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5235" yWindow="0" windowWidth="12240" windowHeight="8085" activeTab="1"/>
  </bookViews>
  <sheets>
    <sheet name="PROFIL DIRI" sheetId="10" r:id="rId1"/>
    <sheet name="Nilai &amp; Analisis per Indikator" sheetId="1" r:id="rId2"/>
    <sheet name="REKAP &amp; Analisis per Standar" sheetId="2" r:id="rId3"/>
    <sheet name="Catatan untuk modifikasi" sheetId="3" state="hidden" r:id="rId4"/>
    <sheet name="Peta Mutu" sheetId="11" r:id="rId5"/>
    <sheet name="Readme" sheetId="8" state="hidden" r:id="rId6"/>
  </sheets>
  <definedNames>
    <definedName name="_GoBack" localSheetId="0">'PROFIL DIRI'!#REF!</definedName>
    <definedName name="_xlnm.Print_Area" localSheetId="1">'Nilai &amp; Analisis per Indikator'!$A$1:$K$184</definedName>
    <definedName name="_xlnm.Print_Area" localSheetId="0">'PROFIL DIRI'!$A$1:$D$32</definedName>
  </definedNames>
  <calcPr calcId="124519"/>
</workbook>
</file>

<file path=xl/calcChain.xml><?xml version="1.0" encoding="utf-8"?>
<calcChain xmlns="http://schemas.openxmlformats.org/spreadsheetml/2006/main">
  <c r="C22" i="2"/>
  <c r="C19" i="11" s="1"/>
  <c r="C20" i="2"/>
  <c r="C17"/>
  <c r="C15"/>
  <c r="D15" s="1"/>
  <c r="C16"/>
  <c r="C14"/>
  <c r="C13"/>
  <c r="C12"/>
  <c r="C11"/>
  <c r="C10"/>
  <c r="C9"/>
  <c r="C8"/>
  <c r="C7"/>
  <c r="C6"/>
  <c r="E184" i="1"/>
  <c r="E71"/>
  <c r="G104"/>
  <c r="E104"/>
  <c r="G111"/>
  <c r="E111"/>
  <c r="G118"/>
  <c r="E118"/>
  <c r="G127"/>
  <c r="E127"/>
  <c r="F124"/>
  <c r="G143"/>
  <c r="E143"/>
  <c r="F139"/>
  <c r="G155"/>
  <c r="E155"/>
  <c r="G163"/>
  <c r="E163"/>
  <c r="E171"/>
  <c r="G171"/>
  <c r="G183"/>
  <c r="E183"/>
  <c r="F182"/>
  <c r="F88"/>
  <c r="F89"/>
  <c r="F87"/>
  <c r="G78"/>
  <c r="E78"/>
  <c r="F77"/>
  <c r="G71"/>
  <c r="G60"/>
  <c r="E60"/>
  <c r="F67"/>
  <c r="F59"/>
  <c r="G44"/>
  <c r="E44"/>
  <c r="G55"/>
  <c r="E55"/>
  <c r="F43"/>
  <c r="G35"/>
  <c r="E35"/>
  <c r="G26"/>
  <c r="E26"/>
  <c r="D9"/>
  <c r="D22" i="2" l="1"/>
  <c r="C13" i="11"/>
  <c r="F170" i="1"/>
  <c r="F154"/>
  <c r="F122"/>
  <c r="F66"/>
  <c r="F142" l="1"/>
  <c r="F140"/>
  <c r="F136"/>
  <c r="F147"/>
  <c r="F159"/>
  <c r="F162"/>
  <c r="F115" l="1"/>
  <c r="F34" l="1"/>
  <c r="F15" l="1"/>
  <c r="F16"/>
  <c r="B20" i="2" l="1"/>
  <c r="B18" i="11" s="1"/>
  <c r="B19" i="2"/>
  <c r="B17" i="11" s="1"/>
  <c r="B18" i="2"/>
  <c r="B16" i="11" s="1"/>
  <c r="B17" i="2"/>
  <c r="B15" i="11" s="1"/>
  <c r="B16" i="2"/>
  <c r="B14" i="11" s="1"/>
  <c r="B14" i="2"/>
  <c r="B12" i="11" s="1"/>
  <c r="B13" i="2"/>
  <c r="B11" i="11" s="1"/>
  <c r="B12" i="2"/>
  <c r="B10" i="11" s="1"/>
  <c r="B11" i="2"/>
  <c r="B9" i="11" s="1"/>
  <c r="B10" i="2"/>
  <c r="B8" i="11" s="1"/>
  <c r="B9" i="2"/>
  <c r="B7" i="11" s="1"/>
  <c r="B8" i="2"/>
  <c r="B6" i="11" s="1"/>
  <c r="B7" i="2"/>
  <c r="B5" i="11" s="1"/>
  <c r="B6" i="2"/>
  <c r="B4" i="11" s="1"/>
  <c r="D20" i="2"/>
  <c r="F169" i="1"/>
  <c r="C19" i="2"/>
  <c r="D19" s="1"/>
  <c r="C18"/>
  <c r="F153" i="1"/>
  <c r="F149"/>
  <c r="F152"/>
  <c r="F148"/>
  <c r="D17" i="2"/>
  <c r="F134" i="1"/>
  <c r="F131"/>
  <c r="D16" i="2"/>
  <c r="D13"/>
  <c r="D14"/>
  <c r="F108" i="1"/>
  <c r="F101"/>
  <c r="F98"/>
  <c r="D12" i="2"/>
  <c r="F70" i="1"/>
  <c r="F54"/>
  <c r="F51"/>
  <c r="F48"/>
  <c r="F22"/>
  <c r="F23"/>
  <c r="F24"/>
  <c r="F25"/>
  <c r="F21"/>
  <c r="F17"/>
  <c r="F18"/>
  <c r="D11" i="2"/>
  <c r="D10"/>
  <c r="D9"/>
  <c r="D8"/>
  <c r="D18" l="1"/>
  <c r="C23"/>
  <c r="C6" i="11"/>
  <c r="C10"/>
  <c r="C15"/>
  <c r="C11"/>
  <c r="C7"/>
  <c r="C18"/>
  <c r="C14"/>
  <c r="C9"/>
  <c r="C16"/>
  <c r="C17"/>
  <c r="C12"/>
  <c r="C8"/>
  <c r="C24" i="2" l="1"/>
  <c r="C21" i="11" s="1"/>
  <c r="D7" i="2"/>
  <c r="C5" i="11"/>
  <c r="D8" i="1"/>
  <c r="D6" i="2" l="1"/>
  <c r="C4" i="11"/>
  <c r="C20" s="1"/>
  <c r="D23" i="2" l="1"/>
</calcChain>
</file>

<file path=xl/comments1.xml><?xml version="1.0" encoding="utf-8"?>
<comments xmlns="http://schemas.openxmlformats.org/spreadsheetml/2006/main">
  <authors>
    <author>SONY</author>
    <author>Acer</author>
  </authors>
  <commentList>
    <comment ref="C15" authorId="0">
      <text>
        <r>
          <rPr>
            <b/>
            <sz val="9"/>
            <color indexed="81"/>
            <rFont val="Tahoma"/>
            <family val="2"/>
          </rPr>
          <t xml:space="preserve">Rubrik:
</t>
        </r>
        <r>
          <rPr>
            <sz val="9"/>
            <color indexed="81"/>
            <rFont val="Tahoma"/>
            <family val="2"/>
          </rPr>
          <t>4. Fakultas/PPs memiliki visi yang sangat jelas dan realistis, berorientasi ke masa depan untuk dicapai dalam batas periode waktu tertentu.
3. Fakultas/PPs memiliki visi yang sangat jelas dan realistis, berorientasi ke masa depan tetapi tidak ada batas periode waktu tertentu.
2. Fakultas/PPs memiliki visi yang sangat jelas dan realistis, tetapi tidak berorientasi ke masa depan untuk dicapai dalam batas periode waktu tertentu.
1. Fakultas/PPs memiliki visi yang sangat jelas tetapi tidak realistis untuk dicapai dalam batas periode waktu tertentu.
0. Fakultas/PPs tidak memiliki visi.</t>
        </r>
      </text>
    </comment>
    <comment ref="C16" authorId="1">
      <text>
        <r>
          <rPr>
            <b/>
            <sz val="10"/>
            <color indexed="81"/>
            <rFont val="Tahoma"/>
            <family val="2"/>
          </rPr>
          <t>Rubrik:</t>
        </r>
        <r>
          <rPr>
            <sz val="9"/>
            <color indexed="81"/>
            <rFont val="Tahoma"/>
            <family val="2"/>
          </rPr>
          <t xml:space="preserve">
4. Sangat jelas mengacu pada visi dan misi universitas.
3. Cukup jelas mengacu pada visi dan misi universitas.
2. Kurang jelas mengacu pada visi dan misi universitas.
1. Sama sekali tidak mengacu pada visi dan misi universitas
0. Fakultas/PPs tidak memiliki visi dan misi.
</t>
        </r>
        <r>
          <rPr>
            <b/>
            <sz val="9"/>
            <color indexed="81"/>
            <rFont val="Tahoma"/>
            <family val="2"/>
          </rPr>
          <t>Penjelasan Rubrik:</t>
        </r>
        <r>
          <rPr>
            <sz val="9"/>
            <color indexed="81"/>
            <rFont val="Tahoma"/>
            <family val="2"/>
          </rPr>
          <t xml:space="preserve">
Visi dan misi dapat dibuktikan dalam buku panduan atau profil fakultas/PPs.</t>
        </r>
      </text>
    </comment>
    <comment ref="C17" authorId="1">
      <text>
        <r>
          <rPr>
            <b/>
            <sz val="9"/>
            <color indexed="81"/>
            <rFont val="Tahoma"/>
            <family val="2"/>
          </rPr>
          <t>Rubrik:</t>
        </r>
        <r>
          <rPr>
            <sz val="9"/>
            <color indexed="81"/>
            <rFont val="Tahoma"/>
            <family val="2"/>
          </rPr>
          <t xml:space="preserve">
4. Tersedia dokumen bahwa perumusan visi dan misi melibatkan unsur pimpinan Fakultas/PPs majelis dosen dan memperhatikan masukan dari</t>
        </r>
        <r>
          <rPr>
            <i/>
            <sz val="9"/>
            <color indexed="81"/>
            <rFont val="Tahoma"/>
            <family val="2"/>
          </rPr>
          <t xml:space="preserve"> stakeholder</t>
        </r>
        <r>
          <rPr>
            <sz val="9"/>
            <color indexed="81"/>
            <rFont val="Tahoma"/>
            <family val="2"/>
          </rPr>
          <t xml:space="preserve"> baik internal maupun eksternal.
3. Tersedia dokumen bahwa perumusan visi dan misi melibatkan unsur pimpinan Fakultas/PPs, majelis dosen dan memperhatikan masukan dari </t>
        </r>
        <r>
          <rPr>
            <i/>
            <sz val="9"/>
            <color indexed="81"/>
            <rFont val="Tahoma"/>
            <family val="2"/>
          </rPr>
          <t>stakeholder</t>
        </r>
        <r>
          <rPr>
            <sz val="9"/>
            <color indexed="81"/>
            <rFont val="Tahoma"/>
            <family val="2"/>
          </rPr>
          <t xml:space="preserve"> internal tanpa melibatkan </t>
        </r>
        <r>
          <rPr>
            <i/>
            <sz val="9"/>
            <color indexed="81"/>
            <rFont val="Tahoma"/>
            <family val="2"/>
          </rPr>
          <t>stakeholder</t>
        </r>
        <r>
          <rPr>
            <sz val="9"/>
            <color indexed="81"/>
            <rFont val="Tahoma"/>
            <family val="2"/>
          </rPr>
          <t xml:space="preserve"> eksternal.
2. Tersedia dokumen bahwa perumusan visi dan misi melibatkan unsur pimpinan Fakultas/PPs, majelis dosen tanpa memperhatikan masukan dari </t>
        </r>
        <r>
          <rPr>
            <i/>
            <sz val="9"/>
            <color indexed="81"/>
            <rFont val="Tahoma"/>
            <family val="2"/>
          </rPr>
          <t>stakeholder.</t>
        </r>
        <r>
          <rPr>
            <sz val="9"/>
            <color indexed="81"/>
            <rFont val="Tahoma"/>
            <family val="2"/>
          </rPr>
          <t xml:space="preserve">
1. Tersedia dokumen bahwa visi dan misi hanya dirumuskan oleh unsur pimpinan Fakultas/PPs saja.
</t>
        </r>
        <r>
          <rPr>
            <b/>
            <sz val="9"/>
            <color indexed="81"/>
            <rFont val="Tahoma"/>
            <family val="2"/>
          </rPr>
          <t>Penjelasan Rubrik:</t>
        </r>
        <r>
          <rPr>
            <sz val="9"/>
            <color indexed="81"/>
            <rFont val="Tahoma"/>
            <family val="2"/>
          </rPr>
          <t xml:space="preserve">
</t>
        </r>
        <r>
          <rPr>
            <i/>
            <sz val="9"/>
            <color indexed="81"/>
            <rFont val="Tahoma"/>
            <family val="2"/>
          </rPr>
          <t>Stakeholder</t>
        </r>
        <r>
          <rPr>
            <sz val="9"/>
            <color indexed="81"/>
            <rFont val="Tahoma"/>
            <family val="2"/>
          </rPr>
          <t xml:space="preserve"> internal Fakultas/PPs yaitu tenaga kependidikan dan mahasiswa, sedangkan </t>
        </r>
        <r>
          <rPr>
            <i/>
            <sz val="9"/>
            <color indexed="81"/>
            <rFont val="Tahoma"/>
            <family val="2"/>
          </rPr>
          <t>stakeholder</t>
        </r>
        <r>
          <rPr>
            <sz val="9"/>
            <color indexed="81"/>
            <rFont val="Tahoma"/>
            <family val="2"/>
          </rPr>
          <t xml:space="preserve"> eksternal yaitu alumni dan pihak pengguna lulusan.
</t>
        </r>
      </text>
    </comment>
    <comment ref="C18" authorId="1">
      <text>
        <r>
          <rPr>
            <b/>
            <sz val="9"/>
            <color indexed="81"/>
            <rFont val="Tahoma"/>
            <family val="2"/>
          </rPr>
          <t>Rubrik:</t>
        </r>
        <r>
          <rPr>
            <sz val="9"/>
            <color indexed="81"/>
            <rFont val="Tahoma"/>
            <family val="2"/>
          </rPr>
          <t xml:space="preserve">
4. Dosen, tenaga kependidikan dan mahasiswa serta </t>
        </r>
        <r>
          <rPr>
            <i/>
            <sz val="9"/>
            <color indexed="81"/>
            <rFont val="Tahoma"/>
            <family val="2"/>
          </rPr>
          <t>stakeholder</t>
        </r>
        <r>
          <rPr>
            <sz val="9"/>
            <color indexed="81"/>
            <rFont val="Tahoma"/>
            <family val="2"/>
          </rPr>
          <t xml:space="preserve"> eksternal.
3. Dosen, tenaga kependidikan dan mahasiswa.
2. Dosen dan tenaga kependidikan saja atau mahasiswa saja .  
1. Dosen saja.
0. Tidak disosialisasikan.
</t>
        </r>
        <r>
          <rPr>
            <b/>
            <sz val="9"/>
            <color indexed="81"/>
            <rFont val="Tahoma"/>
            <family val="2"/>
          </rPr>
          <t>Penjelasan Rubrik:</t>
        </r>
        <r>
          <rPr>
            <sz val="9"/>
            <color indexed="81"/>
            <rFont val="Tahoma"/>
            <family val="2"/>
          </rPr>
          <t xml:space="preserve">
Sosialisasi dibuktikan dengan: notulen rapat, spanduk, banner, poster, leaflet, materi pada saat penerimaan mahasiswa baru, media tulis dan elektronik, dan lainnya yang terdokumentasi dengan lengkap.</t>
        </r>
      </text>
    </comment>
    <comment ref="C21" authorId="1">
      <text>
        <r>
          <rPr>
            <b/>
            <sz val="9"/>
            <color indexed="81"/>
            <rFont val="Tahoma"/>
            <family val="2"/>
          </rPr>
          <t xml:space="preserve">Rubrik:
</t>
        </r>
        <r>
          <rPr>
            <sz val="9"/>
            <color indexed="81"/>
            <rFont val="Tahoma"/>
            <family val="2"/>
          </rPr>
          <t xml:space="preserve">4. Tujuan telah jelas dan selaras dengan visi dan misi.
3. Tujuan telah jelas tetapi tidak selaras dengan visi dan misi.
2. Tujuan tidak jelas dan tidak selaras dengan visi dan misi.
1. Fakultas/PPs tidak memiliki tujuan dan keselarasan dengan visi  dan misi.
</t>
        </r>
        <r>
          <rPr>
            <b/>
            <sz val="9"/>
            <color indexed="81"/>
            <rFont val="Tahoma"/>
            <family val="2"/>
          </rPr>
          <t>Penjelasan Rubrik:</t>
        </r>
        <r>
          <rPr>
            <sz val="9"/>
            <color indexed="81"/>
            <rFont val="Tahoma"/>
            <family val="2"/>
          </rPr>
          <t xml:space="preserve">
Kejelasan tujuan dibuktikan dengan adanya capaian dengan target waktu. Keselarasan tujuan didukung oleh program-program Fakultas/PPs, kurikulum yang ditawarkan, penelitian dan pengabdian kepada masyarakat.</t>
        </r>
      </text>
    </comment>
    <comment ref="C22" authorId="1">
      <text>
        <r>
          <rPr>
            <b/>
            <sz val="9"/>
            <color indexed="81"/>
            <rFont val="Tahoma"/>
            <family val="2"/>
          </rPr>
          <t>Rubrik:</t>
        </r>
        <r>
          <rPr>
            <sz val="9"/>
            <color indexed="81"/>
            <rFont val="Tahoma"/>
            <family val="2"/>
          </rPr>
          <t xml:space="preserve">
4. Dosen, tenaga kependidikan dan mahasiswa.
3. Dua dari ketiga unsur tersebut di atas.
2. Satu dari ketiga unsur tersebut di atas. 
1. Tidak disosialisasikan.
</t>
        </r>
        <r>
          <rPr>
            <b/>
            <sz val="9"/>
            <color indexed="81"/>
            <rFont val="Tahoma"/>
            <family val="2"/>
          </rPr>
          <t>Penjelasan Rubrik:</t>
        </r>
        <r>
          <rPr>
            <sz val="9"/>
            <color indexed="81"/>
            <rFont val="Tahoma"/>
            <family val="2"/>
          </rPr>
          <t xml:space="preserve">
Sosialisasi dibuktikan dengan: notulen rapat, spanduk, banner, poster, leaflet, pada saat penerimaan mahasiswa baru, media elektronik, dan lainnya  yang terdokumentasi dengan lengkap.</t>
        </r>
      </text>
    </comment>
    <comment ref="C23" authorId="1">
      <text>
        <r>
          <rPr>
            <b/>
            <sz val="9"/>
            <color indexed="81"/>
            <rFont val="Tahoma"/>
            <family val="2"/>
          </rPr>
          <t>Rubrik:</t>
        </r>
        <r>
          <rPr>
            <sz val="9"/>
            <color indexed="81"/>
            <rFont val="Tahoma"/>
            <family val="2"/>
          </rPr>
          <t xml:space="preserve">
4. Sasaran jelas, realistik, dan terukur serta menjadi acuan dalam perencanaan, pelaksanaan, monitoring dan evaluasi program.
3. Sasaran jelas, realistik, dan terukur, tetapi belum menjadi acuan dalam perencanaan, pelaksanaan, monitoring dan evaluasi program.
2. Sasaran belum jelas, belum realistik dan belum terukur sehingga tidakdapat menjadi acuan dalam perencanaan, pelaksanaan, monitoring dan evaluasi program.
1. Tidak memiliki sasaran.
</t>
        </r>
      </text>
    </comment>
    <comment ref="C24" authorId="1">
      <text>
        <r>
          <rPr>
            <b/>
            <sz val="9"/>
            <color indexed="81"/>
            <rFont val="Tahoma"/>
            <family val="2"/>
          </rPr>
          <t>Rubrik:</t>
        </r>
        <r>
          <rPr>
            <sz val="9"/>
            <color indexed="81"/>
            <rFont val="Tahoma"/>
            <family val="2"/>
          </rPr>
          <t xml:space="preserve">
4. Dosen, tenaga kependidikan dan mahasiswa.
3. Dua dari ketiga unsur tersebut di atas.
2. Satu dari ketiga unsur tersebut di atas.  
1. Tidak disosialisasikan. 
</t>
        </r>
        <r>
          <rPr>
            <b/>
            <sz val="9"/>
            <color indexed="81"/>
            <rFont val="Tahoma"/>
            <family val="2"/>
          </rPr>
          <t>Penjelasan Rubrik:</t>
        </r>
        <r>
          <rPr>
            <sz val="9"/>
            <color indexed="81"/>
            <rFont val="Tahoma"/>
            <family val="2"/>
          </rPr>
          <t xml:space="preserve">
Sosialisasi dapat didukung oleh bukti seperti notulen rapat, spanduk, poster, banner, leaflet, pada saat penerimaan mahasiswa baru, dan lainnya yang terdokumentasi dengan lengkap.</t>
        </r>
      </text>
    </comment>
    <comment ref="C25" authorId="1">
      <text>
        <r>
          <rPr>
            <b/>
            <sz val="9"/>
            <color indexed="81"/>
            <rFont val="Tahoma"/>
            <family val="2"/>
          </rPr>
          <t>Rubrik:</t>
        </r>
        <r>
          <rPr>
            <sz val="9"/>
            <color indexed="81"/>
            <rFont val="Tahoma"/>
            <family val="2"/>
          </rPr>
          <t xml:space="preserve">
4. Memuat waktu pelaksanaan secara jelas dan realistik, didokumentasikan dengan lengkap, serta dikomunikasikan secara formal kepada semua penyelenggara pendidikan.
3. Memuat dua dari tiga aspek di atas.
2. Memuat satu dari tiga aspek di atas.
1. Tidak memuat satupun aspek di atas.
</t>
        </r>
        <r>
          <rPr>
            <b/>
            <sz val="9"/>
            <color indexed="81"/>
            <rFont val="Tahoma"/>
            <family val="2"/>
          </rPr>
          <t>Penjelasan Rubrik:</t>
        </r>
        <r>
          <rPr>
            <sz val="9"/>
            <color indexed="81"/>
            <rFont val="Tahoma"/>
            <family val="2"/>
          </rPr>
          <t xml:space="preserve">
Aspek pencapaian adalah adanya a) waktu pelaksanaan secara jelas dan realistik, b) didokumentasikan dengan lengkap, serta c)  dikomunikasikan secara formal kepada semua penyelenggara pendidikan</t>
        </r>
      </text>
    </comment>
    <comment ref="C34" authorId="0">
      <text>
        <r>
          <rPr>
            <b/>
            <sz val="9"/>
            <color indexed="81"/>
            <rFont val="Tahoma"/>
            <family val="2"/>
          </rPr>
          <t>Rubrik:</t>
        </r>
        <r>
          <rPr>
            <sz val="9"/>
            <color indexed="81"/>
            <rFont val="Tahoma"/>
            <family val="2"/>
          </rPr>
          <t xml:space="preserve">
4. Sangat berperan dengan memberi fasilitas yang sangat baik, termasuk pendanaan.
3. Berperan dengan memberi fasilitas yang baik, termasuk pendanaan walaupun tidak seluruhnya.
2. Cukup berperan dengan memberi fasilitas, namun tidak mendukung dalam hal pendanaan.
1. Kurang berperan dalam memberi fasilitas.
0. Tidak berperan
</t>
        </r>
        <r>
          <rPr>
            <b/>
            <sz val="9"/>
            <color indexed="81"/>
            <rFont val="Tahoma"/>
            <family val="2"/>
          </rPr>
          <t>Penjelasan Rubrik:</t>
        </r>
        <r>
          <rPr>
            <sz val="9"/>
            <color indexed="81"/>
            <rFont val="Tahoma"/>
            <family val="2"/>
          </rPr>
          <t xml:space="preserve">
a. Dukungan dana yang baik dibuktikan dengan: 1) monitoring dan evaluasi kurikulum program studi oleh tim fakultas/PPs, pelaksanaan </t>
        </r>
        <r>
          <rPr>
            <i/>
            <sz val="9"/>
            <color indexed="81"/>
            <rFont val="Tahoma"/>
            <family val="2"/>
          </rPr>
          <t>workshop</t>
        </r>
        <r>
          <rPr>
            <sz val="9"/>
            <color indexed="81"/>
            <rFont val="Tahoma"/>
            <family val="2"/>
          </rPr>
          <t xml:space="preserve"> kurikulum/</t>
        </r>
        <r>
          <rPr>
            <i/>
            <sz val="9"/>
            <color indexed="81"/>
            <rFont val="Tahoma"/>
            <family val="2"/>
          </rPr>
          <t>Focus Group Discussion</t>
        </r>
        <r>
          <rPr>
            <sz val="9"/>
            <color indexed="81"/>
            <rFont val="Tahoma"/>
            <family val="2"/>
          </rPr>
          <t xml:space="preserve"> (FGD) yang dilaksanakan oleh fakultas/PPs dan rapat senat pertimbangan kurikulum program studi dalam lima tahun terakhir.
b. Dukungan dana dibuktikan dengan alokasi dana bantuan untuk kegiatan evaluasi dan revisi kurikulum bagi program studi yang dikelola dalam lima tahun terakhir.</t>
        </r>
      </text>
    </comment>
    <comment ref="C43" authorId="0">
      <text>
        <r>
          <rPr>
            <b/>
            <sz val="9"/>
            <color indexed="81"/>
            <rFont val="Tahoma"/>
            <family val="2"/>
          </rPr>
          <t>Rubrik:</t>
        </r>
        <r>
          <rPr>
            <sz val="9"/>
            <color indexed="81"/>
            <rFont val="Tahoma"/>
            <family val="2"/>
          </rPr>
          <t xml:space="preserve">
4. Fakultas/PPs melakukan monitoring dan evaluasi secara bersistem dan terus menerus dan hasilnya digunakan untuk perbaikan proses pembelajaran.
3. Fakultas/PPs melakukan monitoring dan evaluasi secara bersistem namun secara insidental  dan hasilnya digunakan untuk perbaikan proses pembelajaran.
2. Fakultas/PPs melakukan monitoring dan evaluasi secara bersistem namun secara insidental  dan hasilnya belum digunakan untuk perbaikan proses pembelajaran.
1. Fakultas/PPs melakukan monitoring dan evaluasi secara  insidental  dan hasilnya belum digunakan untuk perbaikan proses pembelajaran.
0. Tidak ada sistem monitoring dan evaluasi
</t>
        </r>
        <r>
          <rPr>
            <b/>
            <sz val="9"/>
            <color indexed="81"/>
            <rFont val="Tahoma"/>
            <family val="2"/>
          </rPr>
          <t>Penjelasan Rubrik</t>
        </r>
        <r>
          <rPr>
            <sz val="9"/>
            <color indexed="81"/>
            <rFont val="Tahoma"/>
            <family val="2"/>
          </rPr>
          <t xml:space="preserve">:
Ada bukti bahwa fakultas/PPs melakukan monitoring dan evaluasi secara bersistem dan terus menerus dan hasilnya digunakan untuk perbaikan proses pembelajaran.
</t>
        </r>
      </text>
    </comment>
    <comment ref="C48" authorId="0">
      <text>
        <r>
          <rPr>
            <b/>
            <sz val="9"/>
            <color indexed="81"/>
            <rFont val="Tahoma"/>
            <family val="2"/>
          </rPr>
          <t xml:space="preserve">Rubrik:
</t>
        </r>
        <r>
          <rPr>
            <sz val="9"/>
            <color indexed="81"/>
            <rFont val="Tahoma"/>
            <family val="2"/>
          </rPr>
          <t xml:space="preserve">4. Fakultas/PPs mengirimkan KHS semua mahasiswa kepada orang tua/wali atau instansi asal yang bersangkutan setiap semester secara rutin.
3. Fakultas/PPs mengirimkan KHS semua mahasiswa berkala  kepada orang tua/wali atau instansi asal yang bersangkutan setiap semester secara tidak rutin.
2. Fakultas/PPs mengirimkan KHS bagi mahasiswa yang bermasalah dalam akademik kepada orang tua/wali atau instansi asal yang bersangkutan setiap semester secara rutin.
1. Fakultas/PPs mengirimkan KHS bagi mahasiswa yang bermasalah kepada orang tua/wali atau instansi asal yang bersangkutan secara tidak  rutin.
0. Fakultas/PPs belum pernah mengirimkan KHS kepada orang tua/wali atau instansi asal yang bersangkutan.
Penjelasan Rubrik:
Ada bukti bahwa pengiriman KHS kepada orang tua/wali atau instansi asal yang bersangkutan
</t>
        </r>
      </text>
    </comment>
    <comment ref="C51" authorId="0">
      <text>
        <r>
          <rPr>
            <b/>
            <sz val="9"/>
            <color indexed="81"/>
            <rFont val="Tahoma"/>
            <family val="2"/>
          </rPr>
          <t>Rubrik:</t>
        </r>
        <r>
          <rPr>
            <sz val="9"/>
            <color indexed="81"/>
            <rFont val="Tahoma"/>
            <family val="2"/>
          </rPr>
          <t xml:space="preserve">
4. Fakultas/PPs telah memiliki mekanisme untuk memonitor, mengkaji, dan memperbaiki secara periodik kegiatan perkuliahan.
3. Fakultas/PPs telah memiliki mekanisme untuk memonitor, mengkaji, dan memperbaiki kegiatan perkuliahan tetapi tidak secara periodik.
2. Fakultas/PPs telah memiliki mekanisme untuk memonitor dan mengkaji kegiatan perkuliahan tetapi belum ada upaya perbaikan..
1. Fakultas/PPs tidak memiliki mekanisme untuk memonitor, mengkaji, dan memperbaiki kegiatan perkuliahan.
</t>
        </r>
        <r>
          <rPr>
            <b/>
            <sz val="9"/>
            <color indexed="81"/>
            <rFont val="Tahoma"/>
            <family val="2"/>
          </rPr>
          <t>Penjelasan Rubrik:</t>
        </r>
        <r>
          <rPr>
            <sz val="9"/>
            <color indexed="81"/>
            <rFont val="Tahoma"/>
            <family val="2"/>
          </rPr>
          <t xml:space="preserve">
Bukti pendukung bahwa mekanisme untuk memonitor dan mengkaji ditunjukkan dari data: 1) tingkat kehadiran mahasiswa; 2) tingkat kehadiran dosen; dan 3) materi kuliah.</t>
        </r>
      </text>
    </comment>
    <comment ref="C54" authorId="0">
      <text>
        <r>
          <rPr>
            <b/>
            <sz val="9"/>
            <color indexed="81"/>
            <rFont val="Tahoma"/>
            <family val="2"/>
          </rPr>
          <t>Rubrik:</t>
        </r>
        <r>
          <rPr>
            <sz val="9"/>
            <color indexed="81"/>
            <rFont val="Tahoma"/>
            <family val="2"/>
          </rPr>
          <t xml:space="preserve">
4. Fakultas/PPs telah melakukan evaluasi kemajuan studi mahasiswa secara berkala dan menyampaikan transkrip akademik sementara kepada orang tua/ wali  atau instansi asal yang bersangkutan.
3. Fakultas/PPs telah melakukan evaluasi kemajuan studi mahasiswa secara berkala tetapi belum menyampaikan transkrip akademik sementara kepada orang tua/ wali  atau instansi asal yang bersangkutan.
2. Fakultas/PPs telah melakukan evaluasi kemajuan studi mahasiswa tetapi tidak secara berkala dan tidak menyampaikan transkrip akademik sementara kepada orang tua/ wali  atau instansi asal yang bersangkutan.
1. Fakultas/PPs tidak melakukan evaluasi kemajuan studi mahasiswa secara berkala. 
</t>
        </r>
        <r>
          <rPr>
            <b/>
            <sz val="9"/>
            <color indexed="81"/>
            <rFont val="Tahoma"/>
            <family val="2"/>
          </rPr>
          <t>Penjelasan Rubrik:</t>
        </r>
        <r>
          <rPr>
            <sz val="9"/>
            <color indexed="81"/>
            <rFont val="Tahoma"/>
            <family val="2"/>
          </rPr>
          <t xml:space="preserve">
Ada bukti pengiriman transkrip akademik sementara kepada orang tua/wali atau instansi asal yang bersangkutan.</t>
        </r>
      </text>
    </comment>
    <comment ref="C59" authorId="0">
      <text>
        <r>
          <rPr>
            <b/>
            <sz val="9"/>
            <color indexed="81"/>
            <rFont val="Tahoma"/>
            <family val="2"/>
          </rPr>
          <t>Rubrik:</t>
        </r>
        <r>
          <rPr>
            <sz val="9"/>
            <color indexed="81"/>
            <rFont val="Tahoma"/>
            <family val="2"/>
          </rPr>
          <t xml:space="preserve">
4. Skor akhir ≥ 3.5
3. 2.5 ≤ skor akhir &lt; 3.5
2. 1.5 ≤ skor akhir &lt; 2.5
1. 0 ≤ skor akhir &lt; 1.5
0. Skor akhir = 0
</t>
        </r>
        <r>
          <rPr>
            <b/>
            <sz val="9"/>
            <color indexed="81"/>
            <rFont val="Tahoma"/>
            <family val="2"/>
          </rPr>
          <t>Penjelasan Rubrik:</t>
        </r>
        <r>
          <rPr>
            <sz val="9"/>
            <color indexed="81"/>
            <rFont val="Tahoma"/>
            <family val="2"/>
          </rPr>
          <t xml:space="preserve">
Bentuk dukungan dapat berupa:
(1) kebijakan tentang suasana akademik jelas
(2) menyediakan sarana dan prasarana 
(3) dukungan dana yang cukup
(4) kegiatan akademik di dalam dan di luar kelas yang mendorong interaksi akademik antara dosen dan mahasiswa untuk pengembangan  perilaku kecendekiawanan.
Setiap subbutir dinilai dengan gradasi:
4 = sangat baik
3 = baik
2 = cukup
1 = kurang
Skor akhir = Jumlah nilai subbutir dibagi dengan 4</t>
        </r>
      </text>
    </comment>
    <comment ref="C66" authorId="0">
      <text>
        <r>
          <rPr>
            <b/>
            <sz val="9"/>
            <color indexed="81"/>
            <rFont val="Tahoma"/>
            <family val="2"/>
          </rPr>
          <t>Rubrik;</t>
        </r>
        <r>
          <rPr>
            <sz val="9"/>
            <color indexed="81"/>
            <rFont val="Tahoma"/>
            <family val="2"/>
          </rPr>
          <t xml:space="preserve">
4. Ada semua (4 jenis) pelayanan yang dapat diakses mahasiswa.
3. Ada 3 jenis pelayanan yang dapat diakses mahasiswa.
2. Ada 2  jenis pelayanan yang dapat diakses mahasiswa.
1. Ada 1  jenis pelayanan yang dapat diakses mahasiswa.
0. Tidak ada  pelayanan yang dapat diakses mahasiswa.
</t>
        </r>
        <r>
          <rPr>
            <b/>
            <sz val="9"/>
            <color indexed="81"/>
            <rFont val="Tahoma"/>
            <family val="2"/>
          </rPr>
          <t>Penjelasan Rubrik:</t>
        </r>
        <r>
          <rPr>
            <sz val="9"/>
            <color indexed="81"/>
            <rFont val="Tahoma"/>
            <family val="2"/>
          </rPr>
          <t xml:space="preserve">
Jenis pelayanan kepada mahasiswa antara lain;
a. Minat dan bakat (ekstra kurikuler)
b. Bimbingan dan konseling
c. Pembinaan </t>
        </r>
        <r>
          <rPr>
            <i/>
            <sz val="9"/>
            <color indexed="81"/>
            <rFont val="Tahoma"/>
            <family val="2"/>
          </rPr>
          <t>softskills</t>
        </r>
        <r>
          <rPr>
            <sz val="9"/>
            <color indexed="81"/>
            <rFont val="Tahoma"/>
            <family val="2"/>
          </rPr>
          <t xml:space="preserve"> mahasiswa
d. Pembinaan karakter mahasiswa</t>
        </r>
      </text>
    </comment>
    <comment ref="C67" authorId="0">
      <text>
        <r>
          <rPr>
            <b/>
            <sz val="9"/>
            <color indexed="81"/>
            <rFont val="Tahoma"/>
            <charset val="1"/>
          </rPr>
          <t>Rubrik:</t>
        </r>
        <r>
          <rPr>
            <sz val="9"/>
            <color indexed="81"/>
            <rFont val="Tahoma"/>
            <charset val="1"/>
          </rPr>
          <t xml:space="preserve">
4. Ada bukti bahwa fakultas/PPs mempersiapkan mahasiswa untuk pencapaian prestasi mahasiswa dalam bidang akademik dan/atau non akademik pada perlombaan level internasional.
3. Ada bukti bahwa fakultas/PPs mempersiapkan mahasiswa untuk pencapaian prestasi mahasiswa dalam bidang akademik dan/atau non akademik pada perlombaan level nasional.
2. Ada bukti bahwa fakultas/PPs mempersiapkan mahasiswa untuk pencapaian prestasi mahasiswa dalam bidang akademik dan/atau non akademik pada perlombaan level wilayah.
1. Ada bukti bahwa fakultas/PPs mempersiapkan mahasiswa untuk pencapaian prestasi mahasiswa dalam bidang akademik dan/atau non akademik pada perlombaan level PT sendiri
0. Tidak ada bukti bahwa fakultas/PPs mempersiapkan mahasiswa untuk pencapaian prestasi mahasiswa dalam bidang akademik dan/atau non akademik.</t>
        </r>
      </text>
    </comment>
    <comment ref="C70" authorId="0">
      <text>
        <r>
          <rPr>
            <b/>
            <sz val="9"/>
            <color indexed="81"/>
            <rFont val="Tahoma"/>
            <family val="2"/>
          </rPr>
          <t>Rubrik:</t>
        </r>
        <r>
          <rPr>
            <sz val="9"/>
            <color indexed="81"/>
            <rFont val="Tahoma"/>
            <family val="2"/>
          </rPr>
          <t xml:space="preserve">
4. Fakultas/PPs memberikan penghargaan kepada mahasiswa yang berprestasi baik secara akademik maupun non akademik.
3. Fakultas/PPs  memberikan penghargaan kepada mahasiswa yang beprestasi dibidang akademik saja.
2.Fakultas/PPs memberikan penghargaan kepada mahasiswa berprestasi dibidang non akademik saja.
1. Fakultas/PPs idak memberikan penghargaan kepada mahasiswa yang berprestasi dibidang akademik dan non akademik.</t>
        </r>
      </text>
    </comment>
    <comment ref="C77" authorId="0">
      <text>
        <r>
          <rPr>
            <b/>
            <sz val="9"/>
            <color indexed="81"/>
            <rFont val="Tahoma"/>
            <family val="2"/>
          </rPr>
          <t>Rubrik:</t>
        </r>
        <r>
          <rPr>
            <sz val="9"/>
            <color indexed="81"/>
            <rFont val="Tahoma"/>
            <family val="2"/>
          </rPr>
          <t xml:space="preserve">
4. Fakultas/PPs memiliki jaringan lowongan kerja bagi lulusan dengan banyak  instansi pemerintah dan swasta serta informasinya dapat diakses dengan mudah oleh lulusan.
3. Fakultas/PPs memiliki jaringan lowongan kerja bagi lulusan dengan lebih dari dua instansi pemerintah dan swasta serta informasinya dapat diakses dengan mudah oleh lulusan.
2. Fakultas/PPs memiliki jaringan lowongan kerja bagi lulusan dengan satu atau dua instansi pemerintah dan swasta serta informasinya dapat diakses dengan mudah oleh lulusan.
1. Fakultas/PPs memiliki jaringan lowongan kerja bagi lulusan dengan hanya satu instansi pemerintah dan swasta serta informasinya dapat diakses dengan mudah oleh lulusan.
0. Fakultas/PPs tidak memiliki jaringan lowongan kerja bagi lulusan.
Penjelasan Rubrik:
a. Jaringan lowongan kerja dapat dibuktikan dengan MoU/MoA
b. Informasi dapat diakses dengan mudah oleh lulusan dibuktikan pada sub menu alumni pada </t>
        </r>
        <r>
          <rPr>
            <i/>
            <sz val="9"/>
            <color indexed="81"/>
            <rFont val="Tahoma"/>
            <family val="2"/>
          </rPr>
          <t>website</t>
        </r>
        <r>
          <rPr>
            <sz val="9"/>
            <color indexed="81"/>
            <rFont val="Tahoma"/>
            <family val="2"/>
          </rPr>
          <t xml:space="preserve"> fakultas/PPs</t>
        </r>
      </text>
    </comment>
    <comment ref="C87" authorId="0">
      <text>
        <r>
          <rPr>
            <b/>
            <sz val="9"/>
            <color indexed="81"/>
            <rFont val="Tahoma"/>
            <family val="2"/>
          </rPr>
          <t>Rubrik:</t>
        </r>
        <r>
          <rPr>
            <sz val="9"/>
            <color indexed="81"/>
            <rFont val="Tahoma"/>
            <family val="2"/>
          </rPr>
          <t xml:space="preserve">
4. RJDTB </t>
        </r>
        <r>
          <rPr>
            <u/>
            <sz val="9"/>
            <color indexed="81"/>
            <rFont val="Tahoma"/>
            <family val="2"/>
          </rPr>
          <t>&gt;</t>
        </r>
        <r>
          <rPr>
            <sz val="9"/>
            <color indexed="81"/>
            <rFont val="Tahoma"/>
            <family val="2"/>
          </rPr>
          <t xml:space="preserve"> 3,5
3. 2,5 </t>
        </r>
        <r>
          <rPr>
            <u/>
            <sz val="9"/>
            <color indexed="81"/>
            <rFont val="Tahoma"/>
            <family val="2"/>
          </rPr>
          <t>&lt;</t>
        </r>
        <r>
          <rPr>
            <sz val="9"/>
            <color indexed="81"/>
            <rFont val="Tahoma"/>
            <family val="2"/>
          </rPr>
          <t xml:space="preserve"> RJDTB &lt; 3,5
2. 1,5 </t>
        </r>
        <r>
          <rPr>
            <u/>
            <sz val="9"/>
            <color indexed="81"/>
            <rFont val="Tahoma"/>
            <family val="2"/>
          </rPr>
          <t>&lt;</t>
        </r>
        <r>
          <rPr>
            <sz val="9"/>
            <color indexed="81"/>
            <rFont val="Tahoma"/>
            <family val="2"/>
          </rPr>
          <t xml:space="preserve"> RJDTB &lt; 2,5
1. 0,0 &lt; RJDTB &lt; 1,5
0. RJDTB = 0
Penjelasan Rubrik:
RJDTB = rata-rata jumlah dosen melanjutkan studi S3 dibagi dengan jumlah program studi dalam suatu Fakultas/PPs</t>
        </r>
      </text>
    </comment>
    <comment ref="C88" authorId="0">
      <text>
        <r>
          <rPr>
            <b/>
            <sz val="9"/>
            <color indexed="81"/>
            <rFont val="Tahoma"/>
            <family val="2"/>
          </rPr>
          <t>Rubrik:</t>
        </r>
        <r>
          <rPr>
            <sz val="9"/>
            <color indexed="81"/>
            <rFont val="Tahoma"/>
            <family val="2"/>
          </rPr>
          <t xml:space="preserve">
4. RJTAP </t>
        </r>
        <r>
          <rPr>
            <u/>
            <sz val="9"/>
            <color indexed="81"/>
            <rFont val="Tahoma"/>
            <family val="2"/>
          </rPr>
          <t>&gt;</t>
        </r>
        <r>
          <rPr>
            <sz val="9"/>
            <color indexed="81"/>
            <rFont val="Tahoma"/>
            <family val="2"/>
          </rPr>
          <t xml:space="preserve"> 6
3. 4 </t>
        </r>
        <r>
          <rPr>
            <u/>
            <sz val="9"/>
            <color indexed="81"/>
            <rFont val="Tahoma"/>
            <family val="2"/>
          </rPr>
          <t>&lt;</t>
        </r>
        <r>
          <rPr>
            <sz val="9"/>
            <color indexed="81"/>
            <rFont val="Tahoma"/>
            <family val="2"/>
          </rPr>
          <t xml:space="preserve"> RJTAP &lt; 6
2. 2 </t>
        </r>
        <r>
          <rPr>
            <u/>
            <sz val="9"/>
            <color indexed="81"/>
            <rFont val="Tahoma"/>
            <family val="2"/>
          </rPr>
          <t>&lt;</t>
        </r>
        <r>
          <rPr>
            <sz val="9"/>
            <color indexed="81"/>
            <rFont val="Tahoma"/>
            <family val="2"/>
          </rPr>
          <t xml:space="preserve"> RJTAP &lt; 4
1. 1  </t>
        </r>
        <r>
          <rPr>
            <u/>
            <sz val="9"/>
            <color indexed="81"/>
            <rFont val="Tahoma"/>
            <family val="2"/>
          </rPr>
          <t>&lt;</t>
        </r>
        <r>
          <rPr>
            <sz val="9"/>
            <color indexed="81"/>
            <rFont val="Tahoma"/>
            <family val="2"/>
          </rPr>
          <t xml:space="preserve"> RJTAP &lt; 2
0. RJTAP = 0
Penjelasan Rubrik:
a. RJTAP = rata-rata jumlah tenaga ahli/pakar dari luar PT (tidak termasuk dosen tidak tetap) sebagai pembicara tamu dibagi dengan jumlah program studi dalam suatu fakultas/PPs
b. Bukti pendukung berupa program/kegiatan atau daftar hadir peserta/narasumber</t>
        </r>
      </text>
    </comment>
    <comment ref="C89" authorId="0">
      <text>
        <r>
          <rPr>
            <b/>
            <sz val="9"/>
            <color indexed="81"/>
            <rFont val="Tahoma"/>
            <family val="2"/>
          </rPr>
          <t>Rubrik:</t>
        </r>
        <r>
          <rPr>
            <sz val="9"/>
            <color indexed="81"/>
            <rFont val="Tahoma"/>
            <family val="2"/>
          </rPr>
          <t xml:space="preserve">
4. SP </t>
        </r>
        <r>
          <rPr>
            <u/>
            <sz val="9"/>
            <color indexed="81"/>
            <rFont val="Tahoma"/>
            <family val="2"/>
          </rPr>
          <t>&gt;</t>
        </r>
        <r>
          <rPr>
            <sz val="9"/>
            <color indexed="81"/>
            <rFont val="Tahoma"/>
            <family val="2"/>
          </rPr>
          <t xml:space="preserve"> 3,0
3. 2,0 </t>
        </r>
        <r>
          <rPr>
            <u/>
            <sz val="9"/>
            <color indexed="81"/>
            <rFont val="Tahoma"/>
            <family val="2"/>
          </rPr>
          <t>&lt;</t>
        </r>
        <r>
          <rPr>
            <sz val="9"/>
            <color indexed="81"/>
            <rFont val="Tahoma"/>
            <family val="2"/>
          </rPr>
          <t xml:space="preserve"> SP &lt; 3,0
2. 1,0 </t>
        </r>
        <r>
          <rPr>
            <u/>
            <sz val="9"/>
            <color indexed="81"/>
            <rFont val="Tahoma"/>
            <family val="2"/>
          </rPr>
          <t>&lt;</t>
        </r>
        <r>
          <rPr>
            <sz val="9"/>
            <color indexed="81"/>
            <rFont val="Tahoma"/>
            <family val="2"/>
          </rPr>
          <t xml:space="preserve"> SP &lt; 2,0
1. SP </t>
        </r>
        <r>
          <rPr>
            <u/>
            <sz val="9"/>
            <color indexed="81"/>
            <rFont val="Tahoma"/>
            <family val="2"/>
          </rPr>
          <t>&lt;</t>
        </r>
        <r>
          <rPr>
            <sz val="9"/>
            <color indexed="81"/>
            <rFont val="Tahoma"/>
            <family val="2"/>
          </rPr>
          <t xml:space="preserve"> 1,0
0. SP = 0
Penjelasan Rubrik:
SP = (a (b/4))/c
dimana:
a = jumlah makalah atau kegiatan (sebagai penyaji)
b = jumlah kehadiran (sebagai peserta)
c = jumlah dosen tetap</t>
        </r>
      </text>
    </comment>
    <comment ref="C98" authorId="0">
      <text>
        <r>
          <rPr>
            <b/>
            <sz val="9"/>
            <color indexed="81"/>
            <rFont val="Tahoma"/>
            <family val="2"/>
          </rPr>
          <t>Rubrik:</t>
        </r>
        <r>
          <rPr>
            <sz val="9"/>
            <color indexed="81"/>
            <rFont val="Tahoma"/>
            <family val="2"/>
          </rPr>
          <t xml:space="preserve">
4. Lebih dari 75% tenaga kependidikan mengikuti pelatihan dan pendidikan sesuai dengan jenis kebutuhan layanan dan pengembangan karir.
3.  Antara 50% dan75% tenaga kependidikan mengikuti pelatihan dan pendidikan sesuai dengan jenis kebutuhan layanan dan pengembangan karir.
2.  Antara 25% dan 50% tenaga kependidikan mengikuti pelatihan dan pendidikan sesuai dengan jenis kebutuhan layanan dan pengembangan karir.
1.  Kurang dari 25%  tenaga kependidikan mengikuti pelatihan dan pendidikan sesuai dengan jenis kebutuhan layanan dan pengembangan karir.
0.  Tidak ada tenaga kependidikan mengikuti pelatihan dan pendidikan sesuai dengan jenis kebutuhan layanan dan pengembangan karir.</t>
        </r>
        <r>
          <rPr>
            <b/>
            <sz val="9"/>
            <color indexed="81"/>
            <rFont val="Tahoma"/>
            <family val="2"/>
          </rPr>
          <t xml:space="preserve">
Penjelasan Rubrik:</t>
        </r>
        <r>
          <rPr>
            <sz val="9"/>
            <color indexed="81"/>
            <rFont val="Tahoma"/>
            <family val="2"/>
          </rPr>
          <t xml:space="preserve">
Upaya peningkatan kualifikasi dan kompetensi yang harus difasilitasi dikaitkan dengan:
1. Pemberian kesempatan belajar/pelatihan: dibuktikan dengan ijazah/sertifikat
2. Pemberian fasilitas berupa dana
3. Jenjang karir
</t>
        </r>
      </text>
    </comment>
    <comment ref="C101" authorId="0">
      <text>
        <r>
          <rPr>
            <b/>
            <sz val="9"/>
            <color indexed="81"/>
            <rFont val="Tahoma"/>
            <family val="2"/>
          </rPr>
          <t>Rubrik</t>
        </r>
        <r>
          <rPr>
            <sz val="9"/>
            <color indexed="81"/>
            <rFont val="Tahoma"/>
            <family val="2"/>
          </rPr>
          <t xml:space="preserve">:
4. Tenaga pustakawan ( A &gt; 4); jumlah analis, programer dan operator cukup dan sangat baik kegiatannya ; tenaga administrasi ( D &gt; 4).
3. Tenaga pustakawan ( 3 &lt; A </t>
        </r>
        <r>
          <rPr>
            <u/>
            <sz val="9"/>
            <color indexed="81"/>
            <rFont val="Tahoma"/>
            <family val="2"/>
          </rPr>
          <t>&lt;</t>
        </r>
        <r>
          <rPr>
            <sz val="9"/>
            <color indexed="81"/>
            <rFont val="Tahoma"/>
            <family val="2"/>
          </rPr>
          <t xml:space="preserve"> 4); jumlah analis, programer dan operator cukup dan memadai kegiatannya ; tenaga administrasi ( 3 &lt; D </t>
        </r>
        <r>
          <rPr>
            <u/>
            <sz val="9"/>
            <color indexed="81"/>
            <rFont val="Tahoma"/>
            <family val="2"/>
          </rPr>
          <t>&lt;</t>
        </r>
        <r>
          <rPr>
            <sz val="9"/>
            <color indexed="81"/>
            <rFont val="Tahoma"/>
            <family val="2"/>
          </rPr>
          <t xml:space="preserve"> 4).
2. Tenaga pustakawan ( 2 &lt; A </t>
        </r>
        <r>
          <rPr>
            <u/>
            <sz val="9"/>
            <color indexed="81"/>
            <rFont val="Tahoma"/>
            <family val="2"/>
          </rPr>
          <t>&lt;</t>
        </r>
        <r>
          <rPr>
            <sz val="9"/>
            <color indexed="81"/>
            <rFont val="Tahoma"/>
            <family val="2"/>
          </rPr>
          <t xml:space="preserve"> 3); jumlah analis, programer dan operator cukup tetapi mutu kerjanya sedang-sedang saja ; tenaga administrasi ( 2 &lt; D </t>
        </r>
        <r>
          <rPr>
            <u/>
            <sz val="9"/>
            <color indexed="81"/>
            <rFont val="Tahoma"/>
            <family val="2"/>
          </rPr>
          <t>&lt;</t>
        </r>
        <r>
          <rPr>
            <sz val="9"/>
            <color indexed="81"/>
            <rFont val="Tahoma"/>
            <family val="2"/>
          </rPr>
          <t xml:space="preserve"> 3).
1. Tenaga pustakawan ( 1 &lt; A </t>
        </r>
        <r>
          <rPr>
            <u/>
            <sz val="9"/>
            <color indexed="81"/>
            <rFont val="Tahoma"/>
            <family val="2"/>
          </rPr>
          <t>&lt;</t>
        </r>
        <r>
          <rPr>
            <sz val="9"/>
            <color indexed="81"/>
            <rFont val="Tahoma"/>
            <family val="2"/>
          </rPr>
          <t xml:space="preserve"> 2); jumlah analis, programer dan operator kurang atau terlalu banyak sehingga kurang  kegiatannya ; tenaga administrasi ( 1 &lt; D </t>
        </r>
        <r>
          <rPr>
            <u/>
            <sz val="9"/>
            <color indexed="81"/>
            <rFont val="Tahoma"/>
            <family val="2"/>
          </rPr>
          <t>&lt;</t>
        </r>
        <r>
          <rPr>
            <sz val="9"/>
            <color indexed="81"/>
            <rFont val="Tahoma"/>
            <family val="2"/>
          </rPr>
          <t xml:space="preserve"> 2).
0. Tenaga pustakawan ( A &lt; 1); tenaga administrasi ( D &lt; 1 ).
</t>
        </r>
        <r>
          <rPr>
            <b/>
            <sz val="9"/>
            <color indexed="81"/>
            <rFont val="Tahoma"/>
            <family val="2"/>
          </rPr>
          <t xml:space="preserve">
Penjelasan Rubrik;</t>
        </r>
        <r>
          <rPr>
            <sz val="9"/>
            <color indexed="81"/>
            <rFont val="Tahoma"/>
            <family val="2"/>
          </rPr>
          <t xml:space="preserve">
A = ( 4 X1 + 3 X2 + 2 X3 ) / 4 ; dimana:
X1 = jumlah pustakawan yang berpendidikan S2 atau S3
X2 = jumlah pustakawan yang berpendidikan D4 atau S1
X3 = jumlah pustakawan yang berpendidikan D1, D2 atau D3
D = ( 4 Y1 + 3 Y2 + 2 Y3 + Y4 ) / 4; dimana:
Y1 = jumlah tenaga administrasi yang berpendidikan D4 atau S1 ke atas
Y2 = jumlah tenaga administrasi yang berpendidikan D3
Y3 = jumlah tenaga administrasi yang berpendidikan D1 atau D2
Y4 = jumlah tenaga administrasi yang berpendidikan SMU/SMK
</t>
        </r>
      </text>
    </comment>
    <comment ref="C108" authorId="0">
      <text>
        <r>
          <rPr>
            <b/>
            <sz val="9"/>
            <color indexed="81"/>
            <rFont val="Tahoma"/>
            <family val="2"/>
          </rPr>
          <t>Rubrik:</t>
        </r>
        <r>
          <rPr>
            <sz val="9"/>
            <color indexed="81"/>
            <rFont val="Tahoma"/>
            <family val="2"/>
          </rPr>
          <t xml:space="preserve">
4. Fakultas/PPs telah menempati gedung permanen (peruntukan sendiri) yang memiliki ruang untuk semua pimpinan, ruang sidang senat/pertemuan, ruang administrasi untuk semua sub bagian, tempat ibadah, toilet pimpinan dan umum, dan tempat parkir.
3. Fakultas/PPs telah menempati gedung permanenyang sebagian besar memiliki ruang untuk semua pimpinan, ruang sidang senat/pertemuan, ruang administrasi untuk semua sub bagian, tempat ibadah, toilet pimpinan dan umum, dan tempat parkir.
2. Fakultas/PPs telah menempati gedung permanen yang sebagian kecil memiliki ruang untuk semua pimpinan, ruang sidang senat/pertemuan, ruang administrasi untuk semua sub bagian, tempat ibadah, toilet pimpinan dan umum, dan tempat parkir.
1. Fakultas/PPs telah menempati gedung permanen yang tidak lengkap, ruang untuk semua pimpinan, ruang sidang senat/pertemuan, ruang administrasi untuk semua sub bagian, tempat ibadah, toilet pimpinan dan umum, dan tempat parkir.
</t>
        </r>
      </text>
    </comment>
    <comment ref="C115" authorId="0">
      <text>
        <r>
          <rPr>
            <b/>
            <sz val="9"/>
            <color indexed="81"/>
            <rFont val="Tahoma"/>
            <family val="2"/>
          </rPr>
          <t xml:space="preserve">Rubrik:
</t>
        </r>
        <r>
          <rPr>
            <sz val="9"/>
            <color indexed="81"/>
            <rFont val="Tahoma"/>
            <family val="2"/>
          </rPr>
          <t xml:space="preserve">4. Semua sub menu telah lengkap tersedia.
3. Sebagian besar sub menu telah tersedia.
2. Sebagian sub menu telah tersedia.
1. Hanya beberapa sub menu yang tersedia.
0. Prodi belum memiliki </t>
        </r>
        <r>
          <rPr>
            <i/>
            <sz val="9"/>
            <color indexed="81"/>
            <rFont val="Tahoma"/>
            <family val="2"/>
          </rPr>
          <t>website</t>
        </r>
        <r>
          <rPr>
            <sz val="9"/>
            <color indexed="81"/>
            <rFont val="Tahoma"/>
            <family val="2"/>
          </rPr>
          <t xml:space="preserve">.
</t>
        </r>
      </text>
    </comment>
    <comment ref="C122" authorId="0">
      <text>
        <r>
          <rPr>
            <b/>
            <sz val="9"/>
            <color indexed="81"/>
            <rFont val="Tahoma"/>
            <family val="2"/>
          </rPr>
          <t>Rubrik:</t>
        </r>
        <r>
          <rPr>
            <sz val="9"/>
            <color indexed="81"/>
            <rFont val="Tahoma"/>
            <family val="2"/>
          </rPr>
          <t xml:space="preserve">
4. PDM </t>
        </r>
        <r>
          <rPr>
            <u/>
            <sz val="9"/>
            <color indexed="81"/>
            <rFont val="Tahoma"/>
            <family val="2"/>
          </rPr>
          <t>&lt;</t>
        </r>
        <r>
          <rPr>
            <sz val="9"/>
            <color indexed="81"/>
            <rFont val="Tahoma"/>
            <family val="2"/>
          </rPr>
          <t xml:space="preserve"> 50%
3. 50% &lt; PDM </t>
        </r>
        <r>
          <rPr>
            <u/>
            <sz val="9"/>
            <color indexed="81"/>
            <rFont val="Tahoma"/>
            <family val="2"/>
          </rPr>
          <t>&lt;</t>
        </r>
        <r>
          <rPr>
            <sz val="9"/>
            <color indexed="81"/>
            <rFont val="Tahoma"/>
            <family val="2"/>
          </rPr>
          <t xml:space="preserve"> 70%.
2. 70% </t>
        </r>
        <r>
          <rPr>
            <u/>
            <sz val="9"/>
            <color indexed="81"/>
            <rFont val="Tahoma"/>
            <family val="2"/>
          </rPr>
          <t>&lt;</t>
        </r>
        <r>
          <rPr>
            <sz val="9"/>
            <color indexed="81"/>
            <rFont val="Tahoma"/>
            <family val="2"/>
          </rPr>
          <t xml:space="preserve"> PDM </t>
        </r>
        <r>
          <rPr>
            <u/>
            <sz val="9"/>
            <color indexed="81"/>
            <rFont val="Tahoma"/>
            <family val="2"/>
          </rPr>
          <t>&lt;</t>
        </r>
        <r>
          <rPr>
            <sz val="9"/>
            <color indexed="81"/>
            <rFont val="Tahoma"/>
            <family val="2"/>
          </rPr>
          <t xml:space="preserve"> 90%
1. PDM &gt; 90%
Penjelasan Rubrik:
PDM = persentase dana yang berasal dari mahasiswa
Sumber dana:
a. Mahasiswa
b. Hibah (PHKI, Hibah Penelitian, Hibah Pengabdian kepada Masyarakat dan hibah lainnya)
c. Kerjasama
d. Sumbet lain</t>
        </r>
      </text>
    </comment>
    <comment ref="C124" authorId="0">
      <text>
        <r>
          <rPr>
            <b/>
            <sz val="9"/>
            <color indexed="81"/>
            <rFont val="Tahoma"/>
            <family val="2"/>
          </rPr>
          <t>Rubrik:</t>
        </r>
        <r>
          <rPr>
            <sz val="9"/>
            <color indexed="81"/>
            <rFont val="Tahoma"/>
            <family val="2"/>
          </rPr>
          <t xml:space="preserve">
4. Program studi secara otonom melaksanakan perencanaan/alokasi dan pengelolaan dana.
3. Program studi tidak diberi otonomi, tetapi dilibatkan dalam melaksanakanperencanaan/alokasi dan pengelolaan dana.
2. Program studi dilibatkan dalam perencanaan/alokasi namun pengelolaan dana dilakukan oleh Fakultas/PPs.
1. Program studi hanya diminta untuk memberikan masukan. Perencanaan/alokasi dan pengelolaan dana dilakukan oleh Fakultas/PPs.
0. Program studi tidak dilibatkan dalam perencanaan/alokasi dan pengelolaan dana.
</t>
        </r>
        <r>
          <rPr>
            <b/>
            <sz val="9"/>
            <color indexed="81"/>
            <rFont val="Tahoma"/>
            <family val="2"/>
          </rPr>
          <t>Penjelasan Rubrik:</t>
        </r>
        <r>
          <rPr>
            <sz val="9"/>
            <color indexed="81"/>
            <rFont val="Tahoma"/>
            <family val="2"/>
          </rPr>
          <t xml:space="preserve">
Otonomi perencanaan/alokasi dan pengelolaan dana dibuktikan pada RK-AKL dan SK Dekan/Direktur melibatkan ketua jurusan/program studi atau daftar kehadiran dalam raker Fakultas/PPs</t>
        </r>
      </text>
    </comment>
    <comment ref="C131" authorId="0">
      <text>
        <r>
          <rPr>
            <b/>
            <sz val="9"/>
            <color indexed="81"/>
            <rFont val="Tahoma"/>
            <family val="2"/>
          </rPr>
          <t>Rubrik:</t>
        </r>
        <r>
          <rPr>
            <sz val="9"/>
            <color indexed="81"/>
            <rFont val="Tahoma"/>
            <family val="2"/>
          </rPr>
          <t xml:space="preserve">
4. Fakultas/PPs memiliki tatapamong yang memenuhi kelima aspek.
3. Fakultas/PPs memiliki tata pamong yang memenuhi 4 dari lima aspek.
2. Fakultas/PPs memiliki tata pamong yang memenuhi 3 dari lima aspek.
1. Fakultas/PPs memiliki tata pamong yang memenuhi 1 s.d 2 dari lima aspek.
</t>
        </r>
        <r>
          <rPr>
            <b/>
            <sz val="9"/>
            <color indexed="81"/>
            <rFont val="Tahoma"/>
            <family val="2"/>
          </rPr>
          <t>Penjelasan</t>
        </r>
        <r>
          <rPr>
            <sz val="9"/>
            <color indexed="81"/>
            <rFont val="Tahoma"/>
            <family val="2"/>
          </rPr>
          <t xml:space="preserve">
Jika Fakultas/PPs mampu memenuhi kriteria tata pamong yang sudah dijelaskan di atas sesuai dengan nilai yang diperoleh, diiringi  dengan pernyataan/contoh yang dapat menjelaskan kriteria tersebut</t>
        </r>
      </text>
    </comment>
    <comment ref="C134" authorId="0">
      <text>
        <r>
          <rPr>
            <b/>
            <sz val="9"/>
            <color indexed="81"/>
            <rFont val="Tahoma"/>
            <family val="2"/>
          </rPr>
          <t>Rubrik:</t>
        </r>
        <r>
          <rPr>
            <sz val="9"/>
            <color indexed="81"/>
            <rFont val="Tahoma"/>
            <family val="2"/>
          </rPr>
          <t xml:space="preserve">
4. Kepemimpinan Fakultas/PPs memiliki karakteristik yang kuat untuk semua aspek dimaksud.
3. Kepemimpinan Fakultas/PPs memiliki karakteristik yang kuat untuk 2 dari 3 aspek dimaksud. 
2. Kepemimpinan Fakultas/PPs memiliki karakteristik yang kuat untuk salah satu dari 3 aspek dimaksud. 
1. Kepemimpinan Fakultas/PPs memiliki karakteristik yang lemah dalam ketiga aspek dimaksud. 
</t>
        </r>
        <r>
          <rPr>
            <b/>
            <sz val="9"/>
            <color indexed="81"/>
            <rFont val="Tahoma"/>
            <family val="2"/>
          </rPr>
          <t>Penjelasan Rubrik:</t>
        </r>
        <r>
          <rPr>
            <sz val="9"/>
            <color indexed="81"/>
            <rFont val="Tahoma"/>
            <family val="2"/>
          </rPr>
          <t xml:space="preserve">
a. Kepemimpinan operasional berkaitan dengan kemampuan menjabarkan visi dan misi ke dalam kegiatan operasional Fakultas/PPs. Bukti kepemimpinan operasional yaitu dihasilkannya: 1) Renstra yang akan menjadi dasar program dan kegiatan Fakultas/PPs, 2) Manual prosedur atau SOP sebagai acuan operasional akademik yang diselenggarakan pada Fakultas/PPS; dan 3) Panduan akademik lainnya.
b. Kepemimpinan organisasi berkaitan dengan pemahaman tata kerja antar bagian dalam organisasi Fakultas/PPs, dalam sistem pendidikan Universitas Andalas dan dalam sistem pendidikan tinggi nasional. Bukti kepemimpinan organisasi yaitu: 1) Tersedianya panduan tata kerja , fakultas /PPs; 2) UU Sisdiknas/Permendiknas/SK Dirjen Dikti/Peraturan Rektor yang semuanya tersosialisasi dengan baik ke civitas akademika.
c. Kepemimpinan publik berkaitan dengan kemampuan menjalin kerjasama dan menjadi rujukan bagi publik. Bukti kepemimpinan publik yaitu pimpinan telah terbukti mampu menjalin kerjasama dan menjadi rujukan bagi publik sehingga semua tindakan, ucapan dan keputusan menjadi rujukan bagi civitas akademika.</t>
        </r>
      </text>
    </comment>
    <comment ref="C136" authorId="0">
      <text>
        <r>
          <rPr>
            <b/>
            <sz val="9"/>
            <color indexed="81"/>
            <rFont val="Tahoma"/>
            <family val="2"/>
          </rPr>
          <t xml:space="preserve">Rubrik:
</t>
        </r>
        <r>
          <rPr>
            <sz val="9"/>
            <color indexed="81"/>
            <rFont val="Tahoma"/>
            <family val="2"/>
          </rPr>
          <t>4</t>
        </r>
        <r>
          <rPr>
            <b/>
            <sz val="9"/>
            <color indexed="81"/>
            <rFont val="Tahoma"/>
            <family val="2"/>
          </rPr>
          <t>.</t>
        </r>
        <r>
          <rPr>
            <sz val="9"/>
            <color indexed="81"/>
            <rFont val="Tahoma"/>
            <family val="2"/>
          </rPr>
          <t xml:space="preserve">Semua cakupan pengelolaan fungsional dan operasional sudah terlaksana.
3. Sebagian besar cakupan pengelolaan fungsional dan operasional sudah terlaksana.
2. Sebagian cakupan pengelolaan fungsional dan operasional sudah terlaksana.
1. Hanya sebagian kecil cakupan pengelolaan fungsional dan operasional sudah terlaksana.
</t>
        </r>
      </text>
    </comment>
    <comment ref="C139" authorId="0">
      <text>
        <r>
          <rPr>
            <b/>
            <sz val="9"/>
            <color indexed="81"/>
            <rFont val="Tahoma"/>
            <charset val="1"/>
          </rPr>
          <t>Rubrik:</t>
        </r>
        <r>
          <rPr>
            <sz val="9"/>
            <color indexed="81"/>
            <rFont val="Tahoma"/>
            <charset val="1"/>
          </rPr>
          <t xml:space="preserve">
4. Dekan/direktur telah menetapkan ketua dan anggota Badan Penjaminan Mutu (BAPEM) pada aras fakultas dan Gugus Kendali Mutu (GKM) pada aras jurusan/program studi yang masih berlaku, jelas tugas dan fungsi pokoknya secara tertulis.
3. Dekan/direktur telah menetapkan ketua dan anggota BAPEM pada aras fakultas dan GKM pada aras jurusan/program studi tetapi telah habis masa berlakunya, jelas tugas dan fungsi pokoknya secara tertulis.
2. Dekan/direktur telah menetapkan ketua dan anggota BAPEM pada aras fakultas dan GKM pada aras jurusan/program studi yang masih berlaku, belum jelas tugas dan fungsi pokoknya secara tertulis.
1. Dekan/direktur telah menetapkan ketua dan anggota BAPEM pada aras fakultas, belum jelas tugas dan fungsi pokoknya secara tertulis.
0. Dekan/direktur belum pernah menetapkan BAPEM dan GKM.
Penjelasan Rubrik:
Penetapan ketua dan anggota BAPEM/GKM dibuktikan dengan SK Dekan/Direktur.
</t>
        </r>
        <r>
          <rPr>
            <b/>
            <sz val="9"/>
            <color indexed="81"/>
            <rFont val="Tahoma"/>
            <family val="2"/>
          </rPr>
          <t>Penjelasan</t>
        </r>
        <r>
          <rPr>
            <sz val="9"/>
            <color indexed="81"/>
            <rFont val="Tahoma"/>
            <charset val="1"/>
          </rPr>
          <t xml:space="preserve">
Penetapan Ketua dan anggota BAPEM/GKM dibuktikan dengan SK Dekan/Direktur.</t>
        </r>
      </text>
    </comment>
    <comment ref="C140" authorId="0">
      <text>
        <r>
          <rPr>
            <b/>
            <sz val="9"/>
            <color indexed="81"/>
            <rFont val="Tahoma"/>
            <family val="2"/>
          </rPr>
          <t xml:space="preserve">Rubrik:
</t>
        </r>
        <r>
          <rPr>
            <sz val="9"/>
            <color indexed="81"/>
            <rFont val="Tahoma"/>
            <family val="2"/>
          </rPr>
          <t xml:space="preserve">4. Semua dokumen mutu tersedia.
3. Sebagian besar dokumen mutu tersedia.
2. Sebagian cakupan dokumen mutu tersedia.
1. Hanya sebagian kecil dokumen mutu yang tersedia.
0. Sama sekali belum memiliki dokumen mutu.
</t>
        </r>
      </text>
    </comment>
    <comment ref="C142" authorId="0">
      <text>
        <r>
          <rPr>
            <b/>
            <sz val="9"/>
            <color indexed="81"/>
            <rFont val="Tahoma"/>
            <family val="2"/>
          </rPr>
          <t xml:space="preserve">Rubrik:
</t>
        </r>
        <r>
          <rPr>
            <sz val="9"/>
            <color indexed="81"/>
            <rFont val="Tahoma"/>
            <family val="2"/>
          </rPr>
          <t xml:space="preserve">4. Fakultas/PPs memiliki Renstra yang jelas mengacu pada Renstra Universitas dan masih dalam rentang waktu berlaku.
3. Fakultas/PPs memiliki Renstra yang jelas mengacu pada Renstra Universitas tetapi sudah melewati batas waktu berlaku.
2. Fakultas/PPs memiliki Renstra yang tidak jelas acuannya pada Renstra Universitas dan masih dalam rentang waktu berlaku.
1. Fakultas/PPs memiliki Renstra yang tidak jelas acuannya pada Renstra Universitas dan sudah melewati batas waktu berlaku.
0. Fakultas/PPs tidak memiliki Renstra.
</t>
        </r>
      </text>
    </comment>
    <comment ref="C147" authorId="0">
      <text>
        <r>
          <rPr>
            <b/>
            <sz val="9"/>
            <color indexed="81"/>
            <rFont val="Tahoma"/>
            <family val="2"/>
          </rPr>
          <t>Rubrik:</t>
        </r>
        <r>
          <rPr>
            <sz val="9"/>
            <color indexed="81"/>
            <rFont val="Tahoma"/>
            <family val="2"/>
          </rPr>
          <t xml:space="preserve">
4. PDM &gt; 25%
3. 15% &lt; PDM </t>
        </r>
        <r>
          <rPr>
            <u/>
            <sz val="9"/>
            <color indexed="81"/>
            <rFont val="Tahoma"/>
            <family val="2"/>
          </rPr>
          <t>&lt;</t>
        </r>
        <r>
          <rPr>
            <sz val="9"/>
            <color indexed="81"/>
            <rFont val="Tahoma"/>
            <family val="2"/>
          </rPr>
          <t xml:space="preserve"> 25%
2. 5% &lt; PDM </t>
        </r>
        <r>
          <rPr>
            <u/>
            <sz val="9"/>
            <color indexed="81"/>
            <rFont val="Tahoma"/>
            <family val="2"/>
          </rPr>
          <t>&lt;</t>
        </r>
        <r>
          <rPr>
            <sz val="9"/>
            <color indexed="81"/>
            <rFont val="Tahoma"/>
            <family val="2"/>
          </rPr>
          <t xml:space="preserve"> 15%
1. 0% &lt; PDM </t>
        </r>
        <r>
          <rPr>
            <u/>
            <sz val="9"/>
            <color indexed="81"/>
            <rFont val="Tahoma"/>
            <family val="2"/>
          </rPr>
          <t>&lt;</t>
        </r>
        <r>
          <rPr>
            <sz val="9"/>
            <color indexed="81"/>
            <rFont val="Tahoma"/>
            <family val="2"/>
          </rPr>
          <t xml:space="preserve"> 5%
0. PDM = 0
Penjelasan Rubrik:
PD = persentase mahasiswa yang melakukan tugas akhir dalam penelitian dosen.</t>
        </r>
      </text>
    </comment>
    <comment ref="C148" authorId="0">
      <text>
        <r>
          <rPr>
            <b/>
            <sz val="9"/>
            <color indexed="81"/>
            <rFont val="Tahoma"/>
            <family val="2"/>
          </rPr>
          <t>Rubrik:</t>
        </r>
        <r>
          <rPr>
            <sz val="9"/>
            <color indexed="81"/>
            <rFont val="Tahoma"/>
            <family val="2"/>
          </rPr>
          <t xml:space="preserve">
4. Telah dirumuskan untuk program jangka panjang dengan sasaran yang jelas per tahapan dan sesuai dengan Rencana Induk Penelitian (RIP) Universitas.
3. Telah dirumuskan untuk program jangka panjang dengan sasaran yang jelas per tahapan tetapi tidak sesuai dengan RIP Universitas.
2. Telah dirumuskan untuk program jangka panjang , sesuai dengan RIP Universitas tetapi sasarannya tidak jelas per tahapan.
1. Telah dirumuskan untuk program jangka panjang namun sasarannya tidak  jelas per tahapan dan tidak sesuai dengan RIP Universitas.
0. Tidak ada </t>
        </r>
        <r>
          <rPr>
            <i/>
            <sz val="9"/>
            <color indexed="81"/>
            <rFont val="Tahoma"/>
            <family val="2"/>
          </rPr>
          <t>roadmap</t>
        </r>
        <r>
          <rPr>
            <sz val="9"/>
            <color indexed="81"/>
            <rFont val="Tahoma"/>
            <family val="2"/>
          </rPr>
          <t xml:space="preserve"> penelitian.</t>
        </r>
      </text>
    </comment>
    <comment ref="C149" authorId="0">
      <text>
        <r>
          <rPr>
            <b/>
            <sz val="9"/>
            <color indexed="81"/>
            <rFont val="Tahoma"/>
            <family val="2"/>
          </rPr>
          <t xml:space="preserve">Rubrik:
</t>
        </r>
        <r>
          <rPr>
            <sz val="9"/>
            <color indexed="81"/>
            <rFont val="Tahoma"/>
            <family val="2"/>
          </rPr>
          <t xml:space="preserve">4. Ada bukti bahwa skripsi/tesis/disertasi diolah menjadi jurnal ilmiah.
3. Ada bukti bahwa disertasi dipublikasikan pada jurnal  ilmiah
2. Ada bukti bahwa skripsi/tesis/disertasi  diunggah ke laman direktori website universitas/fakultas/prodi.
1. Ada bukti bahwa skripsi diunggah ke laman direktori laman website universitas/fakultas/PPs.
0. Skripsi /tesis/disertasi hanya diserahkan ke perpustakaan.
</t>
        </r>
      </text>
    </comment>
    <comment ref="C152" authorId="0">
      <text>
        <r>
          <rPr>
            <b/>
            <sz val="9"/>
            <color indexed="81"/>
            <rFont val="Tahoma"/>
            <family val="2"/>
          </rPr>
          <t xml:space="preserve">Rubrik: </t>
        </r>
        <r>
          <rPr>
            <sz val="9"/>
            <color indexed="81"/>
            <rFont val="Tahoma"/>
            <family val="2"/>
          </rPr>
          <t xml:space="preserve">
4. NK ≥ 3
3.  2 </t>
        </r>
        <r>
          <rPr>
            <u/>
            <sz val="9"/>
            <color indexed="81"/>
            <rFont val="Tahoma"/>
            <family val="2"/>
          </rPr>
          <t>&lt;</t>
        </r>
        <r>
          <rPr>
            <sz val="9"/>
            <color indexed="81"/>
            <rFont val="Tahoma"/>
            <family val="2"/>
          </rPr>
          <t xml:space="preserve"> NK &lt;  3
2. 1  </t>
        </r>
        <r>
          <rPr>
            <u/>
            <sz val="9"/>
            <color indexed="81"/>
            <rFont val="Tahoma"/>
            <family val="2"/>
          </rPr>
          <t>&lt;</t>
        </r>
        <r>
          <rPr>
            <sz val="9"/>
            <color indexed="81"/>
            <rFont val="Tahoma"/>
            <family val="2"/>
          </rPr>
          <t xml:space="preserve"> NK  &lt;  2
1.  0 &lt;  NK &lt;  1 
0. NK = 0
</t>
        </r>
        <r>
          <rPr>
            <b/>
            <sz val="9"/>
            <color indexed="81"/>
            <rFont val="Tahoma"/>
            <family val="2"/>
          </rPr>
          <t xml:space="preserve">Penjelasan Rubrik:
</t>
        </r>
        <r>
          <rPr>
            <sz val="9"/>
            <color indexed="81"/>
            <rFont val="Tahoma"/>
            <family val="2"/>
          </rPr>
          <t xml:space="preserve">NK = Nilai kasar =  ( 4 na + 2 nb + nc ) / f
Keterangan:
na  =  Jumlah penelitian dengan biaya luar negeri yang sesuai bidang ilmu
nb  =  Jumlah penelitian dengan biaya luar yang sesuai bidang ilmu
nc  =  Jumlah penelitian dengan biaya dari PT/sendiri yang sesuai bidang ilmu
f   =  Jumlah dosen tetap yang bidang keahliannya sesuai dengan PS
</t>
        </r>
      </text>
    </comment>
    <comment ref="C153" authorId="0">
      <text>
        <r>
          <rPr>
            <b/>
            <sz val="9"/>
            <color indexed="81"/>
            <rFont val="Tahoma"/>
            <family val="2"/>
          </rPr>
          <t>Rubrik:</t>
        </r>
        <r>
          <rPr>
            <sz val="9"/>
            <color indexed="81"/>
            <rFont val="Tahoma"/>
            <family val="2"/>
          </rPr>
          <t xml:space="preserve">
4. NK </t>
        </r>
        <r>
          <rPr>
            <u/>
            <sz val="9"/>
            <color indexed="81"/>
            <rFont val="Tahoma"/>
            <family val="2"/>
          </rPr>
          <t>&gt;</t>
        </r>
        <r>
          <rPr>
            <sz val="9"/>
            <color indexed="81"/>
            <rFont val="Tahoma"/>
            <family val="2"/>
          </rPr>
          <t xml:space="preserve"> 6
3. 3 </t>
        </r>
        <r>
          <rPr>
            <u/>
            <sz val="9"/>
            <color indexed="81"/>
            <rFont val="Tahoma"/>
            <family val="2"/>
          </rPr>
          <t>&lt;</t>
        </r>
        <r>
          <rPr>
            <sz val="9"/>
            <color indexed="81"/>
            <rFont val="Tahoma"/>
            <family val="2"/>
          </rPr>
          <t xml:space="preserve"> NK </t>
        </r>
        <r>
          <rPr>
            <u/>
            <sz val="9"/>
            <color indexed="81"/>
            <rFont val="Tahoma"/>
            <family val="2"/>
          </rPr>
          <t>&lt;</t>
        </r>
        <r>
          <rPr>
            <sz val="9"/>
            <color indexed="81"/>
            <rFont val="Tahoma"/>
            <family val="2"/>
          </rPr>
          <t xml:space="preserve"> 6
2. 1 </t>
        </r>
        <r>
          <rPr>
            <u/>
            <sz val="9"/>
            <color indexed="81"/>
            <rFont val="Tahoma"/>
            <family val="2"/>
          </rPr>
          <t>&lt;</t>
        </r>
        <r>
          <rPr>
            <sz val="9"/>
            <color indexed="81"/>
            <rFont val="Tahoma"/>
            <family val="2"/>
          </rPr>
          <t xml:space="preserve"> NK </t>
        </r>
        <r>
          <rPr>
            <u/>
            <sz val="9"/>
            <color indexed="81"/>
            <rFont val="Tahoma"/>
            <family val="2"/>
          </rPr>
          <t>&lt;</t>
        </r>
        <r>
          <rPr>
            <sz val="9"/>
            <color indexed="81"/>
            <rFont val="Tahoma"/>
            <family val="2"/>
          </rPr>
          <t xml:space="preserve"> 3
1. 0 &lt; NK </t>
        </r>
        <r>
          <rPr>
            <u/>
            <sz val="9"/>
            <color indexed="81"/>
            <rFont val="Tahoma"/>
            <family val="2"/>
          </rPr>
          <t>&lt;</t>
        </r>
        <r>
          <rPr>
            <sz val="9"/>
            <color indexed="81"/>
            <rFont val="Tahoma"/>
            <family val="2"/>
          </rPr>
          <t xml:space="preserve"> 1
0. NK = 0
</t>
        </r>
        <r>
          <rPr>
            <b/>
            <sz val="9"/>
            <color indexed="81"/>
            <rFont val="Tahoma"/>
            <family val="2"/>
          </rPr>
          <t>Penjelasan Rubrik:</t>
        </r>
        <r>
          <rPr>
            <sz val="9"/>
            <color indexed="81"/>
            <rFont val="Tahoma"/>
            <family val="2"/>
          </rPr>
          <t xml:space="preserve">
NK = Nilai kasar =  ( 4 na + 2 nb + nc ) / f
Keterangan:
na  =  Jumlah penelitian dengan biaya luar negeri yang sesuai bidang ilmu
nb  =  Jumlah penelitian dengan biaya luar yang sesuai bidang ilmu
nc  =  Jumlah penelitian dengan biaya dari PT/sendiri yang sesuai bidang ilmu
f   =  Jumlah dosen tetap yang bidang keahliannya sesuai dengan PS
</t>
        </r>
      </text>
    </comment>
    <comment ref="C154" authorId="0">
      <text>
        <r>
          <rPr>
            <b/>
            <sz val="9"/>
            <color indexed="81"/>
            <rFont val="Tahoma"/>
            <family val="2"/>
          </rPr>
          <t>Rubrik:</t>
        </r>
        <r>
          <rPr>
            <sz val="9"/>
            <color indexed="81"/>
            <rFont val="Tahoma"/>
            <family val="2"/>
          </rPr>
          <t xml:space="preserve">
4. Dua atau lebih karya yang memperoleh HAKI.
3. Satu karya yang memperoleh HAKI.
2. Tidak ada karya yang memperoleh HAKI.
1. Tidak ada skor.</t>
        </r>
      </text>
    </comment>
    <comment ref="C159" authorId="0">
      <text>
        <r>
          <rPr>
            <b/>
            <sz val="9"/>
            <color indexed="81"/>
            <rFont val="Tahoma"/>
            <family val="2"/>
          </rPr>
          <t xml:space="preserve">Rubrik:
</t>
        </r>
        <r>
          <rPr>
            <sz val="9"/>
            <color indexed="81"/>
            <rFont val="Tahoma"/>
            <family val="2"/>
          </rPr>
          <t xml:space="preserve">4. Mahasiswa terlibat penuh dan diberi tanggung jawab.
3. Mahasiswa terlibat penuh, namun tanggung jawab ada pada dosen.
2. Mahasiswa hanya diminta sebagai tenaga pembantu.
1. Keterlibatan mahasiswa sangat kurang.
0. Mahasiswa tidak dilibatkan dalam kegiatan pengabdian kepada masyarakat.
</t>
        </r>
        <r>
          <rPr>
            <b/>
            <sz val="9"/>
            <color indexed="81"/>
            <rFont val="Tahoma"/>
            <family val="2"/>
          </rPr>
          <t>Penjelasan Rubrik:</t>
        </r>
        <r>
          <rPr>
            <sz val="9"/>
            <color indexed="81"/>
            <rFont val="Tahoma"/>
            <family val="2"/>
          </rPr>
          <t xml:space="preserve">
Keterlibatan mahasiswa secara penuh dan diberi tanggung jawab dibuktikan dengan tercantumnya nama mahasiswa dalam laporan akhir dan mahasiswa sebagai tenaga pembantu dibuktikan pada </t>
        </r>
        <r>
          <rPr>
            <i/>
            <sz val="9"/>
            <color indexed="81"/>
            <rFont val="Tahoma"/>
            <family val="2"/>
          </rPr>
          <t>logbooks.</t>
        </r>
      </text>
    </comment>
    <comment ref="C162" authorId="0">
      <text>
        <r>
          <rPr>
            <b/>
            <sz val="9"/>
            <color indexed="81"/>
            <rFont val="Tahoma"/>
            <family val="2"/>
          </rPr>
          <t>Rubrik:</t>
        </r>
        <r>
          <rPr>
            <sz val="9"/>
            <color indexed="81"/>
            <rFont val="Tahoma"/>
            <family val="2"/>
          </rPr>
          <t xml:space="preserve">
4. NK </t>
        </r>
        <r>
          <rPr>
            <u/>
            <sz val="9"/>
            <color indexed="81"/>
            <rFont val="Tahoma"/>
            <family val="2"/>
          </rPr>
          <t>&gt;</t>
        </r>
        <r>
          <rPr>
            <sz val="9"/>
            <color indexed="81"/>
            <rFont val="Tahoma"/>
            <family val="2"/>
          </rPr>
          <t xml:space="preserve"> 2
3. 1,5 </t>
        </r>
        <r>
          <rPr>
            <u/>
            <sz val="9"/>
            <color indexed="81"/>
            <rFont val="Tahoma"/>
            <family val="2"/>
          </rPr>
          <t>&lt;</t>
        </r>
        <r>
          <rPr>
            <sz val="9"/>
            <color indexed="81"/>
            <rFont val="Tahoma"/>
            <family val="2"/>
          </rPr>
          <t xml:space="preserve"> NK &lt; 2
2. 1,0 </t>
        </r>
        <r>
          <rPr>
            <u/>
            <sz val="9"/>
            <color indexed="81"/>
            <rFont val="Tahoma"/>
            <family val="2"/>
          </rPr>
          <t>&lt;</t>
        </r>
        <r>
          <rPr>
            <sz val="9"/>
            <color indexed="81"/>
            <rFont val="Tahoma"/>
            <family val="2"/>
          </rPr>
          <t xml:space="preserve"> NK &lt; 1,5
1.  NK </t>
        </r>
        <r>
          <rPr>
            <u/>
            <sz val="9"/>
            <color indexed="81"/>
            <rFont val="Tahoma"/>
            <family val="2"/>
          </rPr>
          <t>&lt;</t>
        </r>
        <r>
          <rPr>
            <sz val="9"/>
            <color indexed="81"/>
            <rFont val="Tahoma"/>
            <family val="2"/>
          </rPr>
          <t xml:space="preserve"> 1
NK = 0
</t>
        </r>
        <r>
          <rPr>
            <b/>
            <sz val="9"/>
            <color indexed="81"/>
            <rFont val="Tahoma"/>
            <family val="2"/>
          </rPr>
          <t>Penjelasan Rubrik:</t>
        </r>
        <r>
          <rPr>
            <sz val="9"/>
            <color indexed="81"/>
            <rFont val="Tahoma"/>
            <family val="2"/>
          </rPr>
          <t xml:space="preserve">
NK = Nilai kasar =  ( 4 na + 2 nb + nc ) / f
Keterangan:
na  =  Jumlah pengabdian kepada masyarakat dengan biaya luar negeri yang sesuai bidang ilmu
nb  =  Jumlah pengabdian kepada masyarakat dengan biaya luar yang sesuai bidang ilmu
nc  =  Jumlah pengabdian kepada masyarakat dengan biaya dari PT/sendiri yang sesuai bidang ilmu
f   =  Jumlah dosen tetap yang bidang keahliannya sesuai dengan rogram studi</t>
        </r>
      </text>
    </comment>
    <comment ref="C169" authorId="0">
      <text>
        <r>
          <rPr>
            <b/>
            <sz val="9"/>
            <color indexed="81"/>
            <rFont val="Tahoma"/>
            <family val="2"/>
          </rPr>
          <t>Rubrik:</t>
        </r>
        <r>
          <rPr>
            <sz val="9"/>
            <color indexed="81"/>
            <rFont val="Tahoma"/>
            <family val="2"/>
          </rPr>
          <t xml:space="preserve">
4. Rata-rata jumlah kerjasama per prodi &gt;3 
3.  2 &lt; Rata-rata jumlah kerjasama per prodi </t>
        </r>
        <r>
          <rPr>
            <u/>
            <sz val="9"/>
            <color indexed="81"/>
            <rFont val="Tahoma"/>
            <family val="2"/>
          </rPr>
          <t>&lt;</t>
        </r>
        <r>
          <rPr>
            <sz val="9"/>
            <color indexed="81"/>
            <rFont val="Tahoma"/>
            <family val="2"/>
          </rPr>
          <t xml:space="preserve"> 3
2.  1 &lt; Rata-rata jumlah kerjasama per prodi </t>
        </r>
        <r>
          <rPr>
            <u/>
            <sz val="9"/>
            <color indexed="81"/>
            <rFont val="Tahoma"/>
            <family val="2"/>
          </rPr>
          <t>&lt;</t>
        </r>
        <r>
          <rPr>
            <sz val="9"/>
            <color indexed="81"/>
            <rFont val="Tahoma"/>
            <family val="2"/>
          </rPr>
          <t xml:space="preserve"> 2 
1.    0,0 &lt; Rata-rata jumlah kerjasama per prodi </t>
        </r>
        <r>
          <rPr>
            <u/>
            <sz val="9"/>
            <color indexed="81"/>
            <rFont val="Tahoma"/>
            <family val="2"/>
          </rPr>
          <t>&lt;</t>
        </r>
        <r>
          <rPr>
            <sz val="9"/>
            <color indexed="81"/>
            <rFont val="Tahoma"/>
            <family val="2"/>
          </rPr>
          <t xml:space="preserve"> 1
0. Tidak kerjasama yang dimanfaatkan dan ditindaklanjuti.
</t>
        </r>
      </text>
    </comment>
    <comment ref="C170" authorId="0">
      <text>
        <r>
          <rPr>
            <b/>
            <sz val="9"/>
            <color indexed="81"/>
            <rFont val="Tahoma"/>
            <family val="2"/>
          </rPr>
          <t>Rubrik:</t>
        </r>
        <r>
          <rPr>
            <sz val="9"/>
            <color indexed="81"/>
            <rFont val="Tahoma"/>
            <family val="2"/>
          </rPr>
          <t xml:space="preserve">
4. Rata-rata jumlah kerjasama per prodi &gt;3 
3.  2 &lt; Rata-rata jumlah kerjasama per prodi </t>
        </r>
        <r>
          <rPr>
            <u/>
            <sz val="9"/>
            <color indexed="81"/>
            <rFont val="Tahoma"/>
            <family val="2"/>
          </rPr>
          <t>&lt;</t>
        </r>
        <r>
          <rPr>
            <sz val="9"/>
            <color indexed="81"/>
            <rFont val="Tahoma"/>
            <family val="2"/>
          </rPr>
          <t xml:space="preserve"> 3
2.  1 &lt; Rata-rata jumlah kerjasama per prodi </t>
        </r>
        <r>
          <rPr>
            <u/>
            <sz val="9"/>
            <color indexed="81"/>
            <rFont val="Tahoma"/>
            <family val="2"/>
          </rPr>
          <t>&lt;</t>
        </r>
        <r>
          <rPr>
            <sz val="9"/>
            <color indexed="81"/>
            <rFont val="Tahoma"/>
            <family val="2"/>
          </rPr>
          <t xml:space="preserve"> 2 
1.    0,0 &lt; Rata-rata jumlah kerjasama per prodi </t>
        </r>
        <r>
          <rPr>
            <u/>
            <sz val="9"/>
            <color indexed="81"/>
            <rFont val="Tahoma"/>
            <family val="2"/>
          </rPr>
          <t>&lt;</t>
        </r>
        <r>
          <rPr>
            <sz val="9"/>
            <color indexed="81"/>
            <rFont val="Tahoma"/>
            <family val="2"/>
          </rPr>
          <t xml:space="preserve"> 1
0. Tidak kerjasama yang dimanfaatkan dan ditindaklanjuti.
</t>
        </r>
      </text>
    </comment>
    <comment ref="C182" authorId="0">
      <text>
        <r>
          <rPr>
            <b/>
            <sz val="9"/>
            <color indexed="81"/>
            <rFont val="Tahoma"/>
            <family val="2"/>
          </rPr>
          <t>Rubrik:</t>
        </r>
        <r>
          <rPr>
            <sz val="9"/>
            <color indexed="81"/>
            <rFont val="Tahoma"/>
            <family val="2"/>
          </rPr>
          <t xml:space="preserve">
4. Lingkungan fakultas/PPs sangat bersih dan sehat.
3. Lingkungan fakultas/PPs cukup bersih dan sehat.
2. Lingkunganfakultas/PPs kurang bersih dan sehat.
1. Lingkungan fakultas/PPs tidak bersih dan tidak sehat.
</t>
        </r>
        <r>
          <rPr>
            <b/>
            <sz val="9"/>
            <color indexed="81"/>
            <rFont val="Tahoma"/>
            <family val="2"/>
          </rPr>
          <t>Penjelasan:</t>
        </r>
        <r>
          <rPr>
            <sz val="9"/>
            <color indexed="81"/>
            <rFont val="Tahoma"/>
            <family val="2"/>
          </rPr>
          <t xml:space="preserve">
Kebersihan dan kesehatan lingkungan dinilai pada ruangan (lantai, meja, dinding, loteng dan lainnya), toilet, dan perkarangan.</t>
        </r>
      </text>
    </comment>
  </commentList>
</comments>
</file>

<file path=xl/sharedStrings.xml><?xml version="1.0" encoding="utf-8"?>
<sst xmlns="http://schemas.openxmlformats.org/spreadsheetml/2006/main" count="245" uniqueCount="198">
  <si>
    <t>Rekap nilai</t>
  </si>
  <si>
    <t>Rata-rata</t>
  </si>
  <si>
    <t>Catatan:</t>
  </si>
  <si>
    <t>Petunjuk Pengisian:</t>
  </si>
  <si>
    <t xml:space="preserve">Nama Perguruan Tinggi: </t>
  </si>
  <si>
    <t>Sebutan</t>
  </si>
  <si>
    <t>Nilai per standar</t>
  </si>
  <si>
    <t>b. Pilih (1) REVIEW, (2) unprotect sheet dan (3) password ppmp</t>
  </si>
  <si>
    <r>
      <t xml:space="preserve">a. Untuk memodifikasi sheet </t>
    </r>
    <r>
      <rPr>
        <b/>
        <sz val="16"/>
        <color indexed="8"/>
        <rFont val="Calibri"/>
        <family val="2"/>
      </rPr>
      <t>INPUT NILAI</t>
    </r>
    <r>
      <rPr>
        <sz val="16"/>
        <color indexed="8"/>
        <rFont val="Calibri"/>
        <family val="2"/>
      </rPr>
      <t xml:space="preserve"> dan</t>
    </r>
    <r>
      <rPr>
        <b/>
        <sz val="16"/>
        <color indexed="8"/>
        <rFont val="Calibri"/>
        <family val="2"/>
      </rPr>
      <t xml:space="preserve"> REKAP</t>
    </r>
  </si>
  <si>
    <t>Pd kolom rekap sebutan dibuat angka dan tulisan, bukan diambil dari cell</t>
  </si>
  <si>
    <t>Ada 2 perubahan untuk format 20120223:</t>
  </si>
  <si>
    <t>1. Keadaan PT untul Standar A dapat diisi</t>
  </si>
  <si>
    <t>2. STANDAR B: dihitung rata2 untuk 2 sub-standar, perhitungan yang lalu hanya di-rata2 suasana akademik</t>
  </si>
  <si>
    <t>Rencana Perbaikan</t>
  </si>
  <si>
    <t>Target</t>
  </si>
  <si>
    <t xml:space="preserve">Tahun Pengukuran Mutu: </t>
  </si>
  <si>
    <t>Akar Penyebab/
Penunjang</t>
  </si>
  <si>
    <t>Nilai capaian</t>
  </si>
  <si>
    <t>:</t>
  </si>
  <si>
    <t>Bentuk PT</t>
  </si>
  <si>
    <t xml:space="preserve">Visi </t>
  </si>
  <si>
    <t xml:space="preserve">:  </t>
  </si>
  <si>
    <t>Keunggulan</t>
  </si>
  <si>
    <t>Tantangan</t>
  </si>
  <si>
    <t>Peluang</t>
  </si>
  <si>
    <t>Rekomendasi</t>
  </si>
  <si>
    <t>Rekomendasi Khusus</t>
  </si>
  <si>
    <t xml:space="preserve">Jangka Pendek </t>
  </si>
  <si>
    <t>Jangka Panjang</t>
  </si>
  <si>
    <t>Perguruan Tinggi</t>
  </si>
  <si>
    <t>1. Untuk membuka protect, (1) pilih Review (2) Unprotect (3) password: PPMP</t>
  </si>
  <si>
    <t>No</t>
  </si>
  <si>
    <t>Kelemahan/ Keterbatasan</t>
  </si>
  <si>
    <t>Nama Fakultas</t>
  </si>
  <si>
    <t>Nama Perguruan Tinggi</t>
  </si>
  <si>
    <t>Nama Singkatan Perguruan Tinggi</t>
  </si>
  <si>
    <t>Kota</t>
  </si>
  <si>
    <t>Propinsi</t>
  </si>
  <si>
    <t>Kode Pos</t>
  </si>
  <si>
    <t>Website</t>
  </si>
  <si>
    <t>Email</t>
  </si>
  <si>
    <t>Fax</t>
  </si>
  <si>
    <t>Telepon</t>
  </si>
  <si>
    <t>Keberadaan Unit Jaminan Mutu</t>
  </si>
  <si>
    <t>Tahun Berdiri Unit Penjaminan Mutu</t>
  </si>
  <si>
    <t>Status</t>
  </si>
  <si>
    <t>Akreditasi Prodi</t>
  </si>
  <si>
    <t xml:space="preserve">Nama Prodi Perguruan Tinggi: </t>
  </si>
  <si>
    <t xml:space="preserve">PROFIL DIRI  PROGRAM STUDI </t>
  </si>
  <si>
    <t>UNIVERSITAS ANDALAS</t>
  </si>
  <si>
    <t>UNAND</t>
  </si>
  <si>
    <t>PADANG</t>
  </si>
  <si>
    <t>SUMATERA BARAT</t>
  </si>
  <si>
    <t>NEGERI</t>
  </si>
  <si>
    <t>MENGHASILKAN LULUSAN YANG MAMPU MENGEMBANGKAN DAN MENYELEMATKAN SUMBERDAYA HAYATI DAERAH TROPIKA</t>
  </si>
  <si>
    <t>DR. WERRY DARTA TAIFUR, SE. MA</t>
  </si>
  <si>
    <t>Alamat</t>
  </si>
  <si>
    <t xml:space="preserve">UNIVERSITAS </t>
  </si>
  <si>
    <t>Ijin Pendirian/Operasional Prodi</t>
  </si>
  <si>
    <t>Standar 1: Identitas</t>
  </si>
  <si>
    <t>Standar 2: Standar Kurikulum</t>
  </si>
  <si>
    <t>Standar 5: Suasana Akademik</t>
  </si>
  <si>
    <t>Standar 6: Kemahasiswaan</t>
  </si>
  <si>
    <t>Instrumen Mutu</t>
  </si>
  <si>
    <t>Rektor,</t>
  </si>
  <si>
    <t xml:space="preserve">                                                                Penanggung jawab Penjaminan Mutu,</t>
  </si>
  <si>
    <t xml:space="preserve">                                                                             Prof. Dr. Mansyurdin</t>
  </si>
  <si>
    <t>Masa berlaku</t>
  </si>
  <si>
    <t>Standar 3: Standar Proses</t>
  </si>
  <si>
    <t>Rencana Pembiayaan (Nama kegiatan, PIC, Biaya, Sumber Dana)</t>
  </si>
  <si>
    <t>Standar 4: Evaluasi</t>
  </si>
  <si>
    <t xml:space="preserve"> </t>
  </si>
  <si>
    <r>
      <t xml:space="preserve">2. Isilah </t>
    </r>
    <r>
      <rPr>
        <b/>
        <sz val="12"/>
        <color theme="1"/>
        <rFont val="Calibri"/>
        <family val="2"/>
        <scheme val="minor"/>
      </rPr>
      <t>Nilai Capaian</t>
    </r>
    <r>
      <rPr>
        <sz val="12"/>
        <color theme="1"/>
        <rFont val="Calibri"/>
        <family val="2"/>
        <scheme val="minor"/>
      </rPr>
      <t xml:space="preserve"> dengan skor 0-4</t>
    </r>
  </si>
  <si>
    <r>
      <t xml:space="preserve">3. Apabila </t>
    </r>
    <r>
      <rPr>
        <b/>
        <sz val="12"/>
        <color theme="1"/>
        <rFont val="Calibri"/>
        <family val="2"/>
        <scheme val="minor"/>
      </rPr>
      <t>Nilai Capaian</t>
    </r>
    <r>
      <rPr>
        <sz val="12"/>
        <color theme="1"/>
        <rFont val="Calibri"/>
        <family val="2"/>
        <scheme val="minor"/>
      </rPr>
      <t xml:space="preserve"> diisi dengan nilai 1-4 maka </t>
    </r>
    <r>
      <rPr>
        <i/>
        <sz val="12"/>
        <color theme="1"/>
        <rFont val="Calibri"/>
        <family val="2"/>
        <scheme val="minor"/>
      </rPr>
      <t>Cell</t>
    </r>
    <r>
      <rPr>
        <sz val="12"/>
        <color theme="1"/>
        <rFont val="Calibri"/>
        <family val="2"/>
        <scheme val="minor"/>
      </rPr>
      <t xml:space="preserve"> berwarna kuning </t>
    </r>
  </si>
  <si>
    <r>
      <t xml:space="preserve">4. Apabila </t>
    </r>
    <r>
      <rPr>
        <b/>
        <sz val="12"/>
        <color theme="1"/>
        <rFont val="Calibri"/>
        <family val="2"/>
        <scheme val="minor"/>
      </rPr>
      <t>Nilai Capaian</t>
    </r>
    <r>
      <rPr>
        <sz val="12"/>
        <color theme="1"/>
        <rFont val="Calibri"/>
        <family val="2"/>
        <scheme val="minor"/>
      </rPr>
      <t xml:space="preserve"> diisi dengan 0 atau kosong atau lainnya maka </t>
    </r>
    <r>
      <rPr>
        <i/>
        <sz val="12"/>
        <color theme="1"/>
        <rFont val="Calibri"/>
        <family val="2"/>
        <scheme val="minor"/>
      </rPr>
      <t xml:space="preserve">Cell </t>
    </r>
    <r>
      <rPr>
        <sz val="12"/>
        <color theme="1"/>
        <rFont val="Calibri"/>
        <family val="2"/>
        <scheme val="minor"/>
      </rPr>
      <t>berwarna merah muda</t>
    </r>
  </si>
  <si>
    <t xml:space="preserve">  </t>
  </si>
  <si>
    <t xml:space="preserve">Standar 7: Lulusan </t>
  </si>
  <si>
    <t>Standar 8: Sumber Daya Manusia</t>
  </si>
  <si>
    <t xml:space="preserve">Standar 9: Sarana dan Prasarana </t>
  </si>
  <si>
    <t>Rata-rata nilai per standar</t>
  </si>
  <si>
    <t>Skor</t>
  </si>
  <si>
    <t>JUMLAH SKOR</t>
  </si>
  <si>
    <t>Maksimum Skor</t>
  </si>
  <si>
    <t>Jumlah Skor</t>
  </si>
  <si>
    <t>Komponen 1: Visi dan Misi</t>
  </si>
  <si>
    <t xml:space="preserve">Komponen 2. Tujuan, Sasaran dan Strategi Pencapaian </t>
  </si>
  <si>
    <t>5. Kejelasan dan keselarasan tujuan dengan visi dan misi</t>
  </si>
  <si>
    <t>6. Tujuan pendidikan disosialisasikan kepada</t>
  </si>
  <si>
    <t>8. Sasaran disosialisasikan kepada</t>
  </si>
  <si>
    <t>Komponen 8. Pelaksanaan Pembelajaran</t>
  </si>
  <si>
    <t xml:space="preserve">Komponen 9. Evaluasi Hasil Pembelajaran </t>
  </si>
  <si>
    <t>Komponen 10. Evaluasi Proses Pembelajaran</t>
  </si>
  <si>
    <t>Komponen 11. Evaluasi kemajuan Hasil Studi</t>
  </si>
  <si>
    <t>Komponen 14. Pelayanan Kepada Mahasiswa</t>
  </si>
  <si>
    <t xml:space="preserve">Komponen 15. Prestasi dan Penghargaan kepada Mahasiswa </t>
  </si>
  <si>
    <t>Komponen 19. Rekruitmen Dosen (dievaluasi pada aras universitas)</t>
  </si>
  <si>
    <t>Komponen 20. Pengembangan Dosen</t>
  </si>
  <si>
    <t>Komponen 23. Rekruitmen Tenaga Kependidikan (dievaluasi pada aras universitas)</t>
  </si>
  <si>
    <t>Komponen 24. Pengembangan Tenaga Kependidikan</t>
  </si>
  <si>
    <t>Komponen 25. Profil Tenaga Kependidikan</t>
  </si>
  <si>
    <t xml:space="preserve">Komponen 27. Prasarana </t>
  </si>
  <si>
    <t>Standar 10. Sistem Informasi dan Komunikasi</t>
  </si>
  <si>
    <t>Komponen 29. Informasi dan Komunikasi</t>
  </si>
  <si>
    <t xml:space="preserve">Standar 11: Pembiayaan </t>
  </si>
  <si>
    <t>Komponen 30. Perangkat Keras dan Lunak (dievaluasi pada aras universitas)</t>
  </si>
  <si>
    <t>Komponen 31. Pengelolaan Sistem Informasi (dievaluasi pada aras universitas)</t>
  </si>
  <si>
    <t>Komponen 34. Pengawasan (dievaluasi pada aras universitas)</t>
  </si>
  <si>
    <t>Standar 12. Pengelolaan</t>
  </si>
  <si>
    <t>Komponen 35. Tata Pamong</t>
  </si>
  <si>
    <t>Komponen 36. Kepemimpinan</t>
  </si>
  <si>
    <t>Komponen 37. Sistem Pengelolaan</t>
  </si>
  <si>
    <t>Komponen 38. Sistem Pengembangan Pendidikan (dievaluasi pada aras universitas)</t>
  </si>
  <si>
    <t xml:space="preserve">Komponen 39. Sistem Penjaminan Mutu </t>
  </si>
  <si>
    <t>Komponen 40. Rencana Strategis</t>
  </si>
  <si>
    <t>Standar 13: Penelitian</t>
  </si>
  <si>
    <t xml:space="preserve">Komponen 41. Pengelolaan Penelitian </t>
  </si>
  <si>
    <t xml:space="preserve">Komponen 42. Luaran Penelitian </t>
  </si>
  <si>
    <t>Standar 14: Pengabdian Kepada Masyarakat</t>
  </si>
  <si>
    <t>Komponen 43. Pelayanan</t>
  </si>
  <si>
    <t>Komponen 44. Luaran Pengabdian kepada Masyarakat</t>
  </si>
  <si>
    <t xml:space="preserve">Standar 15: Kerjasama </t>
  </si>
  <si>
    <t>Komponen 45. Lingkup Kerjasama (dievaluasi pada aras universitas/fakultas)</t>
  </si>
  <si>
    <t xml:space="preserve">Komponen 46. Capaian Kerjasama </t>
  </si>
  <si>
    <t>Standar 16. Kode Etik</t>
  </si>
  <si>
    <t>Komponen 47. Kode Etik Dosen (dievaluasi pada aras universitas)</t>
  </si>
  <si>
    <t>Komponen 48. Kode Etik Tenaga Kependidikan (dievaluasi pada aras universitas)</t>
  </si>
  <si>
    <t>Komponen 49. Kode Etik Mahasiswa (dievaluasi pada aras universitas)</t>
  </si>
  <si>
    <t>Standar 17. Keamanan, Ketertiban, Kebersihan, Kesehatan dan Keindahan Lingkungan</t>
  </si>
  <si>
    <t>Komponen 50. Keamanan dan Ketertiban (dievaluasi pada aras universitas.</t>
  </si>
  <si>
    <t>Komponen 51. Kesehatan (dievaluasi pada aras universitas)</t>
  </si>
  <si>
    <t>Komponen 52. Kebersihan dan Kesehatan Lingkungan (dievaluasi pada aras universitas)</t>
  </si>
  <si>
    <t xml:space="preserve">Komponen 32. Sumber Dana </t>
  </si>
  <si>
    <t xml:space="preserve">1. Visi </t>
  </si>
  <si>
    <t>2. Visi dan Misi Fakultas/PPs</t>
  </si>
  <si>
    <t>3. Perumusan visi dan misi Fakultas/PPs</t>
  </si>
  <si>
    <t xml:space="preserve">4. Visi dan misi disosialisasikan kepada </t>
  </si>
  <si>
    <t>7. Sasaran Fakultas/PPs</t>
  </si>
  <si>
    <t>1. Isilah Keadaan Fakultas/PPs  pada kota berwarna biru</t>
  </si>
  <si>
    <t>Keadaan Fakultas/PPs</t>
  </si>
  <si>
    <t>9. Strategi pencapaian Fakultas/PPs</t>
  </si>
  <si>
    <t>Komponen 3. Perancangan Kurikulum (dievaluasi pada aras program studi dan universitas)</t>
  </si>
  <si>
    <t>Komponen 4. Isi Kurikulum (dievaluasi pada aras program studi)</t>
  </si>
  <si>
    <t xml:space="preserve">Komponen 5. Evaluasi dan Revisi Kurikulum </t>
  </si>
  <si>
    <t>10. Peran Fakultas/PPs dalam pengembangan, implementasi dan evaluasi kurikulum program studi.</t>
  </si>
  <si>
    <t>Komponen 6. Perencanaan Pembelajaran (dievaluasi pada aras program studi)</t>
  </si>
  <si>
    <t>Komponen 7. Persiapan Perkuliahan (dievaluasi pada aras program studi dan universitas)</t>
  </si>
  <si>
    <t>Komponen 13. Penerimaan Mahasiswa (dievaluasi pada aras universitas)</t>
  </si>
  <si>
    <t>Komponen 16. Profil Lulusan (dievaluasi pada aras program studi)</t>
  </si>
  <si>
    <t xml:space="preserve">Komponen 17. Pembinaan Karier bagi Lulusan </t>
  </si>
  <si>
    <t>11. Peran fakultas/PPs dalam memonitor dan mengevaluasi proses pembelajaran.</t>
  </si>
  <si>
    <t>12. Kartu Hasil Studi (KHS) mahasiswa</t>
  </si>
  <si>
    <t>13. Mekanisme monitoring kegiatan perkuliahan</t>
  </si>
  <si>
    <t>14. Evaluasi kemajuan studi mahasiswa</t>
  </si>
  <si>
    <t xml:space="preserve">Komponen 12. Suasana Akademik </t>
  </si>
  <si>
    <t>15. Peran fakultas/PPs dalam penciptaan suasana akademik yang kondusif.</t>
  </si>
  <si>
    <t>16. Fakultas/PPs memberikan pelayanan kepada mahasiswa yang dapat dimanfaatkan untuk membina dan mengembangkan penalaran, minat, bakat, seni, kesejahteraan dan kemampuan softskills.</t>
  </si>
  <si>
    <t>17. Upaya peningkatan prestasi mahasiswa baik dalam bidang akademik maupun non akademik.</t>
  </si>
  <si>
    <t xml:space="preserve">18. Penghargaan kepada mahasiswa baik terhadap capaian prestasi akademik maupun non akademik: </t>
  </si>
  <si>
    <t>19. Jaringan lowongan kerja bagi lulusan</t>
  </si>
  <si>
    <t>Komponen 18. Umpan Balik (dievaluasi pada aras program studi)</t>
  </si>
  <si>
    <t>20. Peningkatan kemampuan dosen tetap melalui program tugas belajar dalam tiga tahun terakhir.</t>
  </si>
  <si>
    <t>21. Kegiatan tenaga ahli/pakar dari luar PT (tidak termasuk dosen tidak tetap) sebagai pembicara tamu dalam tiga tahun terakhir.</t>
  </si>
  <si>
    <t>Komponen 21. Profil Dosen (dievaluasi pada aras program studi)</t>
  </si>
  <si>
    <t>Komponen 22. Evaluasi Kinerja Dosen (dievaluasi pada aras universitas)</t>
  </si>
  <si>
    <t>24. Tenaga administrasi, analis/teknisi, pustakawan, arsiparis, keuangan, programer dan operator yang profesional yang dimiliki Fakultas/PPs:</t>
  </si>
  <si>
    <t>Komponen 26. Evaluasi Kinerja Tenaga Kependidikan (dievaluasi pada aras universitas)</t>
  </si>
  <si>
    <t>25. Gedung dan kelengkapannya</t>
  </si>
  <si>
    <t>Komponen 28. Sarana (dievaluasi pada aras program studi)</t>
  </si>
  <si>
    <t>26. Website Fakultas/PPs memiliki submenu; sejarah, visi dan misi serta program pendidikan, kurikulum, sumberdaya dosen, fasilitas, laboratorium, kemahasiswaan, alumni, karya dosen dan kerja sama.</t>
  </si>
  <si>
    <t>27.  Dana yang diterima oleh Fakultas/PPs.</t>
  </si>
  <si>
    <t>Komponen 33: Pengalokasian dana ( dievaluasi pada aras universitas)</t>
  </si>
  <si>
    <t>28. Keterlibatan program studi dalam perencanaan/alokasi dan pengelolaan dana</t>
  </si>
  <si>
    <t>29. Tata pamong yang memungkinkan terlaksananya secara konsisten prinsip tata pamong dan menjamin penyelenggaraan Fakultas/PPs yang memenuhi aspek-aspek: (1) kredibel, (2) transparan, (3) akuntabel, (4) bertanggung jawab, dan (5) adil.</t>
  </si>
  <si>
    <t>30. Kepemimpinan Fakultas/PPs memiliki karakteristik yang kuat dalam: (1)kepemimpinan operasional, (2) kepemimpinan organisasi, dan (3) kepemimpinan publik.</t>
  </si>
  <si>
    <t>31. Sistem pengelolaan fungsional dan operasional Fakultas/PPs mencakup planning, organizing, staffing, leading controlling.</t>
  </si>
  <si>
    <t>32. Organisasi penjaminan mutu</t>
  </si>
  <si>
    <t>33. Fakultas/PPs memiliki dokumen mutu yang terdiri dari Kebijakan Mutu Internal, Standar Mutu, Manual Prosedur dan Instrumen Audit.</t>
  </si>
  <si>
    <t>34. Rencana Strategis  (Renstra) Fakultas/PPs</t>
  </si>
  <si>
    <t>35. Fakultas/PPs memiliki kebijakan tentang keterlibatan mahasiswa dalam setiap penelitian dosen (PDM).</t>
  </si>
  <si>
    <t>37. Fakultas/PPs memiliki kebijakan bahwa skripsi/tesis/disertasi dipublikasikan.</t>
  </si>
  <si>
    <t>38. Jumlah penelitian pada tingkat Fakultas/PPs memiliki nilai kasar (NK) per tahun.</t>
  </si>
  <si>
    <t>39. Fakultas/PPs memiliki jumlah publikasi dengan NK dalam tiga tahun terakhir.</t>
  </si>
  <si>
    <t>40. Karya-karya Fakultas/PPs yang telah memperoleh Hak atas Kekayaan Intelektual (HAKI) dalam tiga tahun terakhir.</t>
  </si>
  <si>
    <t>41. Fakultas/PPs memiliki kebijakan tentang keterlibatan mahasiswa dalam setiap kegiatan pengabdian kepada masyarakat yang dilakukan oleh dosen.</t>
  </si>
  <si>
    <t>42. Jumlah kegiatan pengabdian kepada masyarakat yang dilakukan oleh dosen tetap yang bidang keahliannya sesuai, dengan nilai kasar (NK) tiga tahun terakhir:</t>
  </si>
  <si>
    <t>43. Fakultas/PPs memanfaatkan dan menindaklanjuti kerjasama universitas dengan institusi dalam negeri dalam 5 tahun terakhir:</t>
  </si>
  <si>
    <t>44. Fakultas/PPs memanfaatkan dan menindaklanjuti kerjasama universitas dengan institusi luar negeri dalam 3 tahun terakhir:</t>
  </si>
  <si>
    <t>22. Keikutsertaan dosen tetap dalam kegiatan seminar ilmiah/ lokakarya/penataran/workshop/ pergelaran/pameran/ peragaan yang melibatkan ahli/ pakar dari luar PT dalam tiga tahun terakhir.</t>
  </si>
  <si>
    <r>
      <t xml:space="preserve">23. </t>
    </r>
    <r>
      <rPr>
        <sz val="11"/>
        <color theme="1"/>
        <rFont val="Calibri"/>
        <family val="2"/>
        <scheme val="minor"/>
      </rPr>
      <t>Tenaga kependidikan harus difasilitasi untuk mengikuti pelatihan dan pendidikan sesuai dengan jenis kebutuhan layanan dan pengembangan karier.</t>
    </r>
  </si>
  <si>
    <r>
      <t xml:space="preserve">36. </t>
    </r>
    <r>
      <rPr>
        <i/>
        <sz val="11"/>
        <color theme="1"/>
        <rFont val="Calibri"/>
        <family val="2"/>
        <scheme val="minor"/>
      </rPr>
      <t>Roadmap</t>
    </r>
    <r>
      <rPr>
        <sz val="11"/>
        <color theme="1"/>
        <rFont val="Calibri"/>
        <family val="2"/>
        <scheme val="minor"/>
      </rPr>
      <t xml:space="preserve"> penelitian Fakultas/PPs </t>
    </r>
  </si>
  <si>
    <t>Standar 10: Sistem Informasi dan Komunikasi</t>
  </si>
  <si>
    <t>Standar 16: Kode Etik</t>
  </si>
  <si>
    <t>Standar 17: Kebersihan, Kesehatan dan Keindahan Lingkungan</t>
  </si>
  <si>
    <t>NULL</t>
  </si>
  <si>
    <t>dievaluasi pada aras Universitas</t>
  </si>
  <si>
    <t>Standar 16: Kode Etik , dievaluasi pada aras universitas</t>
  </si>
  <si>
    <t>45. Kebersihan dan kesehatan lingkungan Fakultas/PPs</t>
  </si>
  <si>
    <t>Universitas Andalas</t>
  </si>
</sst>
</file>

<file path=xl/styles.xml><?xml version="1.0" encoding="utf-8"?>
<styleSheet xmlns="http://schemas.openxmlformats.org/spreadsheetml/2006/main">
  <fonts count="30">
    <font>
      <sz val="11"/>
      <color theme="1"/>
      <name val="Calibri"/>
      <family val="2"/>
      <scheme val="minor"/>
    </font>
    <font>
      <sz val="16"/>
      <color indexed="8"/>
      <name val="Calibri"/>
      <family val="2"/>
    </font>
    <font>
      <b/>
      <sz val="16"/>
      <color indexed="8"/>
      <name val="Calibri"/>
      <family val="2"/>
    </font>
    <font>
      <sz val="9"/>
      <color indexed="81"/>
      <name val="Tahoma"/>
      <family val="2"/>
    </font>
    <font>
      <b/>
      <sz val="9"/>
      <color indexed="81"/>
      <name val="Tahoma"/>
      <family val="2"/>
    </font>
    <font>
      <sz val="11"/>
      <color theme="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2"/>
      <name val="Calibri"/>
      <family val="2"/>
      <scheme val="minor"/>
    </font>
    <font>
      <sz val="12"/>
      <name val="Calibri"/>
      <family val="2"/>
      <scheme val="minor"/>
    </font>
    <font>
      <b/>
      <sz val="11"/>
      <name val="Calibri"/>
      <family val="2"/>
      <scheme val="minor"/>
    </font>
    <font>
      <sz val="11"/>
      <color rgb="FF000000"/>
      <name val="Calibri"/>
      <family val="2"/>
      <scheme val="minor"/>
    </font>
    <font>
      <b/>
      <sz val="14"/>
      <color rgb="FF000000"/>
      <name val="Calibri"/>
      <family val="2"/>
      <scheme val="minor"/>
    </font>
    <font>
      <strike/>
      <sz val="11"/>
      <color theme="1"/>
      <name val="Calibri"/>
      <family val="2"/>
      <scheme val="minor"/>
    </font>
    <font>
      <b/>
      <i/>
      <sz val="12"/>
      <color theme="1"/>
      <name val="Calibri"/>
      <family val="2"/>
      <scheme val="minor"/>
    </font>
    <font>
      <u/>
      <sz val="9"/>
      <color indexed="81"/>
      <name val="Tahoma"/>
      <family val="2"/>
    </font>
    <font>
      <i/>
      <sz val="12"/>
      <color theme="1"/>
      <name val="Calibri"/>
      <family val="2"/>
      <scheme val="minor"/>
    </font>
    <font>
      <sz val="11"/>
      <color rgb="FFFF0000"/>
      <name val="Calibri"/>
      <family val="2"/>
      <scheme val="minor"/>
    </font>
    <font>
      <b/>
      <sz val="18"/>
      <color theme="1"/>
      <name val="Calibri"/>
      <family val="2"/>
      <scheme val="minor"/>
    </font>
    <font>
      <b/>
      <sz val="20"/>
      <color theme="1"/>
      <name val="Calibri"/>
      <family val="2"/>
      <scheme val="minor"/>
    </font>
    <font>
      <b/>
      <sz val="10"/>
      <color indexed="81"/>
      <name val="Tahoma"/>
      <family val="2"/>
    </font>
    <font>
      <i/>
      <sz val="9"/>
      <color indexed="81"/>
      <name val="Tahoma"/>
      <family val="2"/>
    </font>
    <font>
      <sz val="9"/>
      <color indexed="81"/>
      <name val="Tahoma"/>
      <charset val="1"/>
    </font>
    <font>
      <b/>
      <sz val="9"/>
      <color indexed="81"/>
      <name val="Tahoma"/>
      <charset val="1"/>
    </font>
    <font>
      <i/>
      <sz val="11"/>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rgb="FF00B050"/>
        <bgColor indexed="64"/>
      </patternFill>
    </fill>
    <fill>
      <patternFill patternType="solid">
        <fgColor theme="2"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12">
    <xf numFmtId="0" fontId="0" fillId="0" borderId="0" xfId="0"/>
    <xf numFmtId="2" fontId="0" fillId="0" borderId="0" xfId="0" applyNumberFormat="1"/>
    <xf numFmtId="0" fontId="7" fillId="0" borderId="1" xfId="0" applyFont="1" applyBorder="1"/>
    <xf numFmtId="0" fontId="0" fillId="0" borderId="0" xfId="0" applyFill="1" applyProtection="1"/>
    <xf numFmtId="2" fontId="0" fillId="0" borderId="0" xfId="0" applyNumberFormat="1" applyFill="1" applyAlignment="1" applyProtection="1">
      <alignment wrapText="1"/>
    </xf>
    <xf numFmtId="2" fontId="0" fillId="0" borderId="0" xfId="0" applyNumberFormat="1" applyFill="1" applyProtection="1"/>
    <xf numFmtId="0" fontId="7" fillId="0" borderId="0" xfId="0" applyFont="1" applyFill="1" applyAlignment="1" applyProtection="1">
      <alignment horizontal="center"/>
    </xf>
    <xf numFmtId="0" fontId="6" fillId="0" borderId="0" xfId="0" applyFont="1" applyBorder="1"/>
    <xf numFmtId="2" fontId="6" fillId="0" borderId="0" xfId="0" applyNumberFormat="1" applyFont="1" applyBorder="1"/>
    <xf numFmtId="0" fontId="6" fillId="0" borderId="0" xfId="0" applyFont="1" applyBorder="1" applyAlignment="1">
      <alignment horizontal="center"/>
    </xf>
    <xf numFmtId="2" fontId="7" fillId="0" borderId="1" xfId="0" applyNumberFormat="1" applyFont="1" applyBorder="1" applyAlignment="1">
      <alignment horizontal="center"/>
    </xf>
    <xf numFmtId="0" fontId="7" fillId="3" borderId="1" xfId="0" applyFont="1" applyFill="1" applyBorder="1" applyAlignment="1">
      <alignment horizontal="center"/>
    </xf>
    <xf numFmtId="0" fontId="12" fillId="0" borderId="0" xfId="0" applyFont="1"/>
    <xf numFmtId="0" fontId="9" fillId="0" borderId="0" xfId="0" applyFont="1"/>
    <xf numFmtId="0" fontId="7" fillId="0" borderId="0" xfId="0" applyFont="1" applyFill="1" applyBorder="1" applyAlignment="1" applyProtection="1">
      <alignment horizontal="left" vertical="top" wrapText="1"/>
    </xf>
    <xf numFmtId="0" fontId="15" fillId="0" borderId="0" xfId="0" applyFont="1" applyFill="1" applyAlignment="1" applyProtection="1">
      <alignment wrapText="1"/>
    </xf>
    <xf numFmtId="0" fontId="10" fillId="0" borderId="0" xfId="0" applyFont="1" applyAlignment="1">
      <alignment horizontal="center"/>
    </xf>
    <xf numFmtId="0" fontId="7" fillId="0" borderId="0" xfId="0" applyFont="1" applyFill="1" applyBorder="1" applyAlignment="1" applyProtection="1">
      <alignment horizontal="left" vertical="center"/>
    </xf>
    <xf numFmtId="0" fontId="0" fillId="0" borderId="0" xfId="0" applyAlignment="1">
      <alignment wrapText="1"/>
    </xf>
    <xf numFmtId="0" fontId="0" fillId="0" borderId="0" xfId="0" applyBorder="1"/>
    <xf numFmtId="0" fontId="7" fillId="0" borderId="0" xfId="0" applyFont="1" applyBorder="1" applyAlignment="1">
      <alignment vertical="top" wrapText="1"/>
    </xf>
    <xf numFmtId="0" fontId="16" fillId="0" borderId="0" xfId="0" applyFont="1" applyBorder="1" applyAlignment="1">
      <alignment horizontal="center" vertical="center" wrapText="1"/>
    </xf>
    <xf numFmtId="0" fontId="16" fillId="0" borderId="0" xfId="0" applyFont="1" applyBorder="1" applyAlignment="1">
      <alignment horizontal="left" vertical="center" wrapText="1"/>
    </xf>
    <xf numFmtId="0" fontId="0" fillId="0" borderId="0" xfId="0" applyBorder="1" applyAlignment="1"/>
    <xf numFmtId="0" fontId="16" fillId="0" borderId="0" xfId="0" applyFont="1" applyBorder="1" applyAlignment="1">
      <alignment vertical="center" wrapText="1"/>
    </xf>
    <xf numFmtId="0" fontId="17" fillId="0" borderId="0" xfId="0" applyFont="1" applyBorder="1" applyAlignment="1">
      <alignment horizontal="center"/>
    </xf>
    <xf numFmtId="0" fontId="18" fillId="0" borderId="0" xfId="0" applyFont="1" applyAlignment="1">
      <alignment horizontal="center" vertical="top" wrapText="1"/>
    </xf>
    <xf numFmtId="0" fontId="18" fillId="0" borderId="0" xfId="0" applyFont="1"/>
    <xf numFmtId="0" fontId="18" fillId="0" borderId="0" xfId="0" applyFont="1" applyAlignment="1">
      <alignment horizontal="left" vertical="top" wrapText="1"/>
    </xf>
    <xf numFmtId="2" fontId="7" fillId="3" borderId="1" xfId="0" applyNumberFormat="1" applyFont="1" applyFill="1" applyBorder="1" applyAlignment="1">
      <alignment horizontal="center" wrapText="1"/>
    </xf>
    <xf numFmtId="0" fontId="0" fillId="0" borderId="1" xfId="0" applyBorder="1" applyProtection="1">
      <protection locked="0"/>
    </xf>
    <xf numFmtId="0" fontId="0" fillId="0" borderId="0" xfId="0" applyBorder="1" applyProtection="1">
      <protection locked="0"/>
    </xf>
    <xf numFmtId="0" fontId="0" fillId="6" borderId="0" xfId="0" applyFill="1"/>
    <xf numFmtId="0" fontId="8" fillId="6" borderId="0" xfId="0" applyFont="1" applyFill="1" applyBorder="1"/>
    <xf numFmtId="2" fontId="8" fillId="6" borderId="0" xfId="0" applyNumberFormat="1" applyFont="1" applyFill="1" applyBorder="1" applyAlignment="1">
      <alignment horizontal="center"/>
    </xf>
    <xf numFmtId="0" fontId="7" fillId="6" borderId="0" xfId="0" applyFont="1" applyFill="1" applyBorder="1" applyAlignment="1">
      <alignment horizontal="center"/>
    </xf>
    <xf numFmtId="0" fontId="0" fillId="0" borderId="0" xfId="0" applyAlignment="1">
      <alignment horizontal="left" vertical="top" wrapText="1"/>
    </xf>
    <xf numFmtId="0" fontId="6" fillId="5" borderId="1" xfId="0" applyFont="1" applyFill="1" applyBorder="1" applyAlignment="1" applyProtection="1">
      <alignment horizontal="center"/>
    </xf>
    <xf numFmtId="0" fontId="6" fillId="5" borderId="1" xfId="0" applyFont="1" applyFill="1" applyBorder="1" applyAlignment="1" applyProtection="1">
      <alignment horizontal="center" wrapText="1"/>
    </xf>
    <xf numFmtId="0" fontId="10" fillId="5" borderId="1" xfId="0" applyFont="1" applyFill="1" applyBorder="1" applyProtection="1"/>
    <xf numFmtId="0" fontId="11" fillId="5" borderId="1" xfId="0" applyFont="1" applyFill="1" applyBorder="1" applyProtection="1"/>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16" fillId="0" borderId="0" xfId="0" applyFont="1" applyBorder="1" applyAlignment="1" applyProtection="1">
      <alignment horizontal="left" vertical="center" wrapText="1"/>
      <protection locked="0"/>
    </xf>
    <xf numFmtId="0" fontId="7" fillId="0" borderId="1" xfId="0" applyFont="1" applyBorder="1" applyAlignment="1" applyProtection="1">
      <alignment vertical="center" wrapText="1"/>
    </xf>
    <xf numFmtId="2" fontId="7"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xf>
    <xf numFmtId="0" fontId="10" fillId="0" borderId="1" xfId="0" applyFont="1" applyBorder="1" applyAlignment="1" applyProtection="1">
      <alignment horizontal="left" vertical="top"/>
    </xf>
    <xf numFmtId="0" fontId="7" fillId="0" borderId="0" xfId="0" applyFont="1" applyFill="1" applyProtection="1"/>
    <xf numFmtId="0" fontId="7" fillId="0" borderId="0" xfId="0" applyFont="1" applyFill="1" applyAlignment="1" applyProtection="1">
      <alignment wrapText="1"/>
    </xf>
    <xf numFmtId="0" fontId="8" fillId="0" borderId="0" xfId="0" applyFont="1" applyFill="1" applyProtection="1"/>
    <xf numFmtId="0" fontId="0" fillId="0" borderId="0" xfId="0" applyFill="1" applyAlignment="1" applyProtection="1">
      <alignment wrapText="1"/>
    </xf>
    <xf numFmtId="2" fontId="7" fillId="0" borderId="0" xfId="0" applyNumberFormat="1" applyFont="1" applyFill="1" applyAlignment="1" applyProtection="1">
      <alignment horizontal="center"/>
    </xf>
    <xf numFmtId="2" fontId="7" fillId="0" borderId="0" xfId="0" applyNumberFormat="1" applyFont="1" applyFill="1" applyAlignment="1" applyProtection="1">
      <alignment horizontal="center" wrapText="1"/>
    </xf>
    <xf numFmtId="0" fontId="7" fillId="0" borderId="0" xfId="0" applyFont="1" applyFill="1" applyAlignment="1" applyProtection="1">
      <alignment horizontal="center" vertical="center"/>
    </xf>
    <xf numFmtId="0" fontId="8" fillId="4"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protection locked="0"/>
    </xf>
    <xf numFmtId="0" fontId="13" fillId="0" borderId="0" xfId="0" applyFont="1" applyFill="1" applyAlignment="1" applyProtection="1">
      <alignment wrapText="1"/>
    </xf>
    <xf numFmtId="2" fontId="7" fillId="0" borderId="0" xfId="0" applyNumberFormat="1" applyFont="1" applyFill="1" applyProtection="1"/>
    <xf numFmtId="2" fontId="7" fillId="0" borderId="0" xfId="0" applyNumberFormat="1" applyFont="1" applyFill="1" applyAlignment="1" applyProtection="1">
      <alignment wrapText="1"/>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left" vertical="top" wrapText="1"/>
      <protection locked="0"/>
    </xf>
    <xf numFmtId="0" fontId="18" fillId="0" borderId="0" xfId="0" applyFont="1" applyFill="1" applyBorder="1" applyAlignment="1">
      <alignment horizontal="left" vertical="top" wrapText="1"/>
    </xf>
    <xf numFmtId="0" fontId="0" fillId="0" borderId="0" xfId="0" applyFill="1" applyBorder="1" applyAlignment="1">
      <alignment horizontal="center" wrapText="1"/>
    </xf>
    <xf numFmtId="0" fontId="0" fillId="0" borderId="0" xfId="0" applyFill="1" applyBorder="1"/>
    <xf numFmtId="0" fontId="0" fillId="0" borderId="0" xfId="0" applyFill="1" applyBorder="1" applyProtection="1">
      <protection locked="0"/>
    </xf>
    <xf numFmtId="0" fontId="0" fillId="0" borderId="0" xfId="0" applyFill="1" applyBorder="1" applyAlignment="1" applyProtection="1">
      <alignment vertical="top" wrapText="1"/>
      <protection locked="0"/>
    </xf>
    <xf numFmtId="0" fontId="0" fillId="0" borderId="0" xfId="0" applyFill="1" applyBorder="1" applyAlignment="1">
      <alignment horizontal="center" vertical="top"/>
    </xf>
    <xf numFmtId="0" fontId="16" fillId="0" borderId="0" xfId="0" applyFont="1" applyFill="1" applyBorder="1" applyAlignment="1">
      <alignment horizontal="left" vertical="center" wrapText="1"/>
    </xf>
    <xf numFmtId="0" fontId="0"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top"/>
      <protection locked="0"/>
    </xf>
    <xf numFmtId="0" fontId="0" fillId="0" borderId="0" xfId="0" applyFont="1" applyAlignment="1">
      <alignment horizontal="center" vertical="top" wrapText="1"/>
    </xf>
    <xf numFmtId="0" fontId="13" fillId="0" borderId="0" xfId="0" applyFont="1" applyFill="1" applyProtection="1"/>
    <xf numFmtId="0" fontId="14" fillId="0" borderId="0" xfId="0" applyFont="1" applyFill="1" applyProtection="1"/>
    <xf numFmtId="0" fontId="14" fillId="0" borderId="0" xfId="0" applyFont="1" applyFill="1" applyAlignment="1" applyProtection="1">
      <alignment wrapText="1"/>
    </xf>
    <xf numFmtId="0" fontId="7" fillId="0" borderId="0" xfId="0" applyFont="1" applyFill="1" applyAlignment="1" applyProtection="1">
      <alignment wrapText="1"/>
      <protection locked="0"/>
    </xf>
    <xf numFmtId="0" fontId="7" fillId="4" borderId="1" xfId="0" applyFont="1" applyFill="1" applyBorder="1" applyAlignment="1" applyProtection="1">
      <alignment horizontal="left" vertical="top"/>
    </xf>
    <xf numFmtId="0" fontId="8" fillId="4" borderId="1" xfId="0" applyFont="1" applyFill="1" applyBorder="1" applyAlignment="1" applyProtection="1">
      <alignment horizontal="left" vertical="top"/>
    </xf>
    <xf numFmtId="0" fontId="8" fillId="4" borderId="1" xfId="0" applyFont="1" applyFill="1" applyBorder="1" applyAlignment="1" applyProtection="1">
      <alignment horizontal="left" vertical="top" wrapText="1"/>
    </xf>
    <xf numFmtId="0" fontId="13" fillId="0" borderId="0" xfId="0" applyFont="1" applyFill="1" applyAlignment="1" applyProtection="1">
      <alignment horizontal="left" vertical="top" wrapText="1"/>
    </xf>
    <xf numFmtId="2" fontId="7" fillId="0" borderId="0" xfId="0" applyNumberFormat="1" applyFont="1" applyFill="1" applyAlignment="1" applyProtection="1">
      <alignment horizontal="left" vertical="top" wrapText="1"/>
    </xf>
    <xf numFmtId="2" fontId="7" fillId="0" borderId="0" xfId="0" applyNumberFormat="1" applyFont="1" applyFill="1" applyAlignment="1" applyProtection="1">
      <alignment horizontal="left" vertical="top"/>
    </xf>
    <xf numFmtId="0" fontId="7" fillId="0" borderId="0" xfId="0" applyFont="1" applyFill="1" applyAlignment="1" applyProtection="1">
      <alignment horizontal="left" vertical="top"/>
    </xf>
    <xf numFmtId="0" fontId="8" fillId="0" borderId="0" xfId="0" applyFont="1" applyFill="1" applyAlignment="1" applyProtection="1">
      <alignment horizontal="left" vertical="top"/>
    </xf>
    <xf numFmtId="0" fontId="7" fillId="0" borderId="0" xfId="0" applyFont="1" applyFill="1" applyAlignment="1" applyProtection="1">
      <alignment horizontal="left" vertical="top" wrapText="1"/>
    </xf>
    <xf numFmtId="0" fontId="6" fillId="0" borderId="0" xfId="0" applyFont="1" applyFill="1" applyAlignment="1" applyProtection="1">
      <alignment horizontal="left" vertical="top"/>
    </xf>
    <xf numFmtId="0" fontId="0" fillId="0" borderId="0" xfId="0" applyFont="1" applyFill="1" applyAlignment="1" applyProtection="1">
      <alignment horizontal="left" vertical="top" wrapText="1"/>
    </xf>
    <xf numFmtId="0" fontId="0" fillId="0" borderId="0" xfId="0" applyFont="1" applyFill="1" applyAlignment="1" applyProtection="1">
      <alignment horizontal="left" vertical="top"/>
    </xf>
    <xf numFmtId="0" fontId="0" fillId="0" borderId="0" xfId="0" applyFont="1" applyBorder="1" applyAlignment="1">
      <alignment horizontal="left" vertical="top" wrapText="1"/>
    </xf>
    <xf numFmtId="0" fontId="15" fillId="0" borderId="0" xfId="0" applyFont="1" applyFill="1" applyAlignment="1" applyProtection="1">
      <alignment horizontal="left" vertical="top" wrapText="1"/>
    </xf>
    <xf numFmtId="2" fontId="0" fillId="0" borderId="0" xfId="0" applyNumberFormat="1" applyFont="1" applyFill="1" applyAlignment="1" applyProtection="1">
      <alignment horizontal="left" vertical="top"/>
    </xf>
    <xf numFmtId="2" fontId="0" fillId="0" borderId="0" xfId="0" applyNumberFormat="1" applyFont="1" applyFill="1" applyAlignment="1" applyProtection="1">
      <alignment horizontal="left" vertical="top" wrapText="1"/>
    </xf>
    <xf numFmtId="0" fontId="0" fillId="0" borderId="1" xfId="0" applyFont="1" applyFill="1" applyBorder="1" applyAlignment="1" applyProtection="1">
      <alignment horizontal="left" vertical="top" wrapText="1"/>
    </xf>
    <xf numFmtId="0" fontId="0" fillId="3" borderId="1" xfId="0" applyFont="1" applyFill="1" applyBorder="1" applyAlignment="1" applyProtection="1">
      <alignment horizontal="left" vertical="top" wrapText="1"/>
    </xf>
    <xf numFmtId="0" fontId="0" fillId="5" borderId="1" xfId="0" applyFont="1" applyFill="1" applyBorder="1" applyAlignment="1" applyProtection="1">
      <alignment horizontal="left" vertical="top" wrapText="1"/>
    </xf>
    <xf numFmtId="0" fontId="8" fillId="4" borderId="1" xfId="0" applyFont="1" applyFill="1" applyBorder="1" applyAlignment="1" applyProtection="1">
      <alignment horizontal="center" vertical="top" wrapText="1"/>
    </xf>
    <xf numFmtId="0" fontId="19" fillId="0" borderId="0" xfId="0" applyFont="1" applyFill="1" applyProtection="1"/>
    <xf numFmtId="0" fontId="0" fillId="0" borderId="1" xfId="0" applyFill="1" applyBorder="1" applyAlignment="1" applyProtection="1">
      <alignment horizontal="left" vertical="top" wrapText="1"/>
    </xf>
    <xf numFmtId="0" fontId="8" fillId="8" borderId="0" xfId="0" applyFont="1" applyFill="1" applyAlignment="1" applyProtection="1">
      <alignment horizontal="left" vertical="top"/>
    </xf>
    <xf numFmtId="0" fontId="7" fillId="8" borderId="0" xfId="0" applyFont="1" applyFill="1" applyAlignment="1" applyProtection="1">
      <alignment horizontal="left" vertical="top"/>
    </xf>
    <xf numFmtId="0" fontId="7" fillId="8" borderId="0" xfId="0" applyFont="1" applyFill="1" applyAlignment="1" applyProtection="1">
      <alignment horizontal="left" vertical="top" wrapText="1"/>
    </xf>
    <xf numFmtId="0" fontId="13" fillId="8" borderId="0" xfId="0" applyFont="1" applyFill="1" applyAlignment="1" applyProtection="1">
      <alignment horizontal="left" vertical="top" wrapText="1"/>
    </xf>
    <xf numFmtId="2" fontId="7" fillId="8" borderId="0" xfId="0" applyNumberFormat="1" applyFont="1" applyFill="1" applyAlignment="1" applyProtection="1">
      <alignment horizontal="left" vertical="top"/>
    </xf>
    <xf numFmtId="2" fontId="7" fillId="8" borderId="0" xfId="0" applyNumberFormat="1" applyFont="1" applyFill="1" applyAlignment="1" applyProtection="1">
      <alignment horizontal="left" vertical="top" wrapText="1"/>
    </xf>
    <xf numFmtId="0" fontId="7" fillId="0" borderId="1"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0" xfId="0" applyFont="1" applyFill="1" applyAlignment="1" applyProtection="1">
      <alignment horizontal="center" vertical="center" wrapText="1"/>
    </xf>
    <xf numFmtId="0" fontId="6" fillId="4" borderId="1" xfId="0" applyFont="1" applyFill="1" applyBorder="1" applyAlignment="1" applyProtection="1">
      <alignment horizontal="left" vertical="top" wrapText="1"/>
    </xf>
    <xf numFmtId="0" fontId="0" fillId="0" borderId="1" xfId="0" applyFont="1" applyBorder="1" applyAlignment="1">
      <alignment horizontal="center" vertical="center" wrapText="1"/>
    </xf>
    <xf numFmtId="0" fontId="0" fillId="8" borderId="0" xfId="0" applyFont="1" applyFill="1" applyAlignment="1" applyProtection="1">
      <alignment horizontal="left" vertical="top" wrapText="1"/>
    </xf>
    <xf numFmtId="0" fontId="7" fillId="0" borderId="0" xfId="0" applyFont="1" applyFill="1" applyBorder="1" applyAlignment="1" applyProtection="1">
      <alignment horizontal="center" vertical="center"/>
    </xf>
    <xf numFmtId="0" fontId="0" fillId="0" borderId="0" xfId="0" applyFont="1" applyFill="1" applyAlignment="1" applyProtection="1">
      <alignment horizontal="center" vertical="center"/>
    </xf>
    <xf numFmtId="0" fontId="7" fillId="8" borderId="0" xfId="0" applyFont="1" applyFill="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ill="1" applyAlignment="1" applyProtection="1">
      <alignment horizontal="center" vertical="center"/>
    </xf>
    <xf numFmtId="0" fontId="0" fillId="0" borderId="0" xfId="0" applyFont="1" applyBorder="1" applyAlignment="1">
      <alignment horizontal="center" vertical="center" wrapText="1"/>
    </xf>
    <xf numFmtId="0" fontId="7" fillId="8" borderId="0" xfId="0" applyFont="1" applyFill="1" applyBorder="1" applyAlignment="1" applyProtection="1">
      <alignment horizontal="left" vertical="top" wrapText="1"/>
    </xf>
    <xf numFmtId="0" fontId="7" fillId="8" borderId="0" xfId="0" applyFont="1" applyFill="1" applyBorder="1" applyAlignment="1" applyProtection="1">
      <alignment horizontal="center" vertical="center" wrapText="1"/>
      <protection locked="0"/>
    </xf>
    <xf numFmtId="0" fontId="0" fillId="8" borderId="0" xfId="0" applyFont="1" applyFill="1" applyBorder="1" applyAlignment="1">
      <alignment horizontal="center" vertical="center" wrapText="1"/>
    </xf>
    <xf numFmtId="0" fontId="8" fillId="5" borderId="2" xfId="0" applyFont="1" applyFill="1" applyBorder="1" applyAlignment="1" applyProtection="1">
      <alignment horizontal="center"/>
    </xf>
    <xf numFmtId="2" fontId="8" fillId="5" borderId="2" xfId="0" applyNumberFormat="1" applyFont="1" applyFill="1" applyBorder="1" applyAlignment="1" applyProtection="1">
      <alignment horizontal="center" wrapText="1"/>
    </xf>
    <xf numFmtId="0" fontId="11" fillId="0" borderId="0" xfId="0" applyFont="1" applyFill="1" applyBorder="1" applyProtection="1"/>
    <xf numFmtId="1" fontId="11" fillId="0" borderId="0" xfId="0" applyNumberFormat="1" applyFont="1" applyFill="1" applyBorder="1" applyAlignment="1">
      <alignment horizontal="left"/>
    </xf>
    <xf numFmtId="2" fontId="0" fillId="0" borderId="0" xfId="0" applyNumberFormat="1" applyFill="1" applyBorder="1"/>
    <xf numFmtId="0" fontId="7" fillId="0" borderId="1" xfId="0" applyFont="1" applyFill="1" applyBorder="1"/>
    <xf numFmtId="0" fontId="0" fillId="0" borderId="0" xfId="0" applyFill="1"/>
    <xf numFmtId="0" fontId="5" fillId="0" borderId="0" xfId="0" applyFont="1" applyFill="1" applyBorder="1"/>
    <xf numFmtId="2" fontId="5" fillId="0" borderId="0" xfId="0" applyNumberFormat="1" applyFont="1" applyFill="1" applyBorder="1"/>
    <xf numFmtId="0" fontId="22" fillId="0" borderId="0" xfId="0" applyFont="1" applyFill="1" applyBorder="1"/>
    <xf numFmtId="0" fontId="22" fillId="0" borderId="0" xfId="0" applyFont="1" applyFill="1"/>
    <xf numFmtId="0" fontId="23" fillId="0" borderId="0" xfId="0" applyFont="1" applyFill="1" applyAlignment="1" applyProtection="1">
      <alignment wrapText="1"/>
    </xf>
    <xf numFmtId="0" fontId="24" fillId="0" borderId="0" xfId="0" applyFont="1" applyFill="1" applyAlignment="1" applyProtection="1">
      <alignment horizontal="center" vertical="center"/>
    </xf>
    <xf numFmtId="0" fontId="11" fillId="7" borderId="1" xfId="0" applyFont="1" applyFill="1" applyBorder="1" applyAlignment="1" applyProtection="1">
      <alignment vertical="center" wrapText="1"/>
    </xf>
    <xf numFmtId="0" fontId="11" fillId="0" borderId="1" xfId="0" applyFont="1" applyFill="1" applyBorder="1"/>
    <xf numFmtId="2" fontId="11" fillId="0" borderId="1" xfId="0" applyNumberFormat="1" applyFont="1" applyFill="1" applyBorder="1" applyAlignment="1">
      <alignment horizontal="center"/>
    </xf>
    <xf numFmtId="0" fontId="10" fillId="0" borderId="0" xfId="0" applyFont="1" applyFill="1"/>
    <xf numFmtId="1" fontId="11" fillId="0" borderId="1" xfId="0" applyNumberFormat="1" applyFont="1" applyFill="1" applyBorder="1" applyAlignment="1">
      <alignment horizontal="center"/>
    </xf>
    <xf numFmtId="2" fontId="11" fillId="7" borderId="1" xfId="0" applyNumberFormat="1" applyFont="1" applyFill="1" applyBorder="1" applyAlignment="1" applyProtection="1">
      <alignment horizontal="center" vertical="center" wrapText="1"/>
    </xf>
    <xf numFmtId="1" fontId="11" fillId="7" borderId="1" xfId="0" applyNumberFormat="1" applyFont="1" applyFill="1" applyBorder="1" applyAlignment="1" applyProtection="1">
      <alignment horizontal="center" vertical="center" wrapText="1"/>
    </xf>
    <xf numFmtId="0" fontId="11" fillId="5" borderId="1" xfId="0" applyFont="1" applyFill="1" applyBorder="1" applyProtection="1">
      <protection locked="0"/>
    </xf>
    <xf numFmtId="0" fontId="0" fillId="5" borderId="1" xfId="0" applyFill="1" applyBorder="1" applyProtection="1">
      <protection locked="0"/>
    </xf>
    <xf numFmtId="0" fontId="7" fillId="0"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wrapText="1"/>
    </xf>
    <xf numFmtId="0" fontId="8" fillId="6" borderId="0" xfId="0" applyFont="1" applyFill="1" applyAlignment="1" applyProtection="1">
      <alignment horizontal="left" vertical="top"/>
    </xf>
    <xf numFmtId="0" fontId="7" fillId="6" borderId="0" xfId="0" applyFont="1" applyFill="1" applyAlignment="1" applyProtection="1">
      <alignment horizontal="left" vertical="top"/>
    </xf>
    <xf numFmtId="0" fontId="7" fillId="6" borderId="0" xfId="0" applyFont="1" applyFill="1" applyAlignment="1" applyProtection="1">
      <alignment horizontal="left" vertical="top" wrapText="1"/>
    </xf>
    <xf numFmtId="0" fontId="7" fillId="6" borderId="0" xfId="0" applyFont="1" applyFill="1" applyAlignment="1" applyProtection="1">
      <alignment horizontal="center" vertical="center"/>
    </xf>
    <xf numFmtId="0" fontId="0" fillId="6" borderId="0" xfId="0" applyFont="1" applyFill="1" applyAlignment="1" applyProtection="1">
      <alignment horizontal="left" vertical="top" wrapText="1"/>
    </xf>
    <xf numFmtId="0" fontId="13" fillId="6" borderId="0" xfId="0" applyFont="1" applyFill="1" applyAlignment="1" applyProtection="1">
      <alignment horizontal="left" vertical="top" wrapText="1"/>
    </xf>
    <xf numFmtId="2" fontId="7" fillId="6" borderId="0" xfId="0" applyNumberFormat="1" applyFont="1" applyFill="1" applyAlignment="1" applyProtection="1">
      <alignment horizontal="left" vertical="top"/>
    </xf>
    <xf numFmtId="2" fontId="7" fillId="6" borderId="0" xfId="0" applyNumberFormat="1" applyFont="1" applyFill="1" applyAlignment="1" applyProtection="1">
      <alignment horizontal="left" vertical="top" wrapText="1"/>
    </xf>
    <xf numFmtId="0" fontId="0" fillId="6" borderId="1" xfId="0" applyFont="1" applyFill="1" applyBorder="1" applyAlignment="1" applyProtection="1">
      <alignment horizontal="left" vertical="top" wrapText="1"/>
    </xf>
    <xf numFmtId="0" fontId="6"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6" borderId="0" xfId="0" applyFont="1" applyFill="1" applyBorder="1" applyAlignment="1" applyProtection="1">
      <alignment horizontal="left" vertical="top" wrapText="1"/>
    </xf>
    <xf numFmtId="0" fontId="6" fillId="0" borderId="0" xfId="0" applyFont="1" applyFill="1" applyAlignment="1" applyProtection="1">
      <alignment vertical="top"/>
    </xf>
    <xf numFmtId="0" fontId="0" fillId="0" borderId="0" xfId="0" applyFont="1" applyFill="1" applyBorder="1" applyAlignment="1" applyProtection="1">
      <alignment vertical="top"/>
    </xf>
    <xf numFmtId="0" fontId="0" fillId="6" borderId="0" xfId="0" applyFont="1" applyFill="1" applyBorder="1" applyAlignment="1" applyProtection="1">
      <alignment horizontal="left" vertical="top"/>
    </xf>
    <xf numFmtId="0" fontId="0" fillId="0" borderId="0" xfId="0" applyFont="1" applyBorder="1" applyAlignment="1">
      <alignment horizontal="center" vertical="center"/>
    </xf>
    <xf numFmtId="0" fontId="0" fillId="0" borderId="0" xfId="0" applyFont="1" applyFill="1" applyBorder="1" applyAlignment="1" applyProtection="1">
      <alignment horizontal="left" vertical="top" wrapText="1"/>
    </xf>
    <xf numFmtId="0" fontId="6" fillId="8" borderId="0" xfId="0" applyFont="1" applyFill="1" applyAlignment="1" applyProtection="1">
      <alignment horizontal="left" vertical="top"/>
    </xf>
    <xf numFmtId="0" fontId="6" fillId="8" borderId="0" xfId="0" applyFont="1" applyFill="1" applyAlignment="1" applyProtection="1">
      <alignment horizontal="left" vertical="top" wrapText="1"/>
    </xf>
    <xf numFmtId="0" fontId="0" fillId="8" borderId="0" xfId="0" applyFont="1" applyFill="1" applyBorder="1" applyAlignment="1" applyProtection="1">
      <alignment horizontal="left" vertical="top" wrapText="1"/>
    </xf>
    <xf numFmtId="0" fontId="0" fillId="8" borderId="0" xfId="0" applyFont="1" applyFill="1" applyAlignment="1" applyProtection="1">
      <alignment horizontal="left" vertical="top"/>
    </xf>
    <xf numFmtId="0" fontId="15" fillId="8" borderId="0" xfId="0" applyFont="1" applyFill="1" applyAlignment="1" applyProtection="1">
      <alignment horizontal="left" vertical="top" wrapText="1"/>
    </xf>
    <xf numFmtId="2" fontId="0" fillId="8" borderId="0" xfId="0" applyNumberFormat="1" applyFont="1" applyFill="1" applyAlignment="1" applyProtection="1">
      <alignment horizontal="left" vertical="top"/>
    </xf>
    <xf numFmtId="2" fontId="0" fillId="8" borderId="0" xfId="0" applyNumberFormat="1" applyFont="1" applyFill="1" applyAlignment="1" applyProtection="1">
      <alignment horizontal="left" vertical="top" wrapText="1"/>
    </xf>
    <xf numFmtId="0" fontId="0" fillId="0" borderId="1" xfId="0" applyFont="1" applyFill="1" applyBorder="1" applyAlignment="1" applyProtection="1">
      <alignment vertical="top" wrapText="1"/>
    </xf>
    <xf numFmtId="0" fontId="8" fillId="8" borderId="0" xfId="0" applyFont="1" applyFill="1" applyProtection="1"/>
    <xf numFmtId="0" fontId="7" fillId="8" borderId="0" xfId="0" applyFont="1" applyFill="1" applyAlignment="1" applyProtection="1">
      <alignment wrapText="1"/>
    </xf>
    <xf numFmtId="0" fontId="0" fillId="8" borderId="0" xfId="0" applyFont="1" applyFill="1" applyAlignment="1" applyProtection="1">
      <alignment horizontal="center" vertical="center" wrapText="1"/>
    </xf>
    <xf numFmtId="0" fontId="7" fillId="8" borderId="0" xfId="0" applyFont="1" applyFill="1" applyProtection="1"/>
    <xf numFmtId="0" fontId="13" fillId="8" borderId="0" xfId="0" applyFont="1" applyFill="1" applyAlignment="1" applyProtection="1">
      <alignment wrapText="1"/>
    </xf>
    <xf numFmtId="2" fontId="7" fillId="8" borderId="0" xfId="0" applyNumberFormat="1" applyFont="1" applyFill="1" applyProtection="1"/>
    <xf numFmtId="2" fontId="7" fillId="8" borderId="0" xfId="0" applyNumberFormat="1" applyFont="1" applyFill="1" applyAlignment="1" applyProtection="1">
      <alignment wrapText="1"/>
    </xf>
    <xf numFmtId="2" fontId="7" fillId="9" borderId="1" xfId="0" applyNumberFormat="1" applyFont="1" applyFill="1" applyBorder="1" applyAlignment="1" applyProtection="1">
      <alignment horizontal="center" vertical="center" wrapText="1"/>
    </xf>
    <xf numFmtId="0" fontId="0" fillId="9" borderId="1" xfId="0" applyFill="1" applyBorder="1" applyAlignment="1">
      <alignment horizontal="center" vertical="center" wrapText="1"/>
    </xf>
    <xf numFmtId="0" fontId="0" fillId="6" borderId="1" xfId="0" applyFill="1" applyBorder="1" applyProtection="1">
      <protection locked="0"/>
    </xf>
    <xf numFmtId="2" fontId="0" fillId="6" borderId="1" xfId="0" applyNumberFormat="1" applyFill="1" applyBorder="1" applyProtection="1">
      <protection locked="0"/>
    </xf>
    <xf numFmtId="0" fontId="0" fillId="0" borderId="0" xfId="0" applyFont="1" applyFill="1" applyBorder="1"/>
    <xf numFmtId="0" fontId="0" fillId="0" borderId="0" xfId="0" applyFont="1" applyFill="1" applyAlignment="1" applyProtection="1">
      <alignment wrapText="1"/>
    </xf>
    <xf numFmtId="0" fontId="6" fillId="0" borderId="0" xfId="0" applyFont="1" applyFill="1" applyBorder="1" applyAlignment="1" applyProtection="1">
      <alignment horizontal="center" vertical="center" wrapText="1"/>
    </xf>
    <xf numFmtId="0" fontId="0" fillId="5" borderId="1" xfId="0" applyFont="1" applyFill="1" applyBorder="1" applyAlignment="1" applyProtection="1">
      <alignment wrapText="1"/>
    </xf>
    <xf numFmtId="0" fontId="0" fillId="8" borderId="0" xfId="0" applyFont="1" applyFill="1" applyAlignment="1" applyProtection="1">
      <alignment wrapText="1"/>
    </xf>
    <xf numFmtId="0" fontId="0"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7" fillId="8" borderId="0" xfId="0" applyFont="1" applyFill="1" applyBorder="1" applyAlignment="1" applyProtection="1">
      <alignment horizontal="center" vertical="center"/>
    </xf>
    <xf numFmtId="0" fontId="0" fillId="8" borderId="0" xfId="0" applyFont="1" applyFill="1" applyBorder="1" applyAlignment="1" applyProtection="1">
      <alignment horizontal="center" vertical="center" wrapText="1"/>
    </xf>
    <xf numFmtId="0" fontId="7" fillId="0" borderId="1" xfId="0" applyFont="1" applyFill="1" applyBorder="1" applyProtection="1"/>
    <xf numFmtId="0" fontId="0" fillId="0" borderId="1" xfId="0" applyFill="1" applyBorder="1" applyAlignment="1" applyProtection="1">
      <alignment vertical="center" wrapText="1"/>
    </xf>
    <xf numFmtId="2" fontId="11" fillId="0" borderId="0" xfId="0" applyNumberFormat="1" applyFont="1" applyFill="1" applyBorder="1" applyAlignment="1">
      <alignment horizontal="left"/>
    </xf>
    <xf numFmtId="0" fontId="0" fillId="0" borderId="0" xfId="0" applyAlignment="1">
      <alignment horizontal="left" vertical="top" wrapText="1"/>
    </xf>
    <xf numFmtId="0" fontId="0" fillId="0" borderId="0" xfId="0" applyBorder="1" applyAlignment="1" applyProtection="1">
      <alignment horizontal="center"/>
      <protection locked="0"/>
    </xf>
    <xf numFmtId="0" fontId="16" fillId="0" borderId="0"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wrapText="1"/>
    </xf>
    <xf numFmtId="0" fontId="11"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left" vertical="center" wrapText="1"/>
    </xf>
    <xf numFmtId="0" fontId="0" fillId="0" borderId="0" xfId="0" applyBorder="1" applyAlignment="1">
      <alignment wrapText="1"/>
    </xf>
    <xf numFmtId="0" fontId="8" fillId="0" borderId="0" xfId="0" applyFont="1" applyFill="1" applyBorder="1" applyAlignment="1" applyProtection="1">
      <alignment horizontal="left"/>
    </xf>
    <xf numFmtId="0" fontId="8"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protection locked="0"/>
    </xf>
    <xf numFmtId="0" fontId="11" fillId="5" borderId="1" xfId="0" applyFont="1" applyFill="1" applyBorder="1" applyAlignment="1" applyProtection="1">
      <alignment horizontal="center"/>
    </xf>
    <xf numFmtId="0" fontId="10" fillId="6" borderId="1" xfId="0" applyFont="1" applyFill="1" applyBorder="1" applyAlignment="1" applyProtection="1">
      <alignment horizontal="left" vertical="top" wrapText="1"/>
      <protection locked="0"/>
    </xf>
    <xf numFmtId="0" fontId="10" fillId="6" borderId="1" xfId="0" applyFont="1" applyFill="1" applyBorder="1" applyAlignment="1" applyProtection="1">
      <alignment horizontal="left" vertical="top"/>
      <protection locked="0"/>
    </xf>
  </cellXfs>
  <cellStyles count="1">
    <cellStyle name="Normal" xfId="0" builtinId="0"/>
  </cellStyles>
  <dxfs count="22">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id-ID"/>
            </a:pPr>
            <a:r>
              <a:rPr lang="en-US"/>
              <a:t>Peta Mutu</a:t>
            </a:r>
            <a:endParaRPr lang="id-ID"/>
          </a:p>
        </c:rich>
      </c:tx>
    </c:title>
    <c:plotArea>
      <c:layout/>
      <c:radarChart>
        <c:radarStyle val="marker"/>
        <c:ser>
          <c:idx val="0"/>
          <c:order val="0"/>
          <c:spPr>
            <a:ln w="34925">
              <a:solidFill>
                <a:schemeClr val="tx2">
                  <a:lumMod val="50000"/>
                </a:schemeClr>
              </a:solidFill>
            </a:ln>
          </c:spPr>
          <c:val>
            <c:numRef>
              <c:f>'Peta Mutu'!$C$4:$C$19</c:f>
              <c:numCache>
                <c:formatCode>0.00</c:formatCode>
                <c:ptCount val="16"/>
                <c:pt idx="0">
                  <c:v>2</c:v>
                </c:pt>
                <c:pt idx="1">
                  <c:v>3</c:v>
                </c:pt>
                <c:pt idx="2">
                  <c:v>1</c:v>
                </c:pt>
                <c:pt idx="3">
                  <c:v>2.6666666666666665</c:v>
                </c:pt>
                <c:pt idx="4">
                  <c:v>2</c:v>
                </c:pt>
                <c:pt idx="5">
                  <c:v>1.5</c:v>
                </c:pt>
                <c:pt idx="6">
                  <c:v>1</c:v>
                </c:pt>
                <c:pt idx="7">
                  <c:v>2.25</c:v>
                </c:pt>
                <c:pt idx="8">
                  <c:v>1</c:v>
                </c:pt>
                <c:pt idx="9">
                  <c:v>3</c:v>
                </c:pt>
                <c:pt idx="10">
                  <c:v>2</c:v>
                </c:pt>
                <c:pt idx="11">
                  <c:v>2.3333333333333335</c:v>
                </c:pt>
                <c:pt idx="12">
                  <c:v>2.8</c:v>
                </c:pt>
                <c:pt idx="13">
                  <c:v>4</c:v>
                </c:pt>
                <c:pt idx="14">
                  <c:v>2.5</c:v>
                </c:pt>
                <c:pt idx="15">
                  <c:v>3</c:v>
                </c:pt>
              </c:numCache>
            </c:numRef>
          </c:val>
        </c:ser>
        <c:axId val="36809728"/>
        <c:axId val="67439232"/>
      </c:radarChart>
      <c:catAx>
        <c:axId val="36809728"/>
        <c:scaling>
          <c:orientation val="minMax"/>
        </c:scaling>
        <c:axPos val="b"/>
        <c:majorGridlines/>
        <c:majorTickMark val="none"/>
        <c:tickLblPos val="nextTo"/>
        <c:spPr>
          <a:ln w="9525">
            <a:noFill/>
          </a:ln>
        </c:spPr>
        <c:txPr>
          <a:bodyPr/>
          <a:lstStyle/>
          <a:p>
            <a:pPr>
              <a:defRPr lang="id-ID"/>
            </a:pPr>
            <a:endParaRPr lang="en-US"/>
          </a:p>
        </c:txPr>
        <c:crossAx val="67439232"/>
        <c:crosses val="autoZero"/>
        <c:auto val="1"/>
        <c:lblAlgn val="ctr"/>
        <c:lblOffset val="100"/>
      </c:catAx>
      <c:valAx>
        <c:axId val="67439232"/>
        <c:scaling>
          <c:orientation val="minMax"/>
        </c:scaling>
        <c:axPos val="l"/>
        <c:majorGridlines/>
        <c:numFmt formatCode="0.00" sourceLinked="1"/>
        <c:majorTickMark val="none"/>
        <c:tickLblPos val="nextTo"/>
        <c:txPr>
          <a:bodyPr/>
          <a:lstStyle/>
          <a:p>
            <a:pPr>
              <a:defRPr lang="id-ID"/>
            </a:pPr>
            <a:endParaRPr lang="en-US"/>
          </a:p>
        </c:txPr>
        <c:crossAx val="36809728"/>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127000</xdr:colOff>
      <xdr:row>1</xdr:row>
      <xdr:rowOff>127001</xdr:rowOff>
    </xdr:from>
    <xdr:to>
      <xdr:col>12</xdr:col>
      <xdr:colOff>455084</xdr:colOff>
      <xdr:row>22</xdr:row>
      <xdr:rowOff>148166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33"/>
  <sheetViews>
    <sheetView topLeftCell="A13" zoomScale="80" zoomScaleNormal="80" workbookViewId="0">
      <selection activeCell="D24" sqref="D24"/>
    </sheetView>
  </sheetViews>
  <sheetFormatPr defaultRowHeight="15"/>
  <cols>
    <col min="1" max="1" width="5.140625" customWidth="1"/>
    <col min="2" max="2" width="27.28515625" customWidth="1"/>
    <col min="3" max="3" width="2" customWidth="1"/>
    <col min="4" max="4" width="88.7109375" customWidth="1"/>
    <col min="5" max="5" width="19.85546875" customWidth="1"/>
    <col min="6" max="6" width="16.42578125" customWidth="1"/>
  </cols>
  <sheetData>
    <row r="1" spans="1:5" ht="18.75">
      <c r="A1" s="200" t="s">
        <v>48</v>
      </c>
      <c r="B1" s="200"/>
      <c r="C1" s="200"/>
      <c r="D1" s="200"/>
    </row>
    <row r="2" spans="1:5" ht="18.75">
      <c r="A2" s="16"/>
      <c r="B2" s="16"/>
      <c r="C2" s="16"/>
      <c r="D2" s="16"/>
    </row>
    <row r="3" spans="1:5">
      <c r="A3" s="195" t="s">
        <v>34</v>
      </c>
      <c r="B3" s="195"/>
      <c r="C3" s="42" t="s">
        <v>18</v>
      </c>
      <c r="D3" s="74" t="s">
        <v>49</v>
      </c>
    </row>
    <row r="4" spans="1:5">
      <c r="A4" s="195" t="s">
        <v>35</v>
      </c>
      <c r="B4" s="195"/>
      <c r="C4" s="42" t="s">
        <v>18</v>
      </c>
      <c r="D4" s="61" t="s">
        <v>50</v>
      </c>
    </row>
    <row r="5" spans="1:5">
      <c r="A5" s="195" t="s">
        <v>33</v>
      </c>
      <c r="B5" s="195"/>
      <c r="C5" s="41" t="s">
        <v>18</v>
      </c>
      <c r="D5" s="61"/>
    </row>
    <row r="6" spans="1:5">
      <c r="A6" s="195" t="s">
        <v>56</v>
      </c>
      <c r="B6" s="195"/>
      <c r="C6" s="42" t="s">
        <v>18</v>
      </c>
      <c r="D6" s="74"/>
    </row>
    <row r="7" spans="1:5">
      <c r="B7" s="36" t="s">
        <v>36</v>
      </c>
      <c r="C7" s="42" t="s">
        <v>18</v>
      </c>
      <c r="D7" s="62" t="s">
        <v>51</v>
      </c>
    </row>
    <row r="8" spans="1:5">
      <c r="B8" s="36" t="s">
        <v>37</v>
      </c>
      <c r="C8" s="42" t="s">
        <v>18</v>
      </c>
      <c r="D8" s="62" t="s">
        <v>52</v>
      </c>
    </row>
    <row r="9" spans="1:5">
      <c r="B9" s="36" t="s">
        <v>38</v>
      </c>
      <c r="C9" s="42" t="s">
        <v>18</v>
      </c>
      <c r="D9" s="62"/>
    </row>
    <row r="10" spans="1:5" ht="17.45" customHeight="1">
      <c r="A10" s="195" t="s">
        <v>39</v>
      </c>
      <c r="B10" s="195"/>
      <c r="C10" s="42" t="s">
        <v>18</v>
      </c>
      <c r="D10" s="62"/>
    </row>
    <row r="11" spans="1:5" ht="17.45" customHeight="1">
      <c r="A11" s="195" t="s">
        <v>40</v>
      </c>
      <c r="B11" s="195"/>
      <c r="C11" s="41" t="s">
        <v>18</v>
      </c>
      <c r="D11" s="62"/>
    </row>
    <row r="12" spans="1:5" ht="17.45" customHeight="1">
      <c r="A12" s="195" t="s">
        <v>42</v>
      </c>
      <c r="B12" s="195"/>
      <c r="C12" s="42" t="s">
        <v>18</v>
      </c>
      <c r="D12" s="62"/>
    </row>
    <row r="13" spans="1:5" ht="17.45" customHeight="1">
      <c r="A13" s="195" t="s">
        <v>41</v>
      </c>
      <c r="B13" s="195"/>
      <c r="C13" s="41" t="s">
        <v>18</v>
      </c>
      <c r="D13" s="62"/>
    </row>
    <row r="14" spans="1:5" ht="15.6" customHeight="1">
      <c r="A14" s="195" t="s">
        <v>19</v>
      </c>
      <c r="B14" s="195"/>
      <c r="C14" s="42" t="s">
        <v>18</v>
      </c>
      <c r="D14" s="73" t="s">
        <v>57</v>
      </c>
    </row>
    <row r="15" spans="1:5" ht="17.45" customHeight="1">
      <c r="A15" s="195" t="s">
        <v>58</v>
      </c>
      <c r="B15" s="195"/>
      <c r="C15" s="43" t="s">
        <v>18</v>
      </c>
      <c r="D15" s="74"/>
    </row>
    <row r="16" spans="1:5" ht="57" customHeight="1">
      <c r="A16" s="195" t="s">
        <v>20</v>
      </c>
      <c r="B16" s="195"/>
      <c r="C16" s="75" t="s">
        <v>21</v>
      </c>
      <c r="D16" s="63" t="s">
        <v>54</v>
      </c>
      <c r="E16" s="17"/>
    </row>
    <row r="17" spans="1:4" s="27" customFormat="1" ht="18" customHeight="1">
      <c r="A17" s="198" t="s">
        <v>45</v>
      </c>
      <c r="B17" s="198"/>
      <c r="C17" s="43" t="s">
        <v>21</v>
      </c>
      <c r="D17" s="63" t="s">
        <v>53</v>
      </c>
    </row>
    <row r="18" spans="1:4" s="27" customFormat="1" ht="18" customHeight="1">
      <c r="A18" s="28"/>
      <c r="B18" s="28"/>
      <c r="C18" s="26"/>
      <c r="D18" s="64"/>
    </row>
    <row r="19" spans="1:4">
      <c r="A19" s="202"/>
      <c r="B19" s="202"/>
      <c r="C19" s="71"/>
      <c r="D19" s="65"/>
    </row>
    <row r="20" spans="1:4">
      <c r="A20" s="203" t="s">
        <v>46</v>
      </c>
      <c r="B20" s="203"/>
      <c r="C20" s="72" t="s">
        <v>18</v>
      </c>
      <c r="D20" s="67"/>
    </row>
    <row r="21" spans="1:4" ht="18.75" customHeight="1">
      <c r="A21" s="199" t="s">
        <v>67</v>
      </c>
      <c r="B21" s="199"/>
      <c r="C21" s="18" t="s">
        <v>18</v>
      </c>
      <c r="D21" s="66"/>
    </row>
    <row r="22" spans="1:4">
      <c r="D22" s="66"/>
    </row>
    <row r="23" spans="1:4">
      <c r="A23" s="201" t="s">
        <v>43</v>
      </c>
      <c r="B23" s="201"/>
      <c r="C23" t="s">
        <v>18</v>
      </c>
      <c r="D23" s="68"/>
    </row>
    <row r="24" spans="1:4">
      <c r="A24" s="201" t="s">
        <v>44</v>
      </c>
      <c r="B24" s="201"/>
      <c r="C24" t="s">
        <v>18</v>
      </c>
      <c r="D24" s="63"/>
    </row>
    <row r="25" spans="1:4">
      <c r="D25" s="66"/>
    </row>
    <row r="26" spans="1:4" ht="15.75">
      <c r="A26" s="20"/>
      <c r="B26" s="20"/>
      <c r="C26" s="21"/>
      <c r="D26" s="69"/>
    </row>
    <row r="27" spans="1:4" ht="20.100000000000001" customHeight="1">
      <c r="A27" s="197" t="s">
        <v>64</v>
      </c>
      <c r="B27" s="197"/>
      <c r="C27" s="21"/>
      <c r="D27" s="70" t="s">
        <v>65</v>
      </c>
    </row>
    <row r="28" spans="1:4" ht="20.100000000000001" customHeight="1">
      <c r="C28" s="21"/>
      <c r="D28" s="70"/>
    </row>
    <row r="29" spans="1:4" ht="20.100000000000001" customHeight="1">
      <c r="A29" s="23"/>
      <c r="B29" s="23"/>
      <c r="C29" s="21"/>
      <c r="D29" s="70"/>
    </row>
    <row r="30" spans="1:4" ht="20.100000000000001" customHeight="1">
      <c r="A30" s="196" t="s">
        <v>55</v>
      </c>
      <c r="B30" s="196"/>
      <c r="C30" s="196"/>
      <c r="D30" s="44" t="s">
        <v>66</v>
      </c>
    </row>
    <row r="31" spans="1:4">
      <c r="A31" s="24"/>
      <c r="B31" s="24"/>
      <c r="C31" s="19"/>
      <c r="D31" s="22"/>
    </row>
    <row r="32" spans="1:4" ht="18.75">
      <c r="A32" s="19"/>
      <c r="B32" s="19"/>
      <c r="C32" s="25"/>
      <c r="D32" s="25"/>
    </row>
    <row r="33" spans="1:4">
      <c r="A33" s="19"/>
      <c r="B33" s="19"/>
      <c r="C33" s="19"/>
      <c r="D33" s="19"/>
    </row>
  </sheetData>
  <mergeCells count="20">
    <mergeCell ref="A1:D1"/>
    <mergeCell ref="A24:B24"/>
    <mergeCell ref="A19:B19"/>
    <mergeCell ref="A23:B23"/>
    <mergeCell ref="A4:B4"/>
    <mergeCell ref="A3:B3"/>
    <mergeCell ref="A20:B20"/>
    <mergeCell ref="A6:B6"/>
    <mergeCell ref="A5:B5"/>
    <mergeCell ref="A10:B10"/>
    <mergeCell ref="A12:B12"/>
    <mergeCell ref="A14:B14"/>
    <mergeCell ref="A15:B15"/>
    <mergeCell ref="A16:B16"/>
    <mergeCell ref="A11:B11"/>
    <mergeCell ref="A13:B13"/>
    <mergeCell ref="A30:C30"/>
    <mergeCell ref="A27:B27"/>
    <mergeCell ref="A17:B17"/>
    <mergeCell ref="A21:B21"/>
  </mergeCells>
  <pageMargins left="0.39370078740157483" right="0.31" top="0.39370078740157483" bottom="0.31496062992125984" header="0.31" footer="0.31496062992125984"/>
  <pageSetup paperSize="5" orientation="landscape" horizontalDpi="300" verticalDpi="300" r:id="rId1"/>
</worksheet>
</file>

<file path=xl/worksheets/sheet2.xml><?xml version="1.0" encoding="utf-8"?>
<worksheet xmlns="http://schemas.openxmlformats.org/spreadsheetml/2006/main" xmlns:r="http://schemas.openxmlformats.org/officeDocument/2006/relationships">
  <sheetPr codeName="Sheet1"/>
  <dimension ref="A1:V215"/>
  <sheetViews>
    <sheetView tabSelected="1" view="pageBreakPreview" topLeftCell="A120" zoomScale="84" zoomScaleSheetLayoutView="84" workbookViewId="0">
      <selection activeCell="C131" sqref="C131"/>
    </sheetView>
  </sheetViews>
  <sheetFormatPr defaultRowHeight="15"/>
  <cols>
    <col min="1" max="1" width="1.42578125" style="3" customWidth="1"/>
    <col min="2" max="2" width="2.28515625" style="3" customWidth="1"/>
    <col min="3" max="3" width="51.28515625" style="52" customWidth="1"/>
    <col min="4" max="4" width="50.28515625" style="184" customWidth="1"/>
    <col min="5" max="5" width="8.5703125" style="118" customWidth="1"/>
    <col min="6" max="6" width="16.7109375" style="110" customWidth="1"/>
    <col min="7" max="7" width="7.5703125" style="110" hidden="1" customWidth="1"/>
    <col min="8" max="8" width="43.28515625" style="3" customWidth="1"/>
    <col min="9" max="9" width="18.7109375" style="3" hidden="1" customWidth="1"/>
    <col min="10" max="10" width="44.7109375" style="3" hidden="1" customWidth="1"/>
    <col min="11" max="11" width="44.7109375" style="3" customWidth="1"/>
    <col min="12" max="12" width="46.85546875" style="3" hidden="1" customWidth="1"/>
    <col min="13" max="13" width="46.140625" style="15" customWidth="1"/>
    <col min="14" max="14" width="17.28515625" style="5" customWidth="1"/>
    <col min="15" max="15" width="10.85546875" style="5" customWidth="1"/>
    <col min="16" max="16" width="10.5703125" style="4" customWidth="1"/>
    <col min="17" max="17" width="10.7109375" style="5" customWidth="1"/>
    <col min="18" max="18" width="11.7109375" style="4" customWidth="1"/>
    <col min="19" max="21" width="9.140625" style="3" customWidth="1"/>
    <col min="22" max="16384" width="9.140625" style="3"/>
  </cols>
  <sheetData>
    <row r="1" spans="1:22" ht="15.75">
      <c r="A1" s="100" t="s">
        <v>3</v>
      </c>
      <c r="B1" s="49"/>
      <c r="C1" s="50"/>
      <c r="E1" s="55"/>
      <c r="H1" s="49"/>
      <c r="I1" s="49"/>
      <c r="J1" s="49"/>
      <c r="K1" s="49"/>
      <c r="L1" s="49"/>
      <c r="M1" s="58"/>
      <c r="N1" s="59"/>
      <c r="O1" s="59"/>
      <c r="P1" s="60"/>
      <c r="Q1" s="59"/>
      <c r="R1" s="60"/>
      <c r="S1" s="49"/>
      <c r="T1" s="49"/>
      <c r="U1" s="49"/>
      <c r="V1" s="49"/>
    </row>
    <row r="2" spans="1:22" ht="15.75">
      <c r="A2" s="49" t="s">
        <v>137</v>
      </c>
      <c r="B2" s="49"/>
      <c r="C2" s="50"/>
      <c r="E2" s="55"/>
      <c r="H2" s="49"/>
      <c r="I2" s="49"/>
      <c r="J2" s="49"/>
      <c r="K2" s="49"/>
      <c r="L2" s="49"/>
      <c r="M2" s="58"/>
      <c r="N2" s="59"/>
      <c r="O2" s="59"/>
      <c r="P2" s="60"/>
      <c r="Q2" s="59"/>
      <c r="R2" s="60"/>
      <c r="S2" s="49"/>
      <c r="T2" s="49"/>
      <c r="U2" s="49"/>
      <c r="V2" s="49"/>
    </row>
    <row r="3" spans="1:22" ht="15.75">
      <c r="A3" s="49" t="s">
        <v>72</v>
      </c>
      <c r="B3" s="49"/>
      <c r="C3" s="50"/>
      <c r="E3" s="55"/>
      <c r="H3" s="49"/>
      <c r="I3" s="49"/>
      <c r="J3" s="49"/>
      <c r="K3" s="49"/>
      <c r="L3" s="49"/>
      <c r="M3" s="58"/>
      <c r="N3" s="59"/>
      <c r="O3" s="59"/>
      <c r="P3" s="60"/>
      <c r="Q3" s="59"/>
      <c r="R3" s="60"/>
      <c r="S3" s="49"/>
      <c r="T3" s="49"/>
      <c r="U3" s="49"/>
      <c r="V3" s="49"/>
    </row>
    <row r="4" spans="1:22" ht="15.75">
      <c r="A4" s="49" t="s">
        <v>73</v>
      </c>
      <c r="B4" s="49"/>
      <c r="C4" s="50"/>
      <c r="E4" s="55"/>
      <c r="H4" s="49"/>
      <c r="I4" s="49"/>
      <c r="J4" s="49"/>
      <c r="K4" s="49"/>
      <c r="L4" s="49"/>
      <c r="M4" s="58"/>
      <c r="N4" s="59"/>
      <c r="O4" s="59"/>
      <c r="P4" s="60"/>
      <c r="Q4" s="59"/>
      <c r="R4" s="60"/>
      <c r="S4" s="49"/>
      <c r="T4" s="49"/>
      <c r="U4" s="49"/>
      <c r="V4" s="49"/>
    </row>
    <row r="5" spans="1:22" ht="15.75">
      <c r="A5" s="49" t="s">
        <v>74</v>
      </c>
      <c r="B5" s="49"/>
      <c r="C5" s="50"/>
      <c r="E5" s="55"/>
      <c r="H5" s="49"/>
      <c r="I5" s="49"/>
      <c r="J5" s="49"/>
      <c r="K5" s="49"/>
      <c r="L5" s="49"/>
      <c r="M5" s="58"/>
      <c r="N5" s="59"/>
      <c r="O5" s="59"/>
      <c r="P5" s="60"/>
      <c r="Q5" s="59"/>
      <c r="R5" s="60"/>
      <c r="S5" s="49"/>
      <c r="T5" s="49"/>
      <c r="U5" s="49"/>
      <c r="V5" s="49"/>
    </row>
    <row r="6" spans="1:22" ht="15.75">
      <c r="A6" s="49"/>
      <c r="B6" s="49"/>
      <c r="C6" s="50"/>
      <c r="E6" s="55"/>
      <c r="H6" s="49"/>
      <c r="I6" s="49"/>
      <c r="J6" s="49"/>
      <c r="K6" s="49"/>
      <c r="L6" s="49"/>
      <c r="M6" s="58"/>
      <c r="N6" s="59"/>
      <c r="O6" s="59"/>
      <c r="P6" s="60"/>
      <c r="Q6" s="59"/>
      <c r="R6" s="60"/>
      <c r="S6" s="49"/>
      <c r="T6" s="49"/>
      <c r="U6" s="49"/>
      <c r="V6" s="49"/>
    </row>
    <row r="7" spans="1:22" ht="15.75">
      <c r="A7" s="49"/>
      <c r="B7" s="49"/>
      <c r="C7" s="50"/>
      <c r="E7" s="55"/>
      <c r="H7" s="49"/>
      <c r="I7" s="49"/>
      <c r="J7" s="49"/>
      <c r="K7" s="49"/>
      <c r="L7" s="49"/>
      <c r="M7" s="58"/>
      <c r="N7" s="59"/>
      <c r="O7" s="59"/>
      <c r="P7" s="60"/>
      <c r="Q7" s="59"/>
      <c r="R7" s="60"/>
      <c r="S7" s="49"/>
      <c r="T7" s="49"/>
      <c r="U7" s="49"/>
      <c r="V7" s="49"/>
    </row>
    <row r="8" spans="1:22" ht="15.75">
      <c r="A8" s="76" t="s">
        <v>4</v>
      </c>
      <c r="B8" s="77"/>
      <c r="C8" s="78"/>
      <c r="D8" s="204" t="str">
        <f>+'PROFIL DIRI'!D3</f>
        <v>UNIVERSITAS ANDALAS</v>
      </c>
      <c r="E8" s="204"/>
      <c r="H8" s="49"/>
      <c r="I8" s="49"/>
      <c r="J8" s="49"/>
      <c r="K8" s="49"/>
      <c r="L8" s="49"/>
      <c r="M8" s="58"/>
      <c r="N8" s="79"/>
      <c r="O8" s="79"/>
      <c r="P8" s="79"/>
      <c r="Q8" s="59"/>
      <c r="R8" s="60"/>
      <c r="S8" s="49"/>
      <c r="T8" s="49"/>
      <c r="U8" s="49"/>
      <c r="V8" s="49"/>
    </row>
    <row r="9" spans="1:22" ht="15.75">
      <c r="A9" s="76" t="s">
        <v>33</v>
      </c>
      <c r="B9" s="77"/>
      <c r="C9" s="78"/>
      <c r="D9" s="204">
        <f>+'PROFIL DIRI'!D5</f>
        <v>0</v>
      </c>
      <c r="E9" s="204"/>
      <c r="H9" s="49"/>
      <c r="I9" s="49"/>
      <c r="J9" s="49"/>
      <c r="K9" s="49"/>
      <c r="L9" s="49"/>
      <c r="M9" s="58"/>
      <c r="N9" s="79"/>
      <c r="O9" s="79"/>
      <c r="P9" s="79"/>
      <c r="Q9" s="59"/>
      <c r="R9" s="60"/>
      <c r="S9" s="49"/>
      <c r="T9" s="49"/>
      <c r="U9" s="49"/>
      <c r="V9" s="49"/>
    </row>
    <row r="10" spans="1:22" ht="15.75">
      <c r="A10" s="76" t="s">
        <v>15</v>
      </c>
      <c r="B10" s="77"/>
      <c r="C10" s="78"/>
      <c r="D10" s="208">
        <v>2013</v>
      </c>
      <c r="E10" s="208"/>
      <c r="H10" s="49"/>
      <c r="I10" s="49"/>
      <c r="J10" s="49"/>
      <c r="K10" s="49"/>
      <c r="L10" s="49"/>
      <c r="M10" s="58"/>
      <c r="N10" s="79"/>
      <c r="O10" s="79"/>
      <c r="P10" s="79"/>
      <c r="Q10" s="59"/>
      <c r="R10" s="60"/>
      <c r="S10" s="49"/>
      <c r="T10" s="49"/>
      <c r="U10" s="49"/>
      <c r="V10" s="49"/>
    </row>
    <row r="11" spans="1:22" ht="18.75" customHeight="1">
      <c r="A11" s="49"/>
      <c r="B11" s="49"/>
      <c r="C11" s="50"/>
      <c r="D11" s="185"/>
      <c r="E11" s="55"/>
      <c r="H11" s="49"/>
      <c r="I11" s="6"/>
      <c r="J11" s="6"/>
      <c r="K11" s="6"/>
      <c r="L11" s="49"/>
      <c r="M11" s="58"/>
      <c r="N11" s="54"/>
      <c r="O11" s="53"/>
      <c r="P11" s="54"/>
      <c r="Q11" s="53"/>
      <c r="R11" s="54"/>
      <c r="S11" s="49"/>
      <c r="T11" s="49"/>
      <c r="U11" s="49"/>
      <c r="V11" s="49"/>
    </row>
    <row r="12" spans="1:22" s="86" customFormat="1" ht="35.25" customHeight="1">
      <c r="A12" s="80"/>
      <c r="B12" s="81"/>
      <c r="C12" s="82" t="s">
        <v>63</v>
      </c>
      <c r="D12" s="111" t="s">
        <v>138</v>
      </c>
      <c r="E12" s="56" t="s">
        <v>17</v>
      </c>
      <c r="F12" s="111" t="s">
        <v>5</v>
      </c>
      <c r="G12" s="111" t="s">
        <v>80</v>
      </c>
      <c r="H12" s="82" t="s">
        <v>16</v>
      </c>
      <c r="I12" s="82" t="s">
        <v>14</v>
      </c>
      <c r="J12" s="82" t="s">
        <v>5</v>
      </c>
      <c r="K12" s="82" t="s">
        <v>13</v>
      </c>
      <c r="L12" s="99" t="s">
        <v>69</v>
      </c>
      <c r="M12" s="83"/>
      <c r="N12" s="84"/>
      <c r="O12" s="85"/>
      <c r="P12" s="84"/>
      <c r="Q12" s="85"/>
      <c r="R12" s="84"/>
    </row>
    <row r="13" spans="1:22" s="86" customFormat="1" ht="15.75">
      <c r="A13" s="87" t="s">
        <v>59</v>
      </c>
      <c r="C13" s="88"/>
      <c r="D13" s="90"/>
      <c r="E13" s="114"/>
      <c r="F13" s="92"/>
      <c r="G13" s="92"/>
      <c r="M13" s="83"/>
      <c r="N13" s="85"/>
      <c r="O13" s="85"/>
      <c r="P13" s="84"/>
      <c r="Q13" s="85"/>
      <c r="R13" s="84"/>
    </row>
    <row r="14" spans="1:22" s="91" customFormat="1" ht="16.5" customHeight="1">
      <c r="A14" s="89"/>
      <c r="B14" s="205" t="s">
        <v>84</v>
      </c>
      <c r="C14" s="205"/>
      <c r="D14" s="90"/>
      <c r="E14" s="115"/>
      <c r="F14" s="92"/>
      <c r="G14" s="92"/>
      <c r="M14" s="93"/>
      <c r="N14" s="94"/>
      <c r="O14" s="94"/>
      <c r="P14" s="95"/>
      <c r="Q14" s="94"/>
      <c r="R14" s="95"/>
    </row>
    <row r="15" spans="1:22" s="91" customFormat="1" ht="36.75" customHeight="1">
      <c r="A15" s="89"/>
      <c r="B15" s="87"/>
      <c r="C15" s="96" t="s">
        <v>132</v>
      </c>
      <c r="D15" s="97"/>
      <c r="E15" s="57">
        <v>0</v>
      </c>
      <c r="F15" s="112" t="str">
        <f>IF(E15=4,"Sangat baik",IF(E15=3,"Baik",IF(E15=2,"Perlu ditingkatkan",IF(E15=1,"Perbaikan",IF(E15=0,"Perbaikan mayor")))))</f>
        <v>Perbaikan mayor</v>
      </c>
      <c r="G15" s="92"/>
      <c r="H15" s="188"/>
      <c r="I15" s="188"/>
      <c r="J15" s="188"/>
      <c r="K15" s="188"/>
      <c r="M15" s="93"/>
      <c r="N15" s="94"/>
      <c r="O15" s="94"/>
      <c r="P15" s="95"/>
      <c r="Q15" s="94"/>
      <c r="R15" s="95"/>
    </row>
    <row r="16" spans="1:22" s="91" customFormat="1" ht="36" customHeight="1">
      <c r="A16" s="89"/>
      <c r="C16" s="101" t="s">
        <v>133</v>
      </c>
      <c r="D16" s="97"/>
      <c r="E16" s="57">
        <v>1</v>
      </c>
      <c r="F16" s="112" t="str">
        <f>IF(E16=4,"Sangat baik",IF(E16=3,"Baik",IF(E16=2,"Perlu ditingkatkan",IF(E16=1,"Perbaikan",IF(E16=0,"Perbaikan mayor")))))</f>
        <v>Perbaikan</v>
      </c>
      <c r="G16" s="119"/>
      <c r="H16" s="188"/>
      <c r="I16" s="188"/>
      <c r="J16" s="188"/>
      <c r="K16" s="188"/>
      <c r="M16" s="93"/>
      <c r="N16" s="94"/>
      <c r="O16" s="94"/>
      <c r="P16" s="95"/>
      <c r="Q16" s="94"/>
      <c r="R16" s="95"/>
    </row>
    <row r="17" spans="1:18" s="91" customFormat="1" ht="36.75" customHeight="1">
      <c r="A17" s="89"/>
      <c r="C17" s="96" t="s">
        <v>134</v>
      </c>
      <c r="D17" s="97"/>
      <c r="E17" s="57">
        <v>3</v>
      </c>
      <c r="F17" s="112" t="str">
        <f t="shared" ref="F17" si="0">IF(E17=4,"Sangat baik",IF(E17=3,"Baik",IF(E17=2,"Perlu ditingkatkan",IF(E17=1,"Perbaikan",IF(E17=0,"Perbaikan mayor")))))</f>
        <v>Baik</v>
      </c>
      <c r="G17" s="119"/>
      <c r="H17" s="188"/>
      <c r="I17" s="188"/>
      <c r="J17" s="188"/>
      <c r="K17" s="188"/>
      <c r="M17" s="93"/>
      <c r="N17" s="94"/>
      <c r="O17" s="94"/>
      <c r="P17" s="95"/>
      <c r="Q17" s="94"/>
      <c r="R17" s="95"/>
    </row>
    <row r="18" spans="1:18" s="91" customFormat="1" ht="36.75" customHeight="1">
      <c r="A18" s="89"/>
      <c r="C18" s="96" t="s">
        <v>135</v>
      </c>
      <c r="D18" s="97"/>
      <c r="E18" s="57">
        <v>4</v>
      </c>
      <c r="F18" s="112" t="str">
        <f>IF(E18=4,"Sangat baik",IF(E18=3,"Baik",IF(E18=2,"Perlu ditingkatkan",IF(E18=1,"Perbaikan",IF(E18=0,"Perbaikan mayor")))))</f>
        <v>Sangat baik</v>
      </c>
      <c r="G18" s="119"/>
      <c r="H18" s="188"/>
      <c r="I18" s="188"/>
      <c r="J18" s="188"/>
      <c r="K18" s="188"/>
      <c r="M18" s="93"/>
      <c r="N18" s="94"/>
      <c r="O18" s="94"/>
      <c r="P18" s="95"/>
      <c r="Q18" s="94"/>
      <c r="R18" s="95"/>
    </row>
    <row r="19" spans="1:18" s="91" customFormat="1">
      <c r="A19" s="89"/>
      <c r="C19" s="90"/>
      <c r="D19" s="90"/>
      <c r="E19" s="115"/>
      <c r="F19" s="90"/>
      <c r="G19" s="90"/>
      <c r="M19" s="93"/>
      <c r="N19" s="94"/>
      <c r="O19" s="94"/>
      <c r="P19" s="95"/>
      <c r="Q19" s="94"/>
      <c r="R19" s="95"/>
    </row>
    <row r="20" spans="1:18" s="91" customFormat="1" ht="15.75">
      <c r="A20" s="89"/>
      <c r="B20" s="87" t="s">
        <v>85</v>
      </c>
      <c r="C20" s="90"/>
      <c r="D20" s="90"/>
      <c r="E20" s="115"/>
      <c r="F20" s="90"/>
      <c r="G20" s="90"/>
      <c r="M20" s="93"/>
      <c r="N20" s="94"/>
      <c r="O20" s="94"/>
      <c r="P20" s="95"/>
      <c r="Q20" s="94"/>
      <c r="R20" s="95"/>
    </row>
    <row r="21" spans="1:18" s="91" customFormat="1" ht="37.5" customHeight="1">
      <c r="A21" s="89"/>
      <c r="C21" s="101" t="s">
        <v>86</v>
      </c>
      <c r="D21" s="98"/>
      <c r="E21" s="57">
        <v>0</v>
      </c>
      <c r="F21" s="112" t="str">
        <f>IF(E21=4,"Sangat baik",IF(E21=3,"Baik",IF(E21=2,"Perlu ditingkatkan",IF(E21=1,"Perbaikan",IF(E21=0,"Perbaikan mayor")))))</f>
        <v>Perbaikan mayor</v>
      </c>
      <c r="G21" s="119"/>
      <c r="H21" s="188"/>
      <c r="I21" s="188"/>
      <c r="J21" s="188"/>
      <c r="K21" s="188"/>
      <c r="M21" s="93"/>
      <c r="N21" s="94"/>
      <c r="O21" s="94"/>
      <c r="P21" s="95"/>
      <c r="Q21" s="94"/>
      <c r="R21" s="95"/>
    </row>
    <row r="22" spans="1:18" s="91" customFormat="1" ht="36.75" customHeight="1">
      <c r="A22" s="89"/>
      <c r="C22" s="96" t="s">
        <v>87</v>
      </c>
      <c r="D22" s="98"/>
      <c r="E22" s="57">
        <v>1</v>
      </c>
      <c r="F22" s="112" t="str">
        <f t="shared" ref="F22:F25" si="1">IF(E22=4,"Sangat baik",IF(E22=3,"Baik",IF(E22=2,"Perlu ditingkatkan",IF(E22=1,"Perbaikan",IF(E22=0,"Perbaikan mayor")))))</f>
        <v>Perbaikan</v>
      </c>
      <c r="G22" s="119"/>
      <c r="H22" s="188"/>
      <c r="I22" s="188"/>
      <c r="J22" s="188"/>
      <c r="K22" s="188"/>
      <c r="M22" s="93"/>
      <c r="N22" s="94"/>
      <c r="O22" s="94"/>
      <c r="P22" s="95"/>
      <c r="Q22" s="94"/>
      <c r="R22" s="95"/>
    </row>
    <row r="23" spans="1:18" s="91" customFormat="1" ht="37.5" customHeight="1">
      <c r="A23" s="89"/>
      <c r="C23" s="101" t="s">
        <v>136</v>
      </c>
      <c r="D23" s="98"/>
      <c r="E23" s="57">
        <v>2</v>
      </c>
      <c r="F23" s="112" t="str">
        <f t="shared" si="1"/>
        <v>Perlu ditingkatkan</v>
      </c>
      <c r="G23" s="119"/>
      <c r="H23" s="188"/>
      <c r="I23" s="188"/>
      <c r="J23" s="188"/>
      <c r="K23" s="188"/>
      <c r="M23" s="93"/>
      <c r="N23" s="94"/>
      <c r="O23" s="94"/>
      <c r="P23" s="95"/>
      <c r="Q23" s="94"/>
      <c r="R23" s="95"/>
    </row>
    <row r="24" spans="1:18" s="91" customFormat="1" ht="37.5" customHeight="1">
      <c r="A24" s="89"/>
      <c r="C24" s="96" t="s">
        <v>88</v>
      </c>
      <c r="D24" s="98"/>
      <c r="E24" s="57">
        <v>3</v>
      </c>
      <c r="F24" s="112" t="str">
        <f t="shared" si="1"/>
        <v>Baik</v>
      </c>
      <c r="G24" s="119"/>
      <c r="H24" s="188"/>
      <c r="I24" s="188"/>
      <c r="J24" s="188"/>
      <c r="K24" s="188"/>
      <c r="M24" s="93"/>
      <c r="N24" s="94"/>
      <c r="O24" s="94"/>
      <c r="P24" s="95"/>
      <c r="Q24" s="94"/>
      <c r="R24" s="95"/>
    </row>
    <row r="25" spans="1:18" s="91" customFormat="1" ht="38.25" customHeight="1">
      <c r="A25" s="89"/>
      <c r="C25" s="101" t="s">
        <v>139</v>
      </c>
      <c r="D25" s="98"/>
      <c r="E25" s="57">
        <v>4</v>
      </c>
      <c r="F25" s="112" t="str">
        <f t="shared" si="1"/>
        <v>Sangat baik</v>
      </c>
      <c r="G25" s="119"/>
      <c r="H25" s="188"/>
      <c r="I25" s="188"/>
      <c r="J25" s="188"/>
      <c r="K25" s="188"/>
      <c r="M25" s="93"/>
      <c r="N25" s="94"/>
      <c r="O25" s="94"/>
      <c r="P25" s="95"/>
      <c r="Q25" s="94"/>
      <c r="R25" s="95"/>
    </row>
    <row r="26" spans="1:18" s="103" customFormat="1" ht="15.75">
      <c r="A26" s="102"/>
      <c r="C26" s="104" t="s">
        <v>1</v>
      </c>
      <c r="D26" s="113"/>
      <c r="E26" s="116">
        <f>AVERAGE(E15:E25)</f>
        <v>2</v>
      </c>
      <c r="F26" s="113"/>
      <c r="G26" s="113">
        <f>SUM(E15:E25)</f>
        <v>18</v>
      </c>
      <c r="M26" s="105"/>
      <c r="N26" s="106"/>
      <c r="O26" s="106"/>
      <c r="P26" s="107"/>
      <c r="Q26" s="106"/>
      <c r="R26" s="107"/>
    </row>
    <row r="27" spans="1:18" s="86" customFormat="1" ht="15.75">
      <c r="A27" s="87"/>
      <c r="C27" s="88"/>
      <c r="D27" s="90"/>
      <c r="E27" s="55"/>
      <c r="F27" s="90"/>
      <c r="G27" s="90"/>
      <c r="M27" s="83"/>
      <c r="N27" s="85"/>
      <c r="O27" s="85"/>
      <c r="P27" s="84"/>
      <c r="Q27" s="85"/>
      <c r="R27" s="84"/>
    </row>
    <row r="28" spans="1:18" s="86" customFormat="1" ht="15.75">
      <c r="A28" s="87" t="s">
        <v>60</v>
      </c>
      <c r="C28" s="88"/>
      <c r="D28" s="90"/>
      <c r="E28" s="55"/>
      <c r="F28" s="90"/>
      <c r="G28" s="90"/>
      <c r="M28" s="83"/>
      <c r="N28" s="85"/>
      <c r="O28" s="85"/>
      <c r="P28" s="84"/>
      <c r="Q28" s="85"/>
      <c r="R28" s="84"/>
    </row>
    <row r="29" spans="1:18" s="86" customFormat="1" ht="15.75">
      <c r="A29" s="87"/>
      <c r="B29" s="87" t="s">
        <v>140</v>
      </c>
      <c r="C29" s="88"/>
      <c r="D29" s="90"/>
      <c r="E29" s="55"/>
      <c r="F29" s="90"/>
      <c r="G29" s="90"/>
      <c r="M29" s="83"/>
      <c r="N29" s="85"/>
      <c r="O29" s="85"/>
      <c r="P29" s="84"/>
      <c r="Q29" s="85"/>
      <c r="R29" s="84"/>
    </row>
    <row r="30" spans="1:18" s="86" customFormat="1" ht="11.25" customHeight="1">
      <c r="A30" s="87"/>
      <c r="C30" s="88"/>
      <c r="D30" s="90"/>
      <c r="E30" s="55"/>
      <c r="F30" s="90"/>
      <c r="G30" s="90"/>
      <c r="M30" s="83"/>
      <c r="N30" s="85"/>
      <c r="O30" s="85"/>
      <c r="P30" s="84"/>
      <c r="Q30" s="85"/>
      <c r="R30" s="84"/>
    </row>
    <row r="31" spans="1:18" s="86" customFormat="1" ht="15.75">
      <c r="A31" s="87"/>
      <c r="B31" s="87" t="s">
        <v>141</v>
      </c>
      <c r="C31" s="88"/>
      <c r="D31" s="90"/>
      <c r="E31" s="55"/>
      <c r="F31" s="90"/>
      <c r="G31" s="90"/>
      <c r="M31" s="83"/>
      <c r="N31" s="85"/>
      <c r="O31" s="85"/>
      <c r="P31" s="84"/>
      <c r="Q31" s="85"/>
      <c r="R31" s="84"/>
    </row>
    <row r="32" spans="1:18" s="86" customFormat="1" ht="9.75" customHeight="1">
      <c r="A32" s="87"/>
      <c r="C32" s="88"/>
      <c r="D32" s="90"/>
      <c r="E32" s="55"/>
      <c r="F32" s="90"/>
      <c r="G32" s="90"/>
      <c r="M32" s="83"/>
      <c r="N32" s="85"/>
      <c r="O32" s="85"/>
      <c r="P32" s="84"/>
      <c r="Q32" s="85"/>
      <c r="R32" s="84"/>
    </row>
    <row r="33" spans="1:18" s="86" customFormat="1" ht="15.75">
      <c r="A33" s="87"/>
      <c r="B33" s="87" t="s">
        <v>142</v>
      </c>
      <c r="C33" s="88"/>
      <c r="D33" s="90"/>
      <c r="E33" s="55"/>
      <c r="F33" s="90"/>
      <c r="G33" s="90"/>
      <c r="M33" s="83"/>
      <c r="N33" s="85"/>
      <c r="O33" s="85"/>
      <c r="P33" s="84"/>
      <c r="Q33" s="85"/>
      <c r="R33" s="84"/>
    </row>
    <row r="34" spans="1:18" s="86" customFormat="1" ht="39" customHeight="1">
      <c r="A34" s="87"/>
      <c r="B34" s="87"/>
      <c r="C34" s="108" t="s">
        <v>143</v>
      </c>
      <c r="D34" s="98"/>
      <c r="E34" s="57">
        <v>3</v>
      </c>
      <c r="F34" s="112" t="str">
        <f t="shared" ref="F34" si="2">IF(E34=4,"Sangat baik",IF(E34=3,"Baik",IF(E34=2,"Perlu ditingkatkan",IF(E34=1,"Perbaikan",IF(E34=0,"Perbaikan mayor")))))</f>
        <v>Baik</v>
      </c>
      <c r="G34" s="90"/>
      <c r="H34" s="189"/>
      <c r="I34" s="189"/>
      <c r="J34" s="189"/>
      <c r="K34" s="189"/>
      <c r="M34" s="83"/>
      <c r="N34" s="85"/>
      <c r="O34" s="85"/>
      <c r="P34" s="84"/>
      <c r="Q34" s="85"/>
      <c r="R34" s="84"/>
    </row>
    <row r="35" spans="1:18" s="103" customFormat="1" ht="15.75">
      <c r="A35" s="102"/>
      <c r="C35" s="104" t="s">
        <v>1</v>
      </c>
      <c r="D35" s="113"/>
      <c r="E35" s="116">
        <f>AVERAGE(E34)</f>
        <v>3</v>
      </c>
      <c r="F35" s="113"/>
      <c r="G35" s="113">
        <f>SUM(E34)</f>
        <v>3</v>
      </c>
      <c r="M35" s="105"/>
      <c r="N35" s="106"/>
      <c r="O35" s="106"/>
      <c r="P35" s="107"/>
      <c r="Q35" s="106"/>
      <c r="R35" s="107"/>
    </row>
    <row r="36" spans="1:18" s="86" customFormat="1" ht="15.75">
      <c r="A36" s="87"/>
      <c r="C36" s="88"/>
      <c r="D36" s="90"/>
      <c r="E36" s="55"/>
      <c r="F36" s="90"/>
      <c r="G36" s="90"/>
      <c r="M36" s="83"/>
      <c r="N36" s="85"/>
      <c r="O36" s="85"/>
      <c r="P36" s="84"/>
      <c r="Q36" s="85"/>
      <c r="R36" s="84"/>
    </row>
    <row r="37" spans="1:18" s="86" customFormat="1" ht="15.75">
      <c r="A37" s="87" t="s">
        <v>68</v>
      </c>
      <c r="C37" s="88"/>
      <c r="D37" s="90"/>
      <c r="E37" s="55"/>
      <c r="F37" s="90"/>
      <c r="G37" s="90"/>
      <c r="M37" s="83"/>
      <c r="N37" s="85"/>
      <c r="O37" s="85"/>
      <c r="P37" s="84"/>
      <c r="Q37" s="85"/>
      <c r="R37" s="84"/>
    </row>
    <row r="38" spans="1:18" s="86" customFormat="1" ht="15.75">
      <c r="A38" s="87"/>
      <c r="B38" s="87" t="s">
        <v>144</v>
      </c>
      <c r="C38" s="88"/>
      <c r="D38" s="90"/>
      <c r="E38" s="55"/>
      <c r="F38" s="90"/>
      <c r="G38" s="90"/>
      <c r="M38" s="83"/>
      <c r="N38" s="85"/>
      <c r="O38" s="85"/>
      <c r="P38" s="84"/>
      <c r="Q38" s="85"/>
      <c r="R38" s="84"/>
    </row>
    <row r="39" spans="1:18" s="86" customFormat="1" ht="10.5" customHeight="1">
      <c r="A39" s="87"/>
      <c r="B39" s="87"/>
      <c r="C39" s="88"/>
      <c r="D39" s="90"/>
      <c r="E39" s="55"/>
      <c r="F39" s="90"/>
      <c r="G39" s="90"/>
      <c r="M39" s="83"/>
      <c r="N39" s="85"/>
      <c r="O39" s="85"/>
      <c r="P39" s="84"/>
      <c r="Q39" s="85"/>
      <c r="R39" s="84"/>
    </row>
    <row r="40" spans="1:18" s="91" customFormat="1" ht="15.75" customHeight="1">
      <c r="A40" s="89"/>
      <c r="B40" s="159" t="s">
        <v>145</v>
      </c>
      <c r="C40" s="160"/>
      <c r="D40" s="161"/>
      <c r="E40" s="158"/>
      <c r="F40" s="162"/>
      <c r="G40" s="119"/>
      <c r="M40" s="93"/>
      <c r="N40" s="94"/>
      <c r="O40" s="94"/>
      <c r="P40" s="95"/>
      <c r="Q40" s="94"/>
      <c r="R40" s="95"/>
    </row>
    <row r="41" spans="1:18" s="91" customFormat="1" ht="8.25" customHeight="1">
      <c r="A41" s="89"/>
      <c r="B41" s="156"/>
      <c r="C41" s="109"/>
      <c r="D41" s="158"/>
      <c r="E41" s="158"/>
      <c r="F41" s="119"/>
      <c r="G41" s="119"/>
      <c r="M41" s="93"/>
      <c r="N41" s="94"/>
      <c r="O41" s="94"/>
      <c r="P41" s="95"/>
      <c r="Q41" s="94"/>
      <c r="R41" s="95"/>
    </row>
    <row r="42" spans="1:18" s="91" customFormat="1">
      <c r="A42" s="89"/>
      <c r="B42" s="206" t="s">
        <v>89</v>
      </c>
      <c r="C42" s="207"/>
      <c r="D42" s="158"/>
      <c r="E42" s="158"/>
      <c r="F42" s="119"/>
      <c r="G42" s="119"/>
      <c r="M42" s="93"/>
      <c r="N42" s="94"/>
      <c r="O42" s="94"/>
      <c r="P42" s="95"/>
      <c r="Q42" s="94"/>
      <c r="R42" s="95"/>
    </row>
    <row r="43" spans="1:18" s="91" customFormat="1" ht="36" customHeight="1">
      <c r="A43" s="89"/>
      <c r="B43" s="157"/>
      <c r="C43" s="96" t="s">
        <v>149</v>
      </c>
      <c r="D43" s="98"/>
      <c r="E43" s="57">
        <v>1</v>
      </c>
      <c r="F43" s="112" t="str">
        <f t="shared" ref="F43" si="3">IF(E43=4,"Sangat baik",IF(E43=3,"Baik",IF(E43=2,"Perlu ditingkatkan",IF(E43=1,"Perbaikan",IF(E43=0,"Perbaikan mayor")))))</f>
        <v>Perbaikan</v>
      </c>
      <c r="G43" s="119"/>
      <c r="H43" s="188"/>
      <c r="I43" s="188"/>
      <c r="J43" s="188"/>
      <c r="K43" s="188"/>
      <c r="M43" s="93"/>
      <c r="N43" s="94"/>
      <c r="O43" s="94"/>
      <c r="P43" s="95"/>
      <c r="Q43" s="94"/>
      <c r="R43" s="95"/>
    </row>
    <row r="44" spans="1:18" s="167" customFormat="1" ht="17.25" customHeight="1">
      <c r="A44" s="164"/>
      <c r="B44" s="165"/>
      <c r="C44" s="104" t="s">
        <v>1</v>
      </c>
      <c r="D44" s="166"/>
      <c r="E44" s="116">
        <f>AVERAGE(E43)</f>
        <v>1</v>
      </c>
      <c r="F44" s="122"/>
      <c r="G44" s="122">
        <f>SUM(E43)</f>
        <v>1</v>
      </c>
      <c r="M44" s="168"/>
      <c r="N44" s="169"/>
      <c r="O44" s="169"/>
      <c r="P44" s="170"/>
      <c r="Q44" s="169"/>
      <c r="R44" s="170"/>
    </row>
    <row r="45" spans="1:18" s="86" customFormat="1" ht="15.75">
      <c r="A45" s="87"/>
      <c r="C45" s="88"/>
      <c r="D45" s="90"/>
      <c r="E45" s="55"/>
      <c r="F45" s="90"/>
      <c r="G45" s="90"/>
      <c r="M45" s="83"/>
      <c r="N45" s="85"/>
      <c r="O45" s="85"/>
      <c r="P45" s="84"/>
      <c r="Q45" s="85"/>
      <c r="R45" s="84"/>
    </row>
    <row r="46" spans="1:18" s="86" customFormat="1" ht="15.75">
      <c r="A46" s="87" t="s">
        <v>70</v>
      </c>
      <c r="C46" s="88"/>
      <c r="D46" s="90"/>
      <c r="E46" s="55"/>
      <c r="F46" s="90"/>
      <c r="G46" s="90"/>
      <c r="M46" s="83"/>
      <c r="N46" s="85"/>
      <c r="O46" s="85"/>
      <c r="P46" s="84"/>
      <c r="Q46" s="85"/>
      <c r="R46" s="84"/>
    </row>
    <row r="47" spans="1:18" s="86" customFormat="1" ht="15.75">
      <c r="A47" s="87"/>
      <c r="B47" s="87" t="s">
        <v>90</v>
      </c>
      <c r="C47" s="88"/>
      <c r="D47" s="90"/>
      <c r="E47" s="55"/>
      <c r="F47" s="90"/>
      <c r="G47" s="90"/>
      <c r="M47" s="83"/>
      <c r="N47" s="85"/>
      <c r="O47" s="85"/>
      <c r="P47" s="84"/>
      <c r="Q47" s="85"/>
      <c r="R47" s="84"/>
    </row>
    <row r="48" spans="1:18" s="86" customFormat="1" ht="36.75" customHeight="1">
      <c r="A48" s="87"/>
      <c r="C48" s="101" t="s">
        <v>150</v>
      </c>
      <c r="D48" s="98"/>
      <c r="E48" s="57">
        <v>4</v>
      </c>
      <c r="F48" s="112" t="str">
        <f t="shared" ref="F48" si="4">IF(E48=4,"Sangat baik",IF(E48=3,"Baik",IF(E48=2,"Perlu ditingkatkan",IF(E48=1,"Perbaikan",IF(E48=0,"Perbaikan mayor")))))</f>
        <v>Sangat baik</v>
      </c>
      <c r="G48" s="119"/>
      <c r="H48" s="189"/>
      <c r="I48" s="189"/>
      <c r="J48" s="189"/>
      <c r="K48" s="189"/>
      <c r="M48" s="83"/>
      <c r="N48" s="85"/>
      <c r="O48" s="85"/>
      <c r="P48" s="84"/>
      <c r="Q48" s="85"/>
      <c r="R48" s="84"/>
    </row>
    <row r="49" spans="1:18" s="91" customFormat="1" ht="9" customHeight="1">
      <c r="A49" s="89"/>
      <c r="C49" s="109"/>
      <c r="D49" s="163"/>
      <c r="E49" s="117"/>
      <c r="F49" s="109"/>
      <c r="G49" s="109"/>
      <c r="M49" s="93"/>
      <c r="N49" s="94"/>
      <c r="O49" s="94"/>
      <c r="P49" s="95"/>
      <c r="Q49" s="94"/>
      <c r="R49" s="95"/>
    </row>
    <row r="50" spans="1:18" s="91" customFormat="1">
      <c r="A50" s="89"/>
      <c r="B50" s="89" t="s">
        <v>91</v>
      </c>
      <c r="C50" s="90"/>
      <c r="D50" s="90"/>
      <c r="E50" s="115"/>
      <c r="F50" s="90"/>
      <c r="G50" s="90"/>
      <c r="M50" s="93"/>
      <c r="N50" s="94"/>
      <c r="O50" s="94"/>
      <c r="P50" s="95"/>
      <c r="Q50" s="94"/>
      <c r="R50" s="95"/>
    </row>
    <row r="51" spans="1:18" s="91" customFormat="1" ht="36.75" customHeight="1">
      <c r="A51" s="89"/>
      <c r="C51" s="101" t="s">
        <v>151</v>
      </c>
      <c r="D51" s="98"/>
      <c r="E51" s="57">
        <v>1</v>
      </c>
      <c r="F51" s="112" t="str">
        <f t="shared" ref="F51" si="5">IF(E51=4,"Sangat baik",IF(E51=3,"Baik",IF(E51=2,"Perlu ditingkatkan",IF(E51=1,"Perbaikan",IF(E51=0,"Perbaikan mayor")))))</f>
        <v>Perbaikan</v>
      </c>
      <c r="G51" s="119"/>
      <c r="H51" s="188"/>
      <c r="I51" s="188"/>
      <c r="J51" s="188"/>
      <c r="K51" s="188"/>
      <c r="M51" s="93"/>
      <c r="N51" s="94"/>
      <c r="O51" s="94"/>
      <c r="P51" s="95"/>
      <c r="Q51" s="94"/>
      <c r="R51" s="95"/>
    </row>
    <row r="52" spans="1:18" s="91" customFormat="1" ht="9" customHeight="1">
      <c r="A52" s="89"/>
      <c r="C52" s="90"/>
      <c r="D52" s="90"/>
      <c r="E52" s="115"/>
      <c r="F52" s="90"/>
      <c r="G52" s="90"/>
      <c r="M52" s="93"/>
      <c r="N52" s="94"/>
      <c r="O52" s="94"/>
      <c r="P52" s="95"/>
      <c r="Q52" s="94"/>
      <c r="R52" s="95"/>
    </row>
    <row r="53" spans="1:18" s="91" customFormat="1">
      <c r="A53" s="89"/>
      <c r="B53" s="89" t="s">
        <v>92</v>
      </c>
      <c r="C53" s="90"/>
      <c r="D53" s="90"/>
      <c r="E53" s="115"/>
      <c r="F53" s="90"/>
      <c r="G53" s="90"/>
      <c r="M53" s="93"/>
      <c r="N53" s="94"/>
      <c r="O53" s="94"/>
      <c r="P53" s="95"/>
      <c r="Q53" s="94"/>
      <c r="R53" s="95"/>
    </row>
    <row r="54" spans="1:18" s="91" customFormat="1" ht="36" customHeight="1">
      <c r="A54" s="89"/>
      <c r="C54" s="101" t="s">
        <v>152</v>
      </c>
      <c r="D54" s="98"/>
      <c r="E54" s="57">
        <v>3</v>
      </c>
      <c r="F54" s="112" t="str">
        <f t="shared" ref="F54" si="6">IF(E54=4,"Sangat baik",IF(E54=3,"Baik",IF(E54=2,"Perlu ditingkatkan",IF(E54=1,"Perbaikan",IF(E54=0,"Perbaikan mayor")))))</f>
        <v>Baik</v>
      </c>
      <c r="G54" s="119"/>
      <c r="H54" s="188"/>
      <c r="I54" s="188"/>
      <c r="J54" s="188"/>
      <c r="K54" s="188"/>
      <c r="M54" s="93"/>
      <c r="N54" s="94"/>
      <c r="O54" s="94"/>
      <c r="P54" s="95"/>
      <c r="Q54" s="94"/>
      <c r="R54" s="95"/>
    </row>
    <row r="55" spans="1:18" s="103" customFormat="1" ht="15.75">
      <c r="A55" s="102"/>
      <c r="C55" s="104" t="s">
        <v>1</v>
      </c>
      <c r="D55" s="113"/>
      <c r="E55" s="116">
        <f>AVERAGE(E48:E54)</f>
        <v>2.6666666666666665</v>
      </c>
      <c r="F55" s="113"/>
      <c r="G55" s="113">
        <f>SUM(E48:E54)</f>
        <v>8</v>
      </c>
      <c r="M55" s="105"/>
      <c r="N55" s="106"/>
      <c r="O55" s="106"/>
      <c r="P55" s="107"/>
      <c r="Q55" s="106"/>
      <c r="R55" s="107"/>
    </row>
    <row r="56" spans="1:18" s="86" customFormat="1" ht="15.75">
      <c r="A56" s="87"/>
      <c r="C56" s="88"/>
      <c r="D56" s="90"/>
      <c r="E56" s="55"/>
      <c r="F56" s="90"/>
      <c r="G56" s="90"/>
      <c r="M56" s="83"/>
      <c r="N56" s="85"/>
      <c r="O56" s="85"/>
      <c r="P56" s="84"/>
      <c r="Q56" s="85"/>
      <c r="R56" s="84"/>
    </row>
    <row r="57" spans="1:18" s="86" customFormat="1" ht="15.75">
      <c r="A57" s="87" t="s">
        <v>61</v>
      </c>
      <c r="C57" s="88"/>
      <c r="D57" s="90"/>
      <c r="E57" s="55"/>
      <c r="F57" s="90"/>
      <c r="G57" s="90"/>
      <c r="M57" s="83"/>
      <c r="N57" s="85"/>
      <c r="O57" s="85"/>
      <c r="P57" s="84"/>
      <c r="Q57" s="85"/>
      <c r="R57" s="84"/>
    </row>
    <row r="58" spans="1:18" s="86" customFormat="1" ht="15.75">
      <c r="A58" s="87"/>
      <c r="B58" s="87" t="s">
        <v>153</v>
      </c>
      <c r="C58" s="88"/>
      <c r="D58" s="90"/>
      <c r="E58" s="55"/>
      <c r="F58" s="90"/>
      <c r="G58" s="90"/>
      <c r="M58" s="83"/>
      <c r="N58" s="85"/>
      <c r="O58" s="85"/>
      <c r="P58" s="84"/>
      <c r="Q58" s="85"/>
      <c r="R58" s="84"/>
    </row>
    <row r="59" spans="1:18" s="86" customFormat="1" ht="36" customHeight="1">
      <c r="A59" s="87"/>
      <c r="B59" s="87"/>
      <c r="C59" s="108" t="s">
        <v>154</v>
      </c>
      <c r="D59" s="98"/>
      <c r="E59" s="57">
        <v>2</v>
      </c>
      <c r="F59" s="112" t="str">
        <f t="shared" ref="F59" si="7">IF(E59=4,"Sangat baik",IF(E59=3,"Baik",IF(E59=2,"Perlu ditingkatkan",IF(E59=1,"Perbaikan",IF(E59=0,"Perbaikan mayor")))))</f>
        <v>Perlu ditingkatkan</v>
      </c>
      <c r="G59" s="90"/>
      <c r="H59" s="189"/>
      <c r="I59" s="189"/>
      <c r="J59" s="189"/>
      <c r="K59" s="189"/>
      <c r="M59" s="83"/>
      <c r="N59" s="85"/>
      <c r="O59" s="85"/>
      <c r="P59" s="84"/>
      <c r="Q59" s="85"/>
      <c r="R59" s="84"/>
    </row>
    <row r="60" spans="1:18" s="103" customFormat="1" ht="15.75">
      <c r="A60" s="102"/>
      <c r="C60" s="104" t="s">
        <v>1</v>
      </c>
      <c r="D60" s="113"/>
      <c r="E60" s="116">
        <f>AVERAGE(E59)</f>
        <v>2</v>
      </c>
      <c r="F60" s="113"/>
      <c r="G60" s="113">
        <f>SUM(E59)</f>
        <v>2</v>
      </c>
      <c r="M60" s="105"/>
      <c r="N60" s="106"/>
      <c r="O60" s="106"/>
      <c r="P60" s="107"/>
      <c r="Q60" s="106"/>
      <c r="R60" s="107"/>
    </row>
    <row r="61" spans="1:18" s="86" customFormat="1" ht="15.75">
      <c r="A61" s="87"/>
      <c r="C61" s="88"/>
      <c r="D61" s="90"/>
      <c r="E61" s="55"/>
      <c r="F61" s="90"/>
      <c r="G61" s="90"/>
      <c r="M61" s="83"/>
      <c r="N61" s="85"/>
      <c r="O61" s="85"/>
      <c r="P61" s="84"/>
      <c r="Q61" s="85"/>
      <c r="R61" s="84"/>
    </row>
    <row r="62" spans="1:18" s="86" customFormat="1" ht="15.75">
      <c r="A62" s="87" t="s">
        <v>62</v>
      </c>
      <c r="C62" s="88"/>
      <c r="D62" s="90"/>
      <c r="E62" s="55"/>
      <c r="F62" s="90"/>
      <c r="G62" s="90"/>
      <c r="M62" s="83"/>
      <c r="N62" s="85"/>
      <c r="O62" s="85"/>
      <c r="P62" s="84"/>
      <c r="Q62" s="85"/>
      <c r="R62" s="84"/>
    </row>
    <row r="63" spans="1:18" s="86" customFormat="1" ht="15.75">
      <c r="A63" s="87"/>
      <c r="B63" s="87" t="s">
        <v>146</v>
      </c>
      <c r="C63" s="88"/>
      <c r="D63" s="90"/>
      <c r="E63" s="55"/>
      <c r="F63" s="90"/>
      <c r="G63" s="90"/>
      <c r="M63" s="83"/>
      <c r="N63" s="85"/>
      <c r="O63" s="85"/>
      <c r="P63" s="84"/>
      <c r="Q63" s="85"/>
      <c r="R63" s="84"/>
    </row>
    <row r="64" spans="1:18" s="86" customFormat="1" ht="6.75" customHeight="1">
      <c r="A64" s="87"/>
      <c r="C64" s="88"/>
      <c r="D64" s="90"/>
      <c r="E64" s="55"/>
      <c r="F64" s="90"/>
      <c r="G64" s="90"/>
      <c r="M64" s="83"/>
      <c r="N64" s="85"/>
      <c r="O64" s="85"/>
      <c r="P64" s="84"/>
      <c r="Q64" s="85"/>
      <c r="R64" s="84"/>
    </row>
    <row r="65" spans="1:18" s="86" customFormat="1" ht="15.75">
      <c r="A65" s="87"/>
      <c r="B65" s="87" t="s">
        <v>93</v>
      </c>
      <c r="C65" s="88"/>
      <c r="D65" s="90"/>
      <c r="E65" s="55"/>
      <c r="F65" s="90"/>
      <c r="G65" s="90"/>
      <c r="M65" s="83"/>
      <c r="N65" s="85"/>
      <c r="O65" s="85"/>
      <c r="P65" s="84"/>
      <c r="Q65" s="85"/>
      <c r="R65" s="84"/>
    </row>
    <row r="66" spans="1:18" s="86" customFormat="1" ht="66.75" customHeight="1">
      <c r="A66" s="87"/>
      <c r="C66" s="155" t="s">
        <v>155</v>
      </c>
      <c r="D66" s="98"/>
      <c r="E66" s="57">
        <v>1</v>
      </c>
      <c r="F66" s="112" t="str">
        <f t="shared" ref="F66:F67" si="8">IF(E66=4,"Sangat baik",IF(E66=3,"Baik",IF(E66=2,"Perlu ditingkatkan",IF(E66=1,"Perbaikan",IF(E66=0,"Perbaikan mayor")))))</f>
        <v>Perbaikan</v>
      </c>
      <c r="G66" s="119"/>
      <c r="H66" s="189"/>
      <c r="I66" s="189"/>
      <c r="J66" s="189"/>
      <c r="K66" s="189"/>
      <c r="M66" s="83"/>
      <c r="N66" s="85"/>
      <c r="O66" s="85"/>
      <c r="P66" s="84"/>
      <c r="Q66" s="85"/>
      <c r="R66" s="84"/>
    </row>
    <row r="67" spans="1:18" s="86" customFormat="1" ht="36.75" customHeight="1">
      <c r="A67" s="87"/>
      <c r="C67" s="155" t="s">
        <v>156</v>
      </c>
      <c r="D67" s="98"/>
      <c r="E67" s="57" t="s">
        <v>71</v>
      </c>
      <c r="F67" s="112" t="b">
        <f t="shared" si="8"/>
        <v>0</v>
      </c>
      <c r="G67" s="119"/>
      <c r="H67" s="189"/>
      <c r="I67" s="189"/>
      <c r="J67" s="189"/>
      <c r="K67" s="189"/>
      <c r="M67" s="83"/>
      <c r="N67" s="85"/>
      <c r="O67" s="85"/>
      <c r="P67" s="84"/>
      <c r="Q67" s="85"/>
      <c r="R67" s="84"/>
    </row>
    <row r="68" spans="1:18" s="86" customFormat="1" ht="15.75">
      <c r="A68" s="87"/>
      <c r="C68" s="88"/>
      <c r="D68" s="90"/>
      <c r="E68" s="55"/>
      <c r="F68" s="90"/>
      <c r="G68" s="90"/>
      <c r="M68" s="83"/>
      <c r="N68" s="85"/>
      <c r="O68" s="85"/>
      <c r="P68" s="84"/>
      <c r="Q68" s="85"/>
      <c r="R68" s="84"/>
    </row>
    <row r="69" spans="1:18" s="86" customFormat="1" ht="15.75">
      <c r="A69" s="87"/>
      <c r="B69" s="87" t="s">
        <v>94</v>
      </c>
      <c r="C69" s="88"/>
      <c r="D69" s="90"/>
      <c r="E69" s="55"/>
      <c r="F69" s="90"/>
      <c r="G69" s="90"/>
      <c r="M69" s="83"/>
      <c r="N69" s="85"/>
      <c r="O69" s="85"/>
      <c r="P69" s="84"/>
      <c r="Q69" s="85"/>
      <c r="R69" s="84"/>
    </row>
    <row r="70" spans="1:18" s="86" customFormat="1" ht="39.75" customHeight="1">
      <c r="A70" s="87"/>
      <c r="C70" s="155" t="s">
        <v>157</v>
      </c>
      <c r="D70" s="98"/>
      <c r="E70" s="57">
        <v>2</v>
      </c>
      <c r="F70" s="112" t="str">
        <f t="shared" ref="F70" si="9">IF(E70=4,"Sangat baik",IF(E70=3,"Baik",IF(E70=2,"Perlu ditingkatkan",IF(E70=1,"Perbaikan",IF(E70=0,"Perbaikan mayor")))))</f>
        <v>Perlu ditingkatkan</v>
      </c>
      <c r="G70" s="119"/>
      <c r="H70" s="189"/>
      <c r="I70" s="189"/>
      <c r="J70" s="189"/>
      <c r="K70" s="189"/>
      <c r="M70" s="83"/>
      <c r="N70" s="85"/>
      <c r="O70" s="85"/>
      <c r="P70" s="84"/>
      <c r="Q70" s="85"/>
      <c r="R70" s="84"/>
    </row>
    <row r="71" spans="1:18" s="103" customFormat="1" ht="15.75">
      <c r="A71" s="102"/>
      <c r="C71" s="104" t="s">
        <v>1</v>
      </c>
      <c r="D71" s="113"/>
      <c r="E71" s="116">
        <f>AVERAGE(E66:E70)</f>
        <v>1.5</v>
      </c>
      <c r="F71" s="113"/>
      <c r="G71" s="113">
        <f>SUM(E66:E70)</f>
        <v>3</v>
      </c>
      <c r="M71" s="105"/>
      <c r="N71" s="106"/>
      <c r="O71" s="106"/>
      <c r="P71" s="107"/>
      <c r="Q71" s="106"/>
      <c r="R71" s="107"/>
    </row>
    <row r="72" spans="1:18" s="86" customFormat="1" ht="15.75">
      <c r="A72" s="87"/>
      <c r="C72" s="88"/>
      <c r="D72" s="90"/>
      <c r="E72" s="55"/>
      <c r="F72" s="90"/>
      <c r="G72" s="90"/>
      <c r="M72" s="83"/>
      <c r="N72" s="85"/>
      <c r="O72" s="85"/>
      <c r="P72" s="84"/>
      <c r="Q72" s="85"/>
      <c r="R72" s="84"/>
    </row>
    <row r="73" spans="1:18" s="86" customFormat="1" ht="15.75">
      <c r="A73" s="87" t="s">
        <v>76</v>
      </c>
      <c r="C73" s="88"/>
      <c r="D73" s="90"/>
      <c r="E73" s="55"/>
      <c r="F73" s="90"/>
      <c r="G73" s="90"/>
      <c r="M73" s="83"/>
      <c r="N73" s="85"/>
      <c r="O73" s="85"/>
      <c r="P73" s="84"/>
      <c r="Q73" s="85"/>
      <c r="R73" s="84"/>
    </row>
    <row r="74" spans="1:18" s="86" customFormat="1" ht="15.75">
      <c r="A74" s="87"/>
      <c r="B74" s="87" t="s">
        <v>147</v>
      </c>
      <c r="C74" s="88"/>
      <c r="D74" s="90"/>
      <c r="E74" s="55"/>
      <c r="F74" s="90"/>
      <c r="G74" s="90"/>
      <c r="M74" s="83"/>
      <c r="N74" s="85"/>
      <c r="O74" s="85"/>
      <c r="P74" s="84"/>
      <c r="Q74" s="85"/>
      <c r="R74" s="84"/>
    </row>
    <row r="75" spans="1:18" s="86" customFormat="1" ht="15.75">
      <c r="A75" s="87"/>
      <c r="C75" s="109"/>
      <c r="D75" s="163"/>
      <c r="E75" s="114"/>
      <c r="F75" s="109"/>
      <c r="G75" s="109"/>
      <c r="M75" s="83"/>
      <c r="N75" s="85"/>
      <c r="O75" s="85"/>
      <c r="P75" s="84"/>
      <c r="Q75" s="85"/>
      <c r="R75" s="84"/>
    </row>
    <row r="76" spans="1:18" s="86" customFormat="1" ht="15.75">
      <c r="A76" s="87"/>
      <c r="B76" s="87" t="s">
        <v>148</v>
      </c>
      <c r="C76" s="88"/>
      <c r="D76" s="90"/>
      <c r="E76" s="55"/>
      <c r="F76" s="90"/>
      <c r="G76" s="90"/>
      <c r="M76" s="83"/>
      <c r="N76" s="85"/>
      <c r="O76" s="85"/>
      <c r="P76" s="84"/>
      <c r="Q76" s="85"/>
      <c r="R76" s="84"/>
    </row>
    <row r="77" spans="1:18" s="86" customFormat="1" ht="34.5" customHeight="1">
      <c r="A77" s="87"/>
      <c r="B77" s="87"/>
      <c r="C77" s="96" t="s">
        <v>158</v>
      </c>
      <c r="D77" s="98"/>
      <c r="E77" s="57">
        <v>1</v>
      </c>
      <c r="F77" s="112" t="str">
        <f t="shared" ref="F77" si="10">IF(E77=4,"Sangat baik",IF(E77=3,"Baik",IF(E77=2,"Perlu ditingkatkan",IF(E77=1,"Perbaikan",IF(E77=0,"Perbaikan mayor")))))</f>
        <v>Perbaikan</v>
      </c>
      <c r="G77" s="90"/>
      <c r="H77" s="189"/>
      <c r="I77" s="189"/>
      <c r="J77" s="189"/>
      <c r="K77" s="189"/>
      <c r="M77" s="83"/>
      <c r="N77" s="85"/>
      <c r="O77" s="85"/>
      <c r="P77" s="84"/>
      <c r="Q77" s="85"/>
      <c r="R77" s="84"/>
    </row>
    <row r="78" spans="1:18" s="103" customFormat="1" ht="15.75">
      <c r="A78" s="102"/>
      <c r="C78" s="104" t="s">
        <v>1</v>
      </c>
      <c r="D78" s="113"/>
      <c r="E78" s="116">
        <f>AVERAGE(E77)</f>
        <v>1</v>
      </c>
      <c r="F78" s="113"/>
      <c r="G78" s="113">
        <f>SUM(E77)</f>
        <v>1</v>
      </c>
      <c r="M78" s="105"/>
      <c r="N78" s="106"/>
      <c r="O78" s="106"/>
      <c r="P78" s="107"/>
      <c r="Q78" s="106"/>
      <c r="R78" s="107"/>
    </row>
    <row r="79" spans="1:18" s="86" customFormat="1" ht="10.5" customHeight="1">
      <c r="A79" s="87"/>
      <c r="C79" s="88"/>
      <c r="D79" s="90"/>
      <c r="E79" s="55"/>
      <c r="F79" s="90"/>
      <c r="G79" s="90"/>
      <c r="M79" s="83"/>
      <c r="N79" s="85"/>
      <c r="O79" s="85"/>
      <c r="P79" s="84"/>
      <c r="Q79" s="85"/>
      <c r="R79" s="84"/>
    </row>
    <row r="80" spans="1:18" s="86" customFormat="1" ht="15.75">
      <c r="A80" s="87"/>
      <c r="B80" s="87" t="s">
        <v>159</v>
      </c>
      <c r="C80" s="88"/>
      <c r="D80" s="90"/>
      <c r="E80" s="55"/>
      <c r="F80" s="90"/>
      <c r="G80" s="90"/>
      <c r="M80" s="83"/>
      <c r="N80" s="85"/>
      <c r="O80" s="85"/>
      <c r="P80" s="84"/>
      <c r="Q80" s="85"/>
      <c r="R80" s="84"/>
    </row>
    <row r="81" spans="1:18" s="86" customFormat="1" ht="15.75">
      <c r="A81" s="87"/>
      <c r="C81" s="88"/>
      <c r="D81" s="90"/>
      <c r="E81" s="55"/>
      <c r="F81" s="90"/>
      <c r="G81" s="90"/>
      <c r="M81" s="83"/>
      <c r="N81" s="85"/>
      <c r="O81" s="85"/>
      <c r="P81" s="84"/>
      <c r="Q81" s="85"/>
      <c r="R81" s="84"/>
    </row>
    <row r="82" spans="1:18" s="86" customFormat="1" ht="15.75">
      <c r="A82" s="87" t="s">
        <v>77</v>
      </c>
      <c r="C82" s="88"/>
      <c r="D82" s="90"/>
      <c r="E82" s="55"/>
      <c r="F82" s="90"/>
      <c r="G82" s="90"/>
      <c r="M82" s="83"/>
      <c r="N82" s="85"/>
      <c r="O82" s="85"/>
      <c r="P82" s="84"/>
      <c r="Q82" s="85"/>
      <c r="R82" s="84"/>
    </row>
    <row r="83" spans="1:18" s="86" customFormat="1" ht="9" customHeight="1">
      <c r="A83" s="87"/>
      <c r="C83" s="88"/>
      <c r="D83" s="90"/>
      <c r="E83" s="55"/>
      <c r="F83" s="90"/>
      <c r="G83" s="90"/>
      <c r="M83" s="83"/>
      <c r="N83" s="85"/>
      <c r="O83" s="85"/>
      <c r="P83" s="84"/>
      <c r="Q83" s="85"/>
      <c r="R83" s="84"/>
    </row>
    <row r="84" spans="1:18" s="86" customFormat="1" ht="12.75" customHeight="1">
      <c r="A84" s="87"/>
      <c r="B84" s="87" t="s">
        <v>95</v>
      </c>
      <c r="C84" s="88"/>
      <c r="D84" s="90"/>
      <c r="E84" s="55"/>
      <c r="F84" s="90"/>
      <c r="G84" s="90"/>
      <c r="M84" s="83"/>
      <c r="N84" s="85"/>
      <c r="O84" s="85"/>
      <c r="P84" s="84"/>
      <c r="Q84" s="85"/>
      <c r="R84" s="84"/>
    </row>
    <row r="85" spans="1:18" s="86" customFormat="1" ht="12.75" customHeight="1">
      <c r="A85" s="87"/>
      <c r="C85" s="88"/>
      <c r="D85" s="90"/>
      <c r="E85" s="55"/>
      <c r="F85" s="90"/>
      <c r="G85" s="90"/>
      <c r="M85" s="83"/>
      <c r="N85" s="85"/>
      <c r="O85" s="85"/>
      <c r="P85" s="84"/>
      <c r="Q85" s="85"/>
      <c r="R85" s="84"/>
    </row>
    <row r="86" spans="1:18" s="86" customFormat="1" ht="15.75">
      <c r="A86" s="87"/>
      <c r="B86" s="87" t="s">
        <v>96</v>
      </c>
      <c r="C86" s="88"/>
      <c r="D86" s="90"/>
      <c r="E86" s="55"/>
      <c r="F86" s="90"/>
      <c r="G86" s="90"/>
      <c r="M86" s="83"/>
      <c r="N86" s="85"/>
      <c r="O86" s="85"/>
      <c r="P86" s="84"/>
      <c r="Q86" s="85"/>
      <c r="R86" s="84"/>
    </row>
    <row r="87" spans="1:18" s="86" customFormat="1" ht="39" customHeight="1">
      <c r="A87" s="87"/>
      <c r="B87" s="87"/>
      <c r="C87" s="96" t="s">
        <v>160</v>
      </c>
      <c r="D87" s="98"/>
      <c r="E87" s="57" t="s">
        <v>71</v>
      </c>
      <c r="F87" s="112" t="b">
        <f t="shared" ref="F87:F89" si="11">IF(E87=4,"Sangat baik",IF(E87=3,"Baik",IF(E87=2,"Perlu ditingkatkan",IF(E87=1,"Perbaikan",IF(E87=0,"Perbaikan mayor")))))</f>
        <v>0</v>
      </c>
      <c r="G87" s="90"/>
      <c r="H87" s="189"/>
      <c r="I87" s="189"/>
      <c r="J87" s="189"/>
      <c r="K87" s="189"/>
      <c r="M87" s="83"/>
      <c r="N87" s="85"/>
      <c r="O87" s="85"/>
      <c r="P87" s="84"/>
      <c r="Q87" s="85"/>
      <c r="R87" s="84"/>
    </row>
    <row r="88" spans="1:18" s="86" customFormat="1" ht="54.75" customHeight="1">
      <c r="A88" s="87"/>
      <c r="B88" s="87"/>
      <c r="C88" s="96" t="s">
        <v>161</v>
      </c>
      <c r="D88" s="98"/>
      <c r="E88" s="57">
        <v>3</v>
      </c>
      <c r="F88" s="112" t="str">
        <f t="shared" si="11"/>
        <v>Baik</v>
      </c>
      <c r="G88" s="90"/>
      <c r="H88" s="189"/>
      <c r="I88" s="189"/>
      <c r="J88" s="189"/>
      <c r="K88" s="189"/>
      <c r="M88" s="83"/>
      <c r="N88" s="85"/>
      <c r="O88" s="85"/>
      <c r="P88" s="84"/>
      <c r="Q88" s="85"/>
      <c r="R88" s="84"/>
    </row>
    <row r="89" spans="1:18" s="86" customFormat="1" ht="69" customHeight="1">
      <c r="A89" s="87"/>
      <c r="B89" s="87"/>
      <c r="C89" s="96" t="s">
        <v>187</v>
      </c>
      <c r="D89" s="98"/>
      <c r="E89" s="57">
        <v>1</v>
      </c>
      <c r="F89" s="112" t="str">
        <f t="shared" si="11"/>
        <v>Perbaikan</v>
      </c>
      <c r="G89" s="90"/>
      <c r="H89" s="189"/>
      <c r="I89" s="189"/>
      <c r="J89" s="189"/>
      <c r="K89" s="189"/>
      <c r="M89" s="83"/>
      <c r="N89" s="85"/>
      <c r="O89" s="85"/>
      <c r="P89" s="84"/>
      <c r="Q89" s="85"/>
      <c r="R89" s="84"/>
    </row>
    <row r="90" spans="1:18" s="86" customFormat="1" ht="17.25" customHeight="1">
      <c r="A90" s="87"/>
      <c r="C90" s="14"/>
      <c r="D90" s="163"/>
      <c r="E90" s="114"/>
      <c r="F90" s="109"/>
      <c r="G90" s="109"/>
      <c r="M90" s="83"/>
      <c r="N90" s="85"/>
      <c r="O90" s="85"/>
      <c r="P90" s="84"/>
      <c r="Q90" s="85"/>
      <c r="R90" s="84"/>
    </row>
    <row r="91" spans="1:18" s="86" customFormat="1" ht="15.75">
      <c r="A91" s="87"/>
      <c r="B91" s="87" t="s">
        <v>162</v>
      </c>
      <c r="C91" s="88"/>
      <c r="D91" s="90"/>
      <c r="E91" s="55"/>
      <c r="F91" s="90"/>
      <c r="G91" s="90"/>
      <c r="M91" s="83"/>
      <c r="N91" s="85"/>
      <c r="O91" s="85"/>
      <c r="P91" s="84"/>
      <c r="Q91" s="85"/>
      <c r="R91" s="84"/>
    </row>
    <row r="92" spans="1:18" s="86" customFormat="1" ht="9.75" customHeight="1">
      <c r="A92" s="87"/>
      <c r="C92" s="14"/>
      <c r="D92" s="163"/>
      <c r="E92" s="114"/>
      <c r="F92" s="109"/>
      <c r="G92" s="109"/>
      <c r="M92" s="83"/>
      <c r="N92" s="85"/>
      <c r="O92" s="85"/>
      <c r="P92" s="84"/>
      <c r="Q92" s="85"/>
      <c r="R92" s="84"/>
    </row>
    <row r="93" spans="1:18" s="86" customFormat="1" ht="15.75">
      <c r="A93" s="87"/>
      <c r="B93" s="87" t="s">
        <v>163</v>
      </c>
      <c r="C93" s="14"/>
      <c r="D93" s="163"/>
      <c r="E93" s="114"/>
      <c r="F93" s="109"/>
      <c r="G93" s="109"/>
      <c r="M93" s="83"/>
      <c r="N93" s="85"/>
      <c r="O93" s="85"/>
      <c r="P93" s="84"/>
      <c r="Q93" s="85"/>
      <c r="R93" s="84"/>
    </row>
    <row r="94" spans="1:18" s="86" customFormat="1" ht="8.25" customHeight="1">
      <c r="A94" s="87"/>
      <c r="C94" s="14"/>
      <c r="D94" s="163"/>
      <c r="E94" s="114"/>
      <c r="F94" s="109"/>
      <c r="G94" s="109"/>
      <c r="M94" s="83"/>
      <c r="N94" s="85"/>
      <c r="O94" s="85"/>
      <c r="P94" s="84"/>
      <c r="Q94" s="85"/>
      <c r="R94" s="84"/>
    </row>
    <row r="95" spans="1:18" s="86" customFormat="1" ht="15.75">
      <c r="A95" s="87"/>
      <c r="B95" s="87" t="s">
        <v>97</v>
      </c>
      <c r="C95" s="14"/>
      <c r="D95" s="163"/>
      <c r="E95" s="114"/>
      <c r="F95" s="109"/>
      <c r="G95" s="109"/>
      <c r="M95" s="83"/>
      <c r="N95" s="85"/>
      <c r="O95" s="85"/>
      <c r="P95" s="84"/>
      <c r="Q95" s="85"/>
      <c r="R95" s="84"/>
    </row>
    <row r="96" spans="1:18" s="86" customFormat="1" ht="11.25" customHeight="1">
      <c r="A96" s="87"/>
      <c r="C96" s="14"/>
      <c r="D96" s="163"/>
      <c r="E96" s="114"/>
      <c r="F96" s="109"/>
      <c r="G96" s="109"/>
      <c r="M96" s="83"/>
      <c r="N96" s="85"/>
      <c r="O96" s="85"/>
      <c r="P96" s="84"/>
      <c r="Q96" s="85"/>
      <c r="R96" s="84"/>
    </row>
    <row r="97" spans="1:18" s="86" customFormat="1" ht="15.75">
      <c r="A97" s="87"/>
      <c r="B97" s="87" t="s">
        <v>98</v>
      </c>
      <c r="C97" s="88"/>
      <c r="D97" s="90"/>
      <c r="E97" s="55"/>
      <c r="F97" s="90"/>
      <c r="G97" s="90"/>
      <c r="M97" s="83"/>
      <c r="N97" s="85"/>
      <c r="O97" s="85"/>
      <c r="P97" s="84"/>
      <c r="Q97" s="85"/>
      <c r="R97" s="84"/>
    </row>
    <row r="98" spans="1:18" s="86" customFormat="1" ht="53.25" customHeight="1">
      <c r="A98" s="87"/>
      <c r="C98" s="96" t="s">
        <v>188</v>
      </c>
      <c r="D98" s="98"/>
      <c r="E98" s="57">
        <v>1</v>
      </c>
      <c r="F98" s="112" t="str">
        <f t="shared" ref="F98" si="12">IF(E98=4,"Sangat baik",IF(E98=3,"Baik",IF(E98=2,"Perlu ditingkatkan",IF(E98=1,"Perbaikan",IF(E98=0,"Perbaikan mayor")))))</f>
        <v>Perbaikan</v>
      </c>
      <c r="G98" s="112"/>
      <c r="H98" s="189"/>
      <c r="I98" s="189"/>
      <c r="J98" s="189"/>
      <c r="K98" s="189"/>
      <c r="M98" s="83"/>
      <c r="N98" s="85"/>
      <c r="O98" s="85"/>
      <c r="P98" s="84"/>
      <c r="Q98" s="85"/>
      <c r="R98" s="84"/>
    </row>
    <row r="99" spans="1:18" s="86" customFormat="1" ht="10.5" customHeight="1">
      <c r="A99" s="87"/>
      <c r="C99" s="88"/>
      <c r="D99" s="90"/>
      <c r="E99" s="55"/>
      <c r="F99" s="90"/>
      <c r="G99" s="90"/>
      <c r="M99" s="83"/>
      <c r="N99" s="85"/>
      <c r="O99" s="85"/>
      <c r="P99" s="84"/>
      <c r="Q99" s="85"/>
      <c r="R99" s="84"/>
    </row>
    <row r="100" spans="1:18" s="86" customFormat="1" ht="15.75">
      <c r="A100" s="87"/>
      <c r="B100" s="87" t="s">
        <v>99</v>
      </c>
      <c r="C100" s="88"/>
      <c r="D100" s="90"/>
      <c r="E100" s="55"/>
      <c r="F100" s="90"/>
      <c r="G100" s="90"/>
      <c r="M100" s="83"/>
      <c r="N100" s="85"/>
      <c r="O100" s="85"/>
      <c r="P100" s="84"/>
      <c r="Q100" s="85"/>
      <c r="R100" s="84"/>
    </row>
    <row r="101" spans="1:18" s="86" customFormat="1" ht="49.5" customHeight="1">
      <c r="A101" s="87"/>
      <c r="C101" s="96" t="s">
        <v>164</v>
      </c>
      <c r="D101" s="98"/>
      <c r="E101" s="57">
        <v>4</v>
      </c>
      <c r="F101" s="112" t="str">
        <f t="shared" ref="F101" si="13">IF(E101=4,"Sangat baik",IF(E101=3,"Baik",IF(E101=2,"Perlu ditingkatkan",IF(E101=1,"Perbaikan",IF(E101=0,"Perbaikan mayor")))))</f>
        <v>Sangat baik</v>
      </c>
      <c r="G101" s="119"/>
      <c r="H101" s="189"/>
      <c r="I101" s="189"/>
      <c r="J101" s="189"/>
      <c r="K101" s="189"/>
      <c r="M101" s="83"/>
      <c r="N101" s="85"/>
      <c r="O101" s="85"/>
      <c r="P101" s="84"/>
      <c r="Q101" s="85"/>
      <c r="R101" s="84"/>
    </row>
    <row r="102" spans="1:18" s="86" customFormat="1" ht="20.25" customHeight="1">
      <c r="A102" s="87"/>
      <c r="C102" s="14"/>
      <c r="D102" s="163"/>
      <c r="E102" s="14"/>
      <c r="F102" s="119"/>
      <c r="G102" s="119"/>
      <c r="M102" s="83"/>
      <c r="N102" s="85"/>
      <c r="O102" s="85"/>
      <c r="P102" s="84"/>
      <c r="Q102" s="85"/>
      <c r="R102" s="84"/>
    </row>
    <row r="103" spans="1:18" s="86" customFormat="1" ht="22.5" customHeight="1">
      <c r="A103" s="87"/>
      <c r="B103" s="87" t="s">
        <v>165</v>
      </c>
      <c r="C103" s="14"/>
      <c r="D103" s="163"/>
      <c r="E103" s="14"/>
      <c r="F103" s="119"/>
      <c r="G103" s="119"/>
      <c r="M103" s="83"/>
      <c r="N103" s="85"/>
      <c r="O103" s="85"/>
      <c r="P103" s="84"/>
      <c r="Q103" s="85"/>
      <c r="R103" s="84"/>
    </row>
    <row r="104" spans="1:18" s="103" customFormat="1" ht="15.75">
      <c r="A104" s="102"/>
      <c r="C104" s="120" t="s">
        <v>1</v>
      </c>
      <c r="D104" s="166"/>
      <c r="E104" s="121">
        <f>AVERAGE(E87:E101)</f>
        <v>2.25</v>
      </c>
      <c r="F104" s="122"/>
      <c r="G104" s="122">
        <f>SUM(E87:E101)</f>
        <v>9</v>
      </c>
      <c r="M104" s="105"/>
      <c r="N104" s="106"/>
      <c r="O104" s="106"/>
      <c r="P104" s="107"/>
      <c r="Q104" s="106"/>
      <c r="R104" s="107"/>
    </row>
    <row r="105" spans="1:18" s="86" customFormat="1" ht="15.75">
      <c r="A105" s="87"/>
      <c r="C105" s="88"/>
      <c r="D105" s="90"/>
      <c r="E105" s="55"/>
      <c r="F105" s="90"/>
      <c r="G105" s="90"/>
      <c r="M105" s="83"/>
      <c r="N105" s="85"/>
      <c r="O105" s="85"/>
      <c r="P105" s="84"/>
      <c r="Q105" s="85"/>
      <c r="R105" s="84"/>
    </row>
    <row r="106" spans="1:18" s="86" customFormat="1" ht="15.75">
      <c r="A106" s="87" t="s">
        <v>78</v>
      </c>
      <c r="C106" s="88"/>
      <c r="D106" s="90"/>
      <c r="E106" s="55"/>
      <c r="F106" s="90"/>
      <c r="G106" s="90"/>
      <c r="M106" s="83"/>
      <c r="N106" s="85"/>
      <c r="O106" s="85"/>
      <c r="P106" s="84"/>
      <c r="Q106" s="85"/>
      <c r="R106" s="84"/>
    </row>
    <row r="107" spans="1:18" s="86" customFormat="1" ht="15.75">
      <c r="A107" s="87"/>
      <c r="B107" s="87" t="s">
        <v>100</v>
      </c>
      <c r="C107" s="88"/>
      <c r="D107" s="90"/>
      <c r="E107" s="55"/>
      <c r="F107" s="90"/>
      <c r="G107" s="90"/>
      <c r="M107" s="83"/>
      <c r="N107" s="85"/>
      <c r="O107" s="85"/>
      <c r="P107" s="84"/>
      <c r="Q107" s="85"/>
      <c r="R107" s="84"/>
    </row>
    <row r="108" spans="1:18" s="86" customFormat="1" ht="35.25" customHeight="1">
      <c r="A108" s="87"/>
      <c r="C108" s="96" t="s">
        <v>166</v>
      </c>
      <c r="D108" s="98"/>
      <c r="E108" s="57">
        <v>1</v>
      </c>
      <c r="F108" s="112" t="str">
        <f t="shared" ref="F108" si="14">IF(E108=4,"Sangat baik",IF(E108=3,"Baik",IF(E108=2,"Perlu ditingkatkan",IF(E108=1,"Perbaikan",IF(E108=0,"Perbaikan mayor")))))</f>
        <v>Perbaikan</v>
      </c>
      <c r="G108" s="119"/>
      <c r="H108" s="189"/>
      <c r="I108" s="189"/>
      <c r="J108" s="189"/>
      <c r="K108" s="189"/>
      <c r="M108" s="83"/>
      <c r="N108" s="85"/>
      <c r="O108" s="85"/>
      <c r="P108" s="84"/>
      <c r="Q108" s="85"/>
      <c r="R108" s="84"/>
    </row>
    <row r="109" spans="1:18" s="86" customFormat="1" ht="15.75">
      <c r="A109" s="87"/>
      <c r="C109" s="88"/>
      <c r="D109" s="90"/>
      <c r="E109" s="55"/>
      <c r="F109" s="90"/>
      <c r="G109" s="90"/>
      <c r="M109" s="83"/>
      <c r="N109" s="85"/>
      <c r="O109" s="85"/>
      <c r="P109" s="84"/>
      <c r="Q109" s="85"/>
      <c r="R109" s="84"/>
    </row>
    <row r="110" spans="1:18" s="86" customFormat="1" ht="15.75">
      <c r="A110" s="87"/>
      <c r="B110" s="87" t="s">
        <v>167</v>
      </c>
      <c r="C110" s="88"/>
      <c r="D110" s="90"/>
      <c r="E110" s="55"/>
      <c r="F110" s="90"/>
      <c r="G110" s="90"/>
      <c r="M110" s="83"/>
      <c r="N110" s="85"/>
      <c r="O110" s="85"/>
      <c r="P110" s="84"/>
      <c r="Q110" s="85"/>
      <c r="R110" s="84"/>
    </row>
    <row r="111" spans="1:18" s="103" customFormat="1" ht="15.75">
      <c r="A111" s="102"/>
      <c r="C111" s="104" t="s">
        <v>1</v>
      </c>
      <c r="D111" s="113"/>
      <c r="E111" s="116">
        <f>AVERAGE(E108:E110)</f>
        <v>1</v>
      </c>
      <c r="F111" s="113"/>
      <c r="G111" s="113">
        <f>SUM(E108:E110)</f>
        <v>1</v>
      </c>
      <c r="M111" s="105"/>
      <c r="N111" s="106"/>
      <c r="O111" s="106"/>
      <c r="P111" s="107"/>
      <c r="Q111" s="106"/>
      <c r="R111" s="107"/>
    </row>
    <row r="112" spans="1:18" s="86" customFormat="1" ht="15.75">
      <c r="A112" s="87"/>
      <c r="C112" s="88"/>
      <c r="D112" s="90"/>
      <c r="E112" s="55"/>
      <c r="F112" s="90"/>
      <c r="G112" s="90"/>
      <c r="M112" s="83"/>
      <c r="N112" s="85"/>
      <c r="O112" s="85"/>
      <c r="P112" s="84"/>
      <c r="Q112" s="85"/>
      <c r="R112" s="84"/>
    </row>
    <row r="113" spans="1:18" s="86" customFormat="1" ht="15.75">
      <c r="A113" s="87" t="s">
        <v>101</v>
      </c>
      <c r="C113" s="88"/>
      <c r="D113" s="90"/>
      <c r="E113" s="55"/>
      <c r="F113" s="90"/>
      <c r="G113" s="90"/>
      <c r="M113" s="83"/>
      <c r="N113" s="85"/>
      <c r="O113" s="85"/>
      <c r="P113" s="84"/>
      <c r="Q113" s="85"/>
      <c r="R113" s="84"/>
    </row>
    <row r="114" spans="1:18" s="86" customFormat="1" ht="15.75">
      <c r="A114" s="87"/>
      <c r="B114" s="87" t="s">
        <v>102</v>
      </c>
      <c r="C114" s="88"/>
      <c r="D114" s="90"/>
      <c r="E114" s="55"/>
      <c r="F114" s="90"/>
      <c r="G114" s="90"/>
      <c r="M114" s="83"/>
      <c r="N114" s="85"/>
      <c r="O114" s="85"/>
      <c r="P114" s="84"/>
      <c r="Q114" s="85"/>
      <c r="R114" s="84"/>
    </row>
    <row r="115" spans="1:18" s="86" customFormat="1" ht="65.25" customHeight="1">
      <c r="A115" s="87"/>
      <c r="C115" s="96" t="s">
        <v>168</v>
      </c>
      <c r="D115" s="98"/>
      <c r="E115" s="57">
        <v>3</v>
      </c>
      <c r="F115" s="146" t="str">
        <f>IF(E115=4,"Sangat baik",IF(E115=3,"Baik",IF(E115=2,"Perlu ditingkatkan",IF(E115=1,"Perbaikan",IF(E115=0,"Perbaikan mayor")))))</f>
        <v>Baik</v>
      </c>
      <c r="G115" s="96"/>
      <c r="H115" s="189"/>
      <c r="I115" s="189"/>
      <c r="J115" s="189"/>
      <c r="K115" s="189"/>
      <c r="M115" s="83"/>
      <c r="N115" s="85"/>
      <c r="O115" s="85"/>
      <c r="P115" s="84"/>
      <c r="Q115" s="85"/>
      <c r="R115" s="84"/>
    </row>
    <row r="116" spans="1:18" s="86" customFormat="1" ht="15.75">
      <c r="A116" s="87"/>
      <c r="B116" s="87" t="s">
        <v>104</v>
      </c>
      <c r="C116" s="88"/>
      <c r="D116" s="90"/>
      <c r="E116" s="55"/>
      <c r="F116" s="110"/>
      <c r="G116" s="90"/>
      <c r="M116" s="83"/>
      <c r="N116" s="85"/>
      <c r="O116" s="85"/>
      <c r="P116" s="84"/>
      <c r="Q116" s="85"/>
      <c r="R116" s="84"/>
    </row>
    <row r="117" spans="1:18" s="86" customFormat="1" ht="15.75">
      <c r="A117" s="87"/>
      <c r="B117" s="87" t="s">
        <v>105</v>
      </c>
      <c r="C117" s="88"/>
      <c r="D117" s="90"/>
      <c r="E117" s="55"/>
      <c r="F117" s="110"/>
      <c r="G117" s="90"/>
      <c r="M117" s="83"/>
      <c r="N117" s="85"/>
      <c r="O117" s="85"/>
      <c r="P117" s="84"/>
      <c r="Q117" s="85"/>
      <c r="R117" s="84"/>
    </row>
    <row r="118" spans="1:18" s="103" customFormat="1" ht="15.75">
      <c r="A118" s="102"/>
      <c r="B118" s="102"/>
      <c r="C118" s="120" t="s">
        <v>1</v>
      </c>
      <c r="D118" s="166"/>
      <c r="E118" s="190">
        <f>AVERAGE(E115)</f>
        <v>3</v>
      </c>
      <c r="F118" s="191"/>
      <c r="G118" s="113">
        <f>SUM(E115)</f>
        <v>3</v>
      </c>
      <c r="M118" s="105"/>
      <c r="N118" s="106"/>
      <c r="O118" s="106"/>
      <c r="P118" s="107"/>
      <c r="Q118" s="106"/>
      <c r="R118" s="107"/>
    </row>
    <row r="119" spans="1:18" s="86" customFormat="1" ht="15.75">
      <c r="A119" s="87"/>
      <c r="C119" s="88"/>
      <c r="D119" s="90"/>
      <c r="E119" s="55"/>
      <c r="F119" s="90"/>
      <c r="G119" s="90"/>
      <c r="M119" s="83"/>
      <c r="N119" s="85"/>
      <c r="O119" s="85"/>
      <c r="P119" s="84"/>
      <c r="Q119" s="85"/>
      <c r="R119" s="84"/>
    </row>
    <row r="120" spans="1:18" s="86" customFormat="1" ht="15.75">
      <c r="A120" s="87" t="s">
        <v>103</v>
      </c>
      <c r="C120" s="88"/>
      <c r="D120" s="90"/>
      <c r="E120" s="55"/>
      <c r="F120" s="90"/>
      <c r="G120" s="90"/>
      <c r="M120" s="83"/>
      <c r="N120" s="85"/>
      <c r="O120" s="85"/>
      <c r="P120" s="84"/>
      <c r="Q120" s="85"/>
      <c r="R120" s="84"/>
    </row>
    <row r="121" spans="1:18" s="86" customFormat="1" ht="15.75">
      <c r="A121" s="87"/>
      <c r="B121" s="87" t="s">
        <v>131</v>
      </c>
      <c r="C121" s="88"/>
      <c r="D121" s="90"/>
      <c r="E121" s="55"/>
      <c r="F121" s="90"/>
      <c r="G121" s="90"/>
      <c r="M121" s="83"/>
      <c r="N121" s="85"/>
      <c r="O121" s="85"/>
      <c r="P121" s="84"/>
      <c r="Q121" s="85"/>
      <c r="R121" s="84"/>
    </row>
    <row r="122" spans="1:18" s="86" customFormat="1" ht="36.75" customHeight="1">
      <c r="A122" s="87"/>
      <c r="B122" s="87"/>
      <c r="C122" s="108" t="s">
        <v>169</v>
      </c>
      <c r="D122" s="98"/>
      <c r="E122" s="57">
        <v>3</v>
      </c>
      <c r="F122" s="112" t="str">
        <f t="shared" ref="F122:F124" si="15">IF(E122=4,"Sangat baik",IF(E122=3,"Baik",IF(E122=2,"Perlu ditingkatkan",IF(E122=1,"Perbaikan",IF(E122=0,"Perbaikan mayor")))))</f>
        <v>Baik</v>
      </c>
      <c r="G122" s="90"/>
      <c r="H122" s="189"/>
      <c r="I122" s="189"/>
      <c r="J122" s="189"/>
      <c r="K122" s="189"/>
      <c r="M122" s="83"/>
      <c r="N122" s="85"/>
      <c r="O122" s="85"/>
      <c r="P122" s="84"/>
      <c r="Q122" s="85"/>
      <c r="R122" s="84"/>
    </row>
    <row r="123" spans="1:18" s="86" customFormat="1" ht="20.25" customHeight="1">
      <c r="A123" s="87"/>
      <c r="B123" s="87" t="s">
        <v>170</v>
      </c>
      <c r="C123" s="14"/>
      <c r="D123" s="158"/>
      <c r="E123" s="14"/>
      <c r="F123" s="119"/>
      <c r="G123" s="119"/>
      <c r="M123" s="83"/>
      <c r="N123" s="85"/>
      <c r="O123" s="85"/>
      <c r="P123" s="84"/>
      <c r="Q123" s="85"/>
      <c r="R123" s="84"/>
    </row>
    <row r="124" spans="1:18" s="86" customFormat="1" ht="36" customHeight="1">
      <c r="A124" s="87"/>
      <c r="B124" s="87"/>
      <c r="C124" s="108" t="s">
        <v>171</v>
      </c>
      <c r="D124" s="98"/>
      <c r="E124" s="57">
        <v>1</v>
      </c>
      <c r="F124" s="112" t="str">
        <f t="shared" si="15"/>
        <v>Perbaikan</v>
      </c>
      <c r="G124" s="119"/>
      <c r="H124" s="189"/>
      <c r="I124" s="189"/>
      <c r="J124" s="189"/>
      <c r="K124" s="189"/>
      <c r="M124" s="83"/>
      <c r="N124" s="85"/>
      <c r="O124" s="85"/>
      <c r="P124" s="84"/>
      <c r="Q124" s="85"/>
      <c r="R124" s="84"/>
    </row>
    <row r="125" spans="1:18" s="86" customFormat="1" ht="20.25" customHeight="1">
      <c r="A125" s="87"/>
      <c r="B125" s="87"/>
      <c r="C125" s="14"/>
      <c r="D125" s="163"/>
      <c r="E125" s="14"/>
      <c r="F125" s="119"/>
      <c r="G125" s="119"/>
      <c r="M125" s="83"/>
      <c r="N125" s="85"/>
      <c r="O125" s="85"/>
      <c r="P125" s="84"/>
      <c r="Q125" s="85"/>
      <c r="R125" s="84"/>
    </row>
    <row r="126" spans="1:18" s="86" customFormat="1" ht="23.25" customHeight="1">
      <c r="A126" s="87"/>
      <c r="B126" s="87" t="s">
        <v>106</v>
      </c>
      <c r="C126" s="14"/>
      <c r="D126" s="163"/>
      <c r="E126" s="14"/>
      <c r="F126" s="119"/>
      <c r="G126" s="119"/>
      <c r="M126" s="83"/>
      <c r="N126" s="85"/>
      <c r="O126" s="85"/>
      <c r="P126" s="84"/>
      <c r="Q126" s="85"/>
      <c r="R126" s="84"/>
    </row>
    <row r="127" spans="1:18" s="103" customFormat="1" ht="15.75">
      <c r="A127" s="102"/>
      <c r="C127" s="104" t="s">
        <v>1</v>
      </c>
      <c r="D127" s="113"/>
      <c r="E127" s="116">
        <f>AVERAGE(E122:E124)</f>
        <v>2</v>
      </c>
      <c r="F127" s="113"/>
      <c r="G127" s="113">
        <f>SUM(E122:E124)</f>
        <v>4</v>
      </c>
      <c r="M127" s="105"/>
      <c r="N127" s="106"/>
      <c r="O127" s="106"/>
      <c r="P127" s="107"/>
      <c r="Q127" s="106"/>
      <c r="R127" s="107"/>
    </row>
    <row r="128" spans="1:18" s="86" customFormat="1" ht="15.75">
      <c r="A128" s="87"/>
      <c r="C128" s="88"/>
      <c r="D128" s="90"/>
      <c r="E128" s="55"/>
      <c r="F128" s="90"/>
      <c r="G128" s="90"/>
      <c r="M128" s="83"/>
      <c r="N128" s="85"/>
      <c r="O128" s="85"/>
      <c r="P128" s="84"/>
      <c r="Q128" s="85"/>
      <c r="R128" s="84"/>
    </row>
    <row r="129" spans="1:18" s="86" customFormat="1" ht="15.75">
      <c r="A129" s="87" t="s">
        <v>107</v>
      </c>
      <c r="C129" s="88"/>
      <c r="D129" s="90"/>
      <c r="E129" s="55"/>
      <c r="F129" s="90"/>
      <c r="G129" s="90"/>
      <c r="M129" s="83"/>
      <c r="N129" s="85"/>
      <c r="O129" s="85"/>
      <c r="P129" s="84"/>
      <c r="Q129" s="85"/>
      <c r="R129" s="84"/>
    </row>
    <row r="130" spans="1:18" s="86" customFormat="1" ht="15.75">
      <c r="A130" s="87"/>
      <c r="B130" s="87" t="s">
        <v>108</v>
      </c>
      <c r="C130" s="88"/>
      <c r="D130" s="90"/>
      <c r="E130" s="55"/>
      <c r="F130" s="90"/>
      <c r="G130" s="90"/>
      <c r="M130" s="83"/>
      <c r="N130" s="85"/>
      <c r="O130" s="85"/>
      <c r="P130" s="84"/>
      <c r="Q130" s="85"/>
      <c r="R130" s="84"/>
    </row>
    <row r="131" spans="1:18" s="86" customFormat="1" ht="81" customHeight="1">
      <c r="A131" s="87"/>
      <c r="C131" s="96" t="s">
        <v>172</v>
      </c>
      <c r="D131" s="98"/>
      <c r="E131" s="57">
        <v>1</v>
      </c>
      <c r="F131" s="112" t="str">
        <f t="shared" ref="F131" si="16">IF(E131=4,"Sangat baik",IF(E131=3,"Baik",IF(E131=2,"Perlu ditingkatkan",IF(E131=1,"Perbaikan",IF(E131=0,"Perbaikan mayor")))))</f>
        <v>Perbaikan</v>
      </c>
      <c r="G131" s="119"/>
      <c r="H131" s="189"/>
      <c r="I131" s="189"/>
      <c r="J131" s="189"/>
      <c r="K131" s="189"/>
      <c r="M131" s="83"/>
      <c r="N131" s="85"/>
      <c r="O131" s="85"/>
      <c r="P131" s="84"/>
      <c r="Q131" s="85"/>
      <c r="R131" s="84"/>
    </row>
    <row r="132" spans="1:18" s="86" customFormat="1" ht="15.75">
      <c r="A132" s="87"/>
      <c r="C132" s="88"/>
      <c r="D132" s="90"/>
      <c r="E132" s="55"/>
      <c r="F132" s="90"/>
      <c r="G132" s="90"/>
      <c r="M132" s="83"/>
      <c r="N132" s="85"/>
      <c r="O132" s="85"/>
      <c r="P132" s="84"/>
      <c r="Q132" s="85"/>
      <c r="R132" s="84"/>
    </row>
    <row r="133" spans="1:18" s="86" customFormat="1" ht="15.75">
      <c r="A133" s="87"/>
      <c r="B133" s="87" t="s">
        <v>109</v>
      </c>
      <c r="C133" s="88"/>
      <c r="D133" s="90"/>
      <c r="E133" s="55"/>
      <c r="F133" s="90"/>
      <c r="G133" s="90"/>
      <c r="M133" s="83"/>
      <c r="N133" s="85"/>
      <c r="O133" s="85"/>
      <c r="P133" s="84"/>
      <c r="Q133" s="85"/>
      <c r="R133" s="84"/>
    </row>
    <row r="134" spans="1:18" s="86" customFormat="1" ht="64.5" customHeight="1">
      <c r="A134" s="87"/>
      <c r="C134" s="96" t="s">
        <v>173</v>
      </c>
      <c r="D134" s="98"/>
      <c r="E134" s="57">
        <v>1</v>
      </c>
      <c r="F134" s="112" t="str">
        <f t="shared" ref="F134:F136" si="17">IF(E134=4,"Sangat baik",IF(E134=3,"Baik",IF(E134=2,"Perlu ditingkatkan",IF(E134=1,"Perbaikan",IF(E134=0,"Perbaikan mayor")))))</f>
        <v>Perbaikan</v>
      </c>
      <c r="G134" s="119"/>
      <c r="H134" s="189"/>
      <c r="I134" s="189"/>
      <c r="J134" s="189"/>
      <c r="K134" s="189"/>
      <c r="M134" s="83"/>
      <c r="N134" s="85"/>
      <c r="O134" s="85"/>
      <c r="P134" s="84"/>
      <c r="Q134" s="85"/>
      <c r="R134" s="84"/>
    </row>
    <row r="135" spans="1:18" s="86" customFormat="1" ht="21" customHeight="1">
      <c r="A135" s="87"/>
      <c r="B135" s="87" t="s">
        <v>110</v>
      </c>
      <c r="C135" s="109"/>
      <c r="D135" s="163"/>
      <c r="E135" s="14"/>
      <c r="F135" s="119"/>
      <c r="G135" s="119"/>
      <c r="M135" s="83"/>
      <c r="N135" s="85"/>
      <c r="O135" s="85"/>
      <c r="P135" s="84"/>
      <c r="Q135" s="85"/>
      <c r="R135" s="84"/>
    </row>
    <row r="136" spans="1:18" s="86" customFormat="1" ht="49.5" customHeight="1">
      <c r="A136" s="87"/>
      <c r="C136" s="96" t="s">
        <v>174</v>
      </c>
      <c r="D136" s="98"/>
      <c r="E136" s="57">
        <v>4</v>
      </c>
      <c r="F136" s="112" t="str">
        <f t="shared" si="17"/>
        <v>Sangat baik</v>
      </c>
      <c r="G136" s="119"/>
      <c r="H136" s="189"/>
      <c r="I136" s="189"/>
      <c r="J136" s="189"/>
      <c r="K136" s="189"/>
      <c r="M136" s="83"/>
      <c r="N136" s="85"/>
      <c r="O136" s="85"/>
      <c r="P136" s="84"/>
      <c r="Q136" s="85"/>
      <c r="R136" s="84"/>
    </row>
    <row r="137" spans="1:18" s="86" customFormat="1" ht="24" customHeight="1">
      <c r="A137" s="87"/>
      <c r="B137" s="87" t="s">
        <v>111</v>
      </c>
      <c r="C137" s="109"/>
      <c r="D137" s="158"/>
      <c r="E137" s="14"/>
      <c r="F137" s="119"/>
      <c r="G137" s="119"/>
      <c r="M137" s="83"/>
      <c r="N137" s="85"/>
      <c r="O137" s="85"/>
      <c r="P137" s="84"/>
      <c r="Q137" s="85"/>
      <c r="R137" s="84"/>
    </row>
    <row r="138" spans="1:18" s="86" customFormat="1" ht="20.25" customHeight="1">
      <c r="A138" s="87"/>
      <c r="B138" s="87" t="s">
        <v>112</v>
      </c>
      <c r="C138" s="109"/>
      <c r="D138" s="163"/>
      <c r="E138" s="14"/>
      <c r="F138" s="119"/>
      <c r="G138" s="119"/>
      <c r="M138" s="83"/>
      <c r="N138" s="85"/>
      <c r="O138" s="85"/>
      <c r="P138" s="84"/>
      <c r="Q138" s="85"/>
      <c r="R138" s="84"/>
    </row>
    <row r="139" spans="1:18" s="86" customFormat="1" ht="35.25" customHeight="1">
      <c r="A139" s="87"/>
      <c r="B139" s="87"/>
      <c r="C139" s="96" t="s">
        <v>175</v>
      </c>
      <c r="D139" s="98"/>
      <c r="E139" s="57">
        <v>4</v>
      </c>
      <c r="F139" s="112" t="str">
        <f t="shared" ref="F139:F140" si="18">IF(E139=4,"Sangat baik",IF(E139=3,"Baik",IF(E139=2,"Perlu ditingkatkan",IF(E139=1,"Perbaikan",IF(E139=0,"Perbaikan mayor")))))</f>
        <v>Sangat baik</v>
      </c>
      <c r="G139" s="119"/>
      <c r="H139" s="189"/>
      <c r="I139" s="189"/>
      <c r="J139" s="189"/>
      <c r="K139" s="189"/>
      <c r="M139" s="83"/>
      <c r="N139" s="85"/>
      <c r="O139" s="85"/>
      <c r="P139" s="84"/>
      <c r="Q139" s="85"/>
      <c r="R139" s="84"/>
    </row>
    <row r="140" spans="1:18" s="86" customFormat="1" ht="48" customHeight="1">
      <c r="A140" s="87"/>
      <c r="C140" s="96" t="s">
        <v>176</v>
      </c>
      <c r="D140" s="98"/>
      <c r="E140" s="57">
        <v>2</v>
      </c>
      <c r="F140" s="112" t="str">
        <f t="shared" si="18"/>
        <v>Perlu ditingkatkan</v>
      </c>
      <c r="G140" s="119"/>
      <c r="H140" s="189"/>
      <c r="I140" s="189"/>
      <c r="J140" s="189"/>
      <c r="K140" s="189"/>
      <c r="M140" s="83"/>
      <c r="N140" s="85"/>
      <c r="O140" s="85"/>
      <c r="P140" s="84"/>
      <c r="Q140" s="85"/>
      <c r="R140" s="84"/>
    </row>
    <row r="141" spans="1:18" s="86" customFormat="1" ht="22.5" customHeight="1">
      <c r="A141" s="87"/>
      <c r="B141" s="87" t="s">
        <v>113</v>
      </c>
      <c r="C141" s="109"/>
      <c r="D141" s="163"/>
      <c r="E141" s="14"/>
      <c r="F141" s="119"/>
      <c r="G141" s="119"/>
      <c r="M141" s="83"/>
      <c r="N141" s="85"/>
      <c r="O141" s="85"/>
      <c r="P141" s="84"/>
      <c r="Q141" s="85"/>
      <c r="R141" s="84"/>
    </row>
    <row r="142" spans="1:18" s="86" customFormat="1" ht="36.75" customHeight="1">
      <c r="A142" s="87"/>
      <c r="C142" s="96" t="s">
        <v>177</v>
      </c>
      <c r="D142" s="98"/>
      <c r="E142" s="57">
        <v>2</v>
      </c>
      <c r="F142" s="112" t="str">
        <f t="shared" ref="F142" si="19">IF(E142=4,"Sangat baik",IF(E142=3,"Baik",IF(E142=2,"Perlu ditingkatkan",IF(E142=1,"Perbaikan",IF(E142=0,"Perbaikan mayor")))))</f>
        <v>Perlu ditingkatkan</v>
      </c>
      <c r="G142" s="119"/>
      <c r="H142" s="189"/>
      <c r="I142" s="189"/>
      <c r="J142" s="189"/>
      <c r="K142" s="189"/>
      <c r="M142" s="83"/>
      <c r="N142" s="85"/>
      <c r="O142" s="85"/>
      <c r="P142" s="84"/>
      <c r="Q142" s="85"/>
      <c r="R142" s="84"/>
    </row>
    <row r="143" spans="1:18" s="103" customFormat="1" ht="15.75">
      <c r="A143" s="102"/>
      <c r="C143" s="104" t="s">
        <v>1</v>
      </c>
      <c r="D143" s="113"/>
      <c r="E143" s="116">
        <f>AVERAGE(E131:E142)</f>
        <v>2.3333333333333335</v>
      </c>
      <c r="F143" s="113"/>
      <c r="G143" s="113">
        <f>SUM(E131:E142)</f>
        <v>14</v>
      </c>
      <c r="M143" s="105"/>
      <c r="N143" s="106"/>
      <c r="O143" s="106"/>
      <c r="P143" s="107"/>
      <c r="Q143" s="106"/>
      <c r="R143" s="107"/>
    </row>
    <row r="144" spans="1:18" s="86" customFormat="1" ht="15.75">
      <c r="A144" s="87"/>
      <c r="C144" s="88"/>
      <c r="D144" s="90"/>
      <c r="E144" s="55"/>
      <c r="F144" s="90"/>
      <c r="G144" s="90"/>
      <c r="M144" s="83"/>
      <c r="N144" s="85"/>
      <c r="O144" s="85"/>
      <c r="P144" s="84"/>
      <c r="Q144" s="85"/>
      <c r="R144" s="84"/>
    </row>
    <row r="145" spans="1:18" s="86" customFormat="1" ht="15.75">
      <c r="A145" s="87" t="s">
        <v>114</v>
      </c>
      <c r="C145" s="88"/>
      <c r="D145" s="90"/>
      <c r="E145" s="55"/>
      <c r="F145" s="90"/>
      <c r="G145" s="90"/>
      <c r="M145" s="83"/>
      <c r="N145" s="85"/>
      <c r="O145" s="85"/>
      <c r="P145" s="84"/>
      <c r="Q145" s="85"/>
      <c r="R145" s="84"/>
    </row>
    <row r="146" spans="1:18" s="86" customFormat="1" ht="15.75">
      <c r="A146" s="87"/>
      <c r="B146" s="87" t="s">
        <v>115</v>
      </c>
      <c r="C146" s="88"/>
      <c r="D146" s="90"/>
      <c r="E146" s="55"/>
      <c r="F146" s="90"/>
      <c r="G146" s="90"/>
      <c r="M146" s="83"/>
      <c r="N146" s="85"/>
      <c r="O146" s="85"/>
      <c r="P146" s="84"/>
      <c r="Q146" s="85"/>
      <c r="R146" s="84"/>
    </row>
    <row r="147" spans="1:18" s="86" customFormat="1" ht="48.75" customHeight="1">
      <c r="A147" s="87"/>
      <c r="B147" s="87"/>
      <c r="C147" s="96" t="s">
        <v>178</v>
      </c>
      <c r="D147" s="98"/>
      <c r="E147" s="57">
        <v>4</v>
      </c>
      <c r="F147" s="112" t="str">
        <f t="shared" ref="F147:F149" si="20">IF(E147=4,"Sangat baik",IF(E147=3,"Baik",IF(E147=2,"Perlu ditingkatkan",IF(E147=1,"Perbaikan",IF(E147=0,"Perbaikan mayor")))))</f>
        <v>Sangat baik</v>
      </c>
      <c r="G147" s="90"/>
      <c r="H147" s="189"/>
      <c r="I147" s="189"/>
      <c r="J147" s="189"/>
      <c r="K147" s="189"/>
      <c r="M147" s="83"/>
      <c r="N147" s="85"/>
      <c r="O147" s="85"/>
      <c r="P147" s="84"/>
      <c r="Q147" s="85"/>
      <c r="R147" s="84"/>
    </row>
    <row r="148" spans="1:18" s="86" customFormat="1" ht="36.75" customHeight="1">
      <c r="A148" s="87"/>
      <c r="C148" s="96" t="s">
        <v>189</v>
      </c>
      <c r="D148" s="98"/>
      <c r="E148" s="57">
        <v>3</v>
      </c>
      <c r="F148" s="112" t="str">
        <f t="shared" si="20"/>
        <v>Baik</v>
      </c>
      <c r="G148" s="119"/>
      <c r="H148" s="189"/>
      <c r="I148" s="189"/>
      <c r="J148" s="189"/>
      <c r="K148" s="189"/>
      <c r="M148" s="83"/>
      <c r="N148" s="85"/>
      <c r="O148" s="85"/>
      <c r="P148" s="84"/>
      <c r="Q148" s="85"/>
      <c r="R148" s="84"/>
    </row>
    <row r="149" spans="1:18" s="86" customFormat="1" ht="37.5" customHeight="1">
      <c r="A149" s="87"/>
      <c r="C149" s="96" t="s">
        <v>179</v>
      </c>
      <c r="D149" s="98"/>
      <c r="E149" s="57" t="s">
        <v>71</v>
      </c>
      <c r="F149" s="112" t="b">
        <f t="shared" si="20"/>
        <v>0</v>
      </c>
      <c r="G149" s="119"/>
      <c r="H149" s="189"/>
      <c r="I149" s="189"/>
      <c r="J149" s="189"/>
      <c r="K149" s="189"/>
      <c r="M149" s="83"/>
      <c r="N149" s="85"/>
      <c r="O149" s="85"/>
      <c r="P149" s="84"/>
      <c r="Q149" s="85"/>
      <c r="R149" s="84"/>
    </row>
    <row r="150" spans="1:18" s="86" customFormat="1" ht="15.75">
      <c r="A150" s="87"/>
      <c r="C150" s="88"/>
      <c r="D150" s="90"/>
      <c r="E150" s="55"/>
      <c r="F150" s="90"/>
      <c r="G150" s="90"/>
      <c r="M150" s="83"/>
      <c r="N150" s="85"/>
      <c r="O150" s="85"/>
      <c r="P150" s="84"/>
      <c r="Q150" s="85"/>
      <c r="R150" s="84"/>
    </row>
    <row r="151" spans="1:18" s="86" customFormat="1" ht="15.75">
      <c r="A151" s="87"/>
      <c r="B151" s="87" t="s">
        <v>116</v>
      </c>
      <c r="C151" s="88"/>
      <c r="D151" s="90"/>
      <c r="E151" s="55"/>
      <c r="F151" s="90"/>
      <c r="G151" s="90"/>
      <c r="M151" s="83"/>
      <c r="N151" s="85"/>
      <c r="O151" s="85"/>
      <c r="P151" s="84"/>
      <c r="Q151" s="85"/>
      <c r="R151" s="84"/>
    </row>
    <row r="152" spans="1:18" s="86" customFormat="1" ht="36" customHeight="1">
      <c r="A152" s="87"/>
      <c r="C152" s="96" t="s">
        <v>180</v>
      </c>
      <c r="D152" s="98"/>
      <c r="E152" s="57">
        <v>4</v>
      </c>
      <c r="F152" s="112" t="str">
        <f t="shared" ref="F152:F154" si="21">IF(E152=4,"Sangat baik",IF(E152=3,"Baik",IF(E152=2,"Perlu ditingkatkan",IF(E152=1,"Perbaikan",IF(E152=0,"Perbaikan mayor")))))</f>
        <v>Sangat baik</v>
      </c>
      <c r="G152" s="119"/>
      <c r="H152" s="189"/>
      <c r="I152" s="189"/>
      <c r="J152" s="189"/>
      <c r="K152" s="189"/>
      <c r="M152" s="83"/>
      <c r="N152" s="85"/>
      <c r="O152" s="85"/>
      <c r="P152" s="84"/>
      <c r="Q152" s="85"/>
      <c r="R152" s="84"/>
    </row>
    <row r="153" spans="1:18" s="86" customFormat="1" ht="36" customHeight="1">
      <c r="A153" s="87"/>
      <c r="C153" s="96" t="s">
        <v>181</v>
      </c>
      <c r="D153" s="98"/>
      <c r="E153" s="57">
        <v>2</v>
      </c>
      <c r="F153" s="112" t="str">
        <f t="shared" si="21"/>
        <v>Perlu ditingkatkan</v>
      </c>
      <c r="G153" s="119"/>
      <c r="H153" s="189"/>
      <c r="I153" s="189"/>
      <c r="J153" s="189"/>
      <c r="K153" s="189"/>
      <c r="M153" s="83"/>
      <c r="N153" s="85"/>
      <c r="O153" s="85"/>
      <c r="P153" s="84"/>
      <c r="Q153" s="85"/>
      <c r="R153" s="84"/>
    </row>
    <row r="154" spans="1:18" s="86" customFormat="1" ht="47.25" customHeight="1">
      <c r="A154" s="87"/>
      <c r="C154" s="96" t="s">
        <v>182</v>
      </c>
      <c r="D154" s="98"/>
      <c r="E154" s="57">
        <v>1</v>
      </c>
      <c r="F154" s="112" t="str">
        <f t="shared" si="21"/>
        <v>Perbaikan</v>
      </c>
      <c r="G154" s="119"/>
      <c r="H154" s="189"/>
      <c r="I154" s="189"/>
      <c r="J154" s="189"/>
      <c r="K154" s="189"/>
      <c r="M154" s="83"/>
      <c r="N154" s="85"/>
      <c r="O154" s="85"/>
      <c r="P154" s="84"/>
      <c r="Q154" s="85"/>
      <c r="R154" s="84"/>
    </row>
    <row r="155" spans="1:18" s="103" customFormat="1" ht="15.75">
      <c r="A155" s="102"/>
      <c r="C155" s="104" t="s">
        <v>1</v>
      </c>
      <c r="D155" s="113"/>
      <c r="E155" s="116">
        <f>AVERAGE(E147:E154)</f>
        <v>2.8</v>
      </c>
      <c r="F155" s="113"/>
      <c r="G155" s="113">
        <f>SUM(E147:E154)</f>
        <v>14</v>
      </c>
      <c r="M155" s="105"/>
      <c r="N155" s="106"/>
      <c r="O155" s="106"/>
      <c r="P155" s="107"/>
      <c r="Q155" s="106"/>
      <c r="R155" s="107"/>
    </row>
    <row r="156" spans="1:18" s="86" customFormat="1" ht="15.75">
      <c r="A156" s="87"/>
      <c r="C156" s="88"/>
      <c r="D156" s="90"/>
      <c r="E156" s="55"/>
      <c r="F156" s="90"/>
      <c r="G156" s="90"/>
      <c r="M156" s="83"/>
      <c r="N156" s="85"/>
      <c r="O156" s="85"/>
      <c r="P156" s="84"/>
      <c r="Q156" s="85"/>
      <c r="R156" s="84"/>
    </row>
    <row r="157" spans="1:18" s="86" customFormat="1" ht="15.75">
      <c r="A157" s="87" t="s">
        <v>117</v>
      </c>
      <c r="C157" s="88"/>
      <c r="D157" s="90"/>
      <c r="E157" s="55"/>
      <c r="F157" s="90"/>
      <c r="G157" s="90"/>
      <c r="M157" s="83"/>
      <c r="N157" s="85"/>
      <c r="O157" s="85"/>
      <c r="P157" s="84"/>
      <c r="Q157" s="85"/>
      <c r="R157" s="84"/>
    </row>
    <row r="158" spans="1:18" s="86" customFormat="1" ht="15.75">
      <c r="A158" s="87"/>
      <c r="B158" s="87" t="s">
        <v>118</v>
      </c>
      <c r="C158" s="88"/>
      <c r="D158" s="90"/>
      <c r="E158" s="55"/>
      <c r="F158" s="90"/>
      <c r="G158" s="90"/>
      <c r="M158" s="83"/>
      <c r="N158" s="85"/>
      <c r="O158" s="85"/>
      <c r="P158" s="84"/>
      <c r="Q158" s="85"/>
      <c r="R158" s="84"/>
    </row>
    <row r="159" spans="1:18" s="86" customFormat="1" ht="60.75" customHeight="1">
      <c r="A159" s="87"/>
      <c r="C159" s="96" t="s">
        <v>183</v>
      </c>
      <c r="D159" s="98"/>
      <c r="E159" s="145">
        <v>4</v>
      </c>
      <c r="F159" s="146" t="str">
        <f>IF(E159=4,"Sangat baik",IF(E159=3,"Baik",IF(E159=2,"Perlu ditingkatkan",IF(E159=1,"Perbaikan",IF(E159=0,"Perbaikan mayor")))))</f>
        <v>Sangat baik</v>
      </c>
      <c r="G159" s="90"/>
      <c r="H159" s="189"/>
      <c r="I159" s="189"/>
      <c r="J159" s="189"/>
      <c r="K159" s="189"/>
      <c r="M159" s="83"/>
      <c r="N159" s="85"/>
      <c r="O159" s="85"/>
      <c r="P159" s="84"/>
      <c r="Q159" s="85"/>
      <c r="R159" s="84"/>
    </row>
    <row r="160" spans="1:18" s="86" customFormat="1" ht="15.75">
      <c r="A160" s="87"/>
      <c r="C160" s="88"/>
      <c r="D160" s="90"/>
      <c r="E160" s="55"/>
      <c r="F160" s="90"/>
      <c r="G160" s="90"/>
      <c r="M160" s="83"/>
      <c r="N160" s="85"/>
      <c r="O160" s="85"/>
      <c r="P160" s="84"/>
      <c r="Q160" s="85"/>
      <c r="R160" s="84"/>
    </row>
    <row r="161" spans="1:18" s="86" customFormat="1" ht="15.75">
      <c r="A161" s="87"/>
      <c r="B161" s="87" t="s">
        <v>119</v>
      </c>
      <c r="C161" s="88"/>
      <c r="D161" s="90"/>
      <c r="E161" s="55"/>
      <c r="F161" s="90"/>
      <c r="G161" s="90"/>
      <c r="M161" s="83"/>
      <c r="N161" s="85"/>
      <c r="O161" s="85"/>
      <c r="P161" s="84"/>
      <c r="Q161" s="85"/>
      <c r="R161" s="84"/>
    </row>
    <row r="162" spans="1:18" s="86" customFormat="1" ht="63.75" customHeight="1">
      <c r="A162" s="87"/>
      <c r="C162" s="96" t="s">
        <v>184</v>
      </c>
      <c r="D162" s="98"/>
      <c r="E162" s="57" t="s">
        <v>71</v>
      </c>
      <c r="F162" s="112" t="b">
        <f>IF(E162=4,"Sangat baik",IF(E162=3,"Baik",IF(E162=2,"Perlu ditingkatkan",IF(E162=1,"Perbaikan",IF(E162=0,"Perbaikan mayor")))))</f>
        <v>0</v>
      </c>
      <c r="G162" s="119"/>
      <c r="H162" s="189"/>
      <c r="I162" s="189"/>
      <c r="J162" s="189"/>
      <c r="K162" s="189"/>
      <c r="M162" s="83"/>
      <c r="N162" s="85"/>
      <c r="O162" s="85"/>
      <c r="P162" s="84"/>
      <c r="Q162" s="85"/>
      <c r="R162" s="84"/>
    </row>
    <row r="163" spans="1:18" s="103" customFormat="1" ht="15.75">
      <c r="A163" s="102"/>
      <c r="C163" s="104" t="s">
        <v>1</v>
      </c>
      <c r="D163" s="113"/>
      <c r="E163" s="116">
        <f>AVERAGE(E159:E162)</f>
        <v>4</v>
      </c>
      <c r="F163" s="113"/>
      <c r="G163" s="113">
        <f>SUM(E159:E162)</f>
        <v>4</v>
      </c>
      <c r="M163" s="105"/>
      <c r="N163" s="106"/>
      <c r="O163" s="106"/>
      <c r="P163" s="107"/>
      <c r="Q163" s="106"/>
      <c r="R163" s="107"/>
    </row>
    <row r="164" spans="1:18" s="86" customFormat="1" ht="15.75">
      <c r="A164" s="87"/>
      <c r="C164" s="88"/>
      <c r="D164" s="90"/>
      <c r="E164" s="55"/>
      <c r="F164" s="90"/>
      <c r="G164" s="90"/>
      <c r="M164" s="83"/>
      <c r="N164" s="85"/>
      <c r="O164" s="85"/>
      <c r="P164" s="84"/>
      <c r="Q164" s="85"/>
      <c r="R164" s="84"/>
    </row>
    <row r="165" spans="1:18" s="86" customFormat="1" ht="15.75">
      <c r="A165" s="87" t="s">
        <v>120</v>
      </c>
      <c r="C165" s="88"/>
      <c r="D165" s="90"/>
      <c r="E165" s="55"/>
      <c r="F165" s="90"/>
      <c r="G165" s="90"/>
      <c r="M165" s="83"/>
      <c r="N165" s="85"/>
      <c r="O165" s="85"/>
      <c r="P165" s="84"/>
      <c r="Q165" s="85"/>
      <c r="R165" s="84"/>
    </row>
    <row r="166" spans="1:18" s="86" customFormat="1" ht="15.75">
      <c r="A166" s="87"/>
      <c r="B166" s="87" t="s">
        <v>121</v>
      </c>
      <c r="C166" s="88"/>
      <c r="D166" s="90"/>
      <c r="E166" s="55"/>
      <c r="F166" s="90"/>
      <c r="G166" s="90"/>
      <c r="M166" s="83"/>
      <c r="N166" s="85"/>
      <c r="O166" s="85"/>
      <c r="P166" s="84"/>
      <c r="Q166" s="85"/>
      <c r="R166" s="84"/>
    </row>
    <row r="167" spans="1:18" s="86" customFormat="1" ht="15.75">
      <c r="A167" s="87"/>
      <c r="B167" s="87"/>
      <c r="C167" s="88"/>
      <c r="D167" s="90"/>
      <c r="E167" s="55"/>
      <c r="F167" s="90"/>
      <c r="G167" s="90"/>
      <c r="M167" s="83"/>
      <c r="N167" s="85"/>
      <c r="O167" s="85"/>
      <c r="P167" s="84"/>
      <c r="Q167" s="85"/>
      <c r="R167" s="84"/>
    </row>
    <row r="168" spans="1:18" s="86" customFormat="1" ht="18" customHeight="1">
      <c r="A168" s="87"/>
      <c r="B168" s="87" t="s">
        <v>122</v>
      </c>
      <c r="C168" s="88"/>
      <c r="D168" s="90"/>
      <c r="E168" s="55"/>
      <c r="F168" s="90"/>
      <c r="G168" s="90"/>
      <c r="M168" s="83"/>
      <c r="N168" s="85"/>
      <c r="O168" s="85"/>
      <c r="P168" s="84"/>
      <c r="Q168" s="85"/>
      <c r="R168" s="84"/>
    </row>
    <row r="169" spans="1:18" s="86" customFormat="1" ht="50.25" customHeight="1">
      <c r="A169" s="87"/>
      <c r="C169" s="101" t="s">
        <v>185</v>
      </c>
      <c r="D169" s="98"/>
      <c r="E169" s="57">
        <v>2</v>
      </c>
      <c r="F169" s="112" t="str">
        <f t="shared" ref="F169" si="22">IF(E169=4,"Sangat baik",IF(E169=3,"Baik",IF(E169=2,"Perlu ditingkatkan",IF(E169=1,"Perbaikan",IF(E169=0,"Perbaikan mayor")))))</f>
        <v>Perlu ditingkatkan</v>
      </c>
      <c r="G169" s="119"/>
      <c r="H169" s="189"/>
      <c r="I169" s="189"/>
      <c r="J169" s="189"/>
      <c r="K169" s="189"/>
      <c r="M169" s="83"/>
      <c r="N169" s="85"/>
      <c r="O169" s="85"/>
      <c r="P169" s="84"/>
      <c r="Q169" s="85"/>
      <c r="R169" s="84"/>
    </row>
    <row r="170" spans="1:18" s="49" customFormat="1" ht="53.25" customHeight="1">
      <c r="A170" s="51"/>
      <c r="C170" s="171" t="s">
        <v>186</v>
      </c>
      <c r="D170" s="186"/>
      <c r="E170" s="57">
        <v>3</v>
      </c>
      <c r="F170" s="112" t="str">
        <f>IF(E170=4,"Sangat baik",IF(E170=3,"Baik",IF(E170=2,"Perlu ditingkatkan",IF(E170=1,"Perbaikan",IF(E170=0,"Perbaikan mayor")))))</f>
        <v>Baik</v>
      </c>
      <c r="G170" s="110"/>
      <c r="H170" s="192"/>
      <c r="I170" s="192"/>
      <c r="J170" s="192"/>
      <c r="K170" s="192"/>
      <c r="M170" s="58"/>
      <c r="N170" s="59"/>
      <c r="O170" s="59"/>
      <c r="P170" s="60"/>
      <c r="Q170" s="59"/>
      <c r="R170" s="60"/>
    </row>
    <row r="171" spans="1:18" s="103" customFormat="1" ht="15.75">
      <c r="A171" s="102"/>
      <c r="C171" s="104" t="s">
        <v>1</v>
      </c>
      <c r="D171" s="113"/>
      <c r="E171" s="116">
        <f>AVERAGE(E169:E170)</f>
        <v>2.5</v>
      </c>
      <c r="F171" s="113"/>
      <c r="G171" s="113">
        <f>SUM(E169:E170)</f>
        <v>5</v>
      </c>
      <c r="M171" s="105"/>
      <c r="N171" s="106"/>
      <c r="O171" s="106"/>
      <c r="P171" s="107"/>
      <c r="Q171" s="106"/>
      <c r="R171" s="107"/>
    </row>
    <row r="172" spans="1:18" s="148" customFormat="1" ht="15.75">
      <c r="A172" s="147"/>
      <c r="C172" s="149"/>
      <c r="D172" s="151"/>
      <c r="E172" s="150"/>
      <c r="F172" s="151"/>
      <c r="G172" s="151"/>
      <c r="M172" s="152"/>
      <c r="N172" s="153"/>
      <c r="O172" s="153"/>
      <c r="P172" s="154"/>
      <c r="Q172" s="153"/>
      <c r="R172" s="154"/>
    </row>
    <row r="173" spans="1:18" s="148" customFormat="1" ht="15.75">
      <c r="A173" s="147" t="s">
        <v>123</v>
      </c>
      <c r="C173" s="149"/>
      <c r="D173" s="151"/>
      <c r="E173" s="150"/>
      <c r="F173" s="151"/>
      <c r="G173" s="151"/>
      <c r="M173" s="152"/>
      <c r="N173" s="153"/>
      <c r="O173" s="153"/>
      <c r="P173" s="154"/>
      <c r="Q173" s="153"/>
      <c r="R173" s="154"/>
    </row>
    <row r="174" spans="1:18" s="148" customFormat="1" ht="15.75">
      <c r="A174" s="147"/>
      <c r="B174" s="147" t="s">
        <v>124</v>
      </c>
      <c r="C174" s="149"/>
      <c r="D174" s="151"/>
      <c r="E174" s="150"/>
      <c r="F174" s="151"/>
      <c r="G174" s="151"/>
      <c r="M174" s="152"/>
      <c r="N174" s="153"/>
      <c r="O174" s="153"/>
      <c r="P174" s="154"/>
      <c r="Q174" s="153"/>
      <c r="R174" s="154"/>
    </row>
    <row r="175" spans="1:18" s="148" customFormat="1" ht="15.75">
      <c r="A175" s="147"/>
      <c r="B175" s="147" t="s">
        <v>125</v>
      </c>
      <c r="C175" s="149"/>
      <c r="D175" s="151"/>
      <c r="E175" s="150"/>
      <c r="F175" s="151"/>
      <c r="G175" s="151"/>
      <c r="M175" s="152"/>
      <c r="N175" s="153"/>
      <c r="O175" s="153"/>
      <c r="P175" s="154"/>
      <c r="Q175" s="153"/>
      <c r="R175" s="154"/>
    </row>
    <row r="176" spans="1:18" s="148" customFormat="1" ht="15.75">
      <c r="A176" s="147"/>
      <c r="B176" s="147" t="s">
        <v>126</v>
      </c>
      <c r="C176" s="149"/>
      <c r="D176" s="151"/>
      <c r="E176" s="150"/>
      <c r="F176" s="151"/>
      <c r="G176" s="151"/>
      <c r="M176" s="152"/>
      <c r="N176" s="153"/>
      <c r="O176" s="153"/>
      <c r="P176" s="154"/>
      <c r="Q176" s="153"/>
      <c r="R176" s="154"/>
    </row>
    <row r="177" spans="1:18" s="148" customFormat="1" ht="15.75">
      <c r="A177" s="147"/>
      <c r="B177" s="147"/>
      <c r="C177" s="149"/>
      <c r="D177" s="151"/>
      <c r="E177" s="150"/>
      <c r="F177" s="151"/>
      <c r="G177" s="151"/>
      <c r="M177" s="152"/>
      <c r="N177" s="153"/>
      <c r="O177" s="153"/>
      <c r="P177" s="154"/>
      <c r="Q177" s="153"/>
      <c r="R177" s="154"/>
    </row>
    <row r="178" spans="1:18" s="148" customFormat="1" ht="15.75">
      <c r="A178" s="147" t="s">
        <v>127</v>
      </c>
      <c r="B178" s="147"/>
      <c r="C178" s="149"/>
      <c r="D178" s="151"/>
      <c r="E178" s="150"/>
      <c r="F178" s="151"/>
      <c r="G178" s="151"/>
      <c r="M178" s="152"/>
      <c r="N178" s="153"/>
      <c r="O178" s="153"/>
      <c r="P178" s="154"/>
      <c r="Q178" s="153"/>
      <c r="R178" s="154"/>
    </row>
    <row r="179" spans="1:18" s="148" customFormat="1" ht="15.75">
      <c r="A179" s="147"/>
      <c r="B179" s="147" t="s">
        <v>128</v>
      </c>
      <c r="C179" s="149"/>
      <c r="D179" s="151"/>
      <c r="E179" s="150"/>
      <c r="F179" s="151"/>
      <c r="G179" s="151"/>
      <c r="M179" s="152"/>
      <c r="N179" s="153"/>
      <c r="O179" s="153"/>
      <c r="P179" s="154"/>
      <c r="Q179" s="153"/>
      <c r="R179" s="154"/>
    </row>
    <row r="180" spans="1:18" s="148" customFormat="1" ht="15.75">
      <c r="A180" s="147"/>
      <c r="B180" s="147" t="s">
        <v>129</v>
      </c>
      <c r="C180" s="149"/>
      <c r="D180" s="151"/>
      <c r="E180" s="150"/>
      <c r="F180" s="151"/>
      <c r="G180" s="151"/>
      <c r="M180" s="152"/>
      <c r="N180" s="153"/>
      <c r="O180" s="153"/>
      <c r="P180" s="154"/>
      <c r="Q180" s="153"/>
      <c r="R180" s="154"/>
    </row>
    <row r="181" spans="1:18" s="49" customFormat="1" ht="15.75">
      <c r="A181" s="51" t="s">
        <v>75</v>
      </c>
      <c r="B181" s="51" t="s">
        <v>130</v>
      </c>
      <c r="C181" s="50"/>
      <c r="D181" s="184"/>
      <c r="E181" s="55"/>
      <c r="F181" s="110"/>
      <c r="G181" s="110"/>
      <c r="M181" s="58"/>
      <c r="N181" s="59"/>
      <c r="O181" s="59"/>
      <c r="P181" s="60"/>
      <c r="Q181" s="59"/>
      <c r="R181" s="60"/>
    </row>
    <row r="182" spans="1:18" s="49" customFormat="1" ht="36" customHeight="1">
      <c r="A182" s="51"/>
      <c r="B182" s="51"/>
      <c r="C182" s="193" t="s">
        <v>196</v>
      </c>
      <c r="D182" s="186"/>
      <c r="E182" s="57">
        <v>3</v>
      </c>
      <c r="F182" s="112" t="str">
        <f>IF(E182=4,"Sangat baik",IF(E182=3,"Baik",IF(E182=2,"Perlu ditingkatkan",IF(E182=1,"Perbaikan",IF(E182=0,"Perbaikan mayor")))))</f>
        <v>Baik</v>
      </c>
      <c r="G182" s="110"/>
      <c r="H182" s="192"/>
      <c r="I182" s="192"/>
      <c r="J182" s="192"/>
      <c r="K182" s="192"/>
      <c r="M182" s="58"/>
      <c r="N182" s="59"/>
      <c r="O182" s="59"/>
      <c r="P182" s="60"/>
      <c r="Q182" s="59"/>
      <c r="R182" s="60"/>
    </row>
    <row r="183" spans="1:18" s="175" customFormat="1" ht="15.75">
      <c r="A183" s="172"/>
      <c r="B183" s="172"/>
      <c r="C183" s="173" t="s">
        <v>1</v>
      </c>
      <c r="D183" s="187"/>
      <c r="E183" s="116">
        <f>AVERAGE(E182)</f>
        <v>3</v>
      </c>
      <c r="F183" s="174"/>
      <c r="G183" s="174">
        <f>SUM(E182)</f>
        <v>3</v>
      </c>
      <c r="M183" s="176"/>
      <c r="N183" s="177"/>
      <c r="O183" s="177"/>
      <c r="P183" s="178"/>
      <c r="Q183" s="177"/>
      <c r="R183" s="178"/>
    </row>
    <row r="184" spans="1:18" s="49" customFormat="1" ht="26.25">
      <c r="A184" s="51"/>
      <c r="C184" s="134" t="s">
        <v>81</v>
      </c>
      <c r="D184" s="184"/>
      <c r="E184" s="135">
        <f>+G183+G171+G163+G155+G143+G127+G118+G111+G104+G78+G71+G60+G55+G44+G35+G26</f>
        <v>93</v>
      </c>
      <c r="F184" s="110"/>
      <c r="G184" s="110"/>
      <c r="M184" s="58"/>
      <c r="N184" s="59"/>
      <c r="O184" s="59"/>
      <c r="P184" s="60"/>
      <c r="Q184" s="59"/>
      <c r="R184" s="60"/>
    </row>
    <row r="185" spans="1:18" s="49" customFormat="1" ht="15.75">
      <c r="C185" s="50"/>
      <c r="D185" s="184"/>
      <c r="E185" s="55"/>
      <c r="F185" s="110"/>
      <c r="G185" s="110"/>
      <c r="M185" s="58"/>
      <c r="N185" s="59"/>
      <c r="O185" s="59"/>
      <c r="P185" s="60"/>
      <c r="Q185" s="59"/>
      <c r="R185" s="60"/>
    </row>
    <row r="186" spans="1:18" s="49" customFormat="1" ht="15.75">
      <c r="C186" s="50"/>
      <c r="D186" s="184"/>
      <c r="E186" s="55"/>
      <c r="F186" s="110"/>
      <c r="G186" s="110"/>
      <c r="M186" s="58"/>
      <c r="N186" s="59"/>
      <c r="O186" s="59"/>
      <c r="P186" s="60"/>
      <c r="Q186" s="59"/>
      <c r="R186" s="60"/>
    </row>
    <row r="187" spans="1:18" s="49" customFormat="1" ht="15.75">
      <c r="C187" s="50"/>
      <c r="D187" s="184"/>
      <c r="E187" s="55"/>
      <c r="F187" s="110"/>
      <c r="G187" s="110"/>
      <c r="M187" s="58"/>
      <c r="N187" s="59"/>
      <c r="O187" s="59"/>
      <c r="P187" s="60"/>
      <c r="Q187" s="59"/>
      <c r="R187" s="60"/>
    </row>
    <row r="188" spans="1:18" s="49" customFormat="1" ht="15.75">
      <c r="C188" s="50"/>
      <c r="D188" s="184"/>
      <c r="E188" s="55"/>
      <c r="F188" s="110"/>
      <c r="G188" s="110"/>
      <c r="M188" s="58"/>
      <c r="N188" s="59"/>
      <c r="O188" s="59"/>
      <c r="P188" s="60"/>
      <c r="Q188" s="59"/>
      <c r="R188" s="60"/>
    </row>
    <row r="189" spans="1:18" s="49" customFormat="1" ht="15.75">
      <c r="C189" s="50"/>
      <c r="D189" s="184"/>
      <c r="E189" s="55"/>
      <c r="F189" s="110"/>
      <c r="G189" s="110"/>
      <c r="M189" s="58"/>
      <c r="N189" s="59"/>
      <c r="O189" s="59"/>
      <c r="P189" s="60"/>
      <c r="Q189" s="59"/>
      <c r="R189" s="60"/>
    </row>
    <row r="190" spans="1:18" s="49" customFormat="1" ht="15.75">
      <c r="C190" s="50"/>
      <c r="D190" s="184"/>
      <c r="E190" s="55"/>
      <c r="F190" s="110"/>
      <c r="G190" s="110"/>
      <c r="M190" s="58"/>
      <c r="N190" s="59"/>
      <c r="O190" s="59"/>
      <c r="P190" s="60"/>
      <c r="Q190" s="59"/>
      <c r="R190" s="60"/>
    </row>
    <row r="191" spans="1:18" s="49" customFormat="1" ht="15.75">
      <c r="C191" s="50"/>
      <c r="D191" s="184"/>
      <c r="E191" s="55"/>
      <c r="F191" s="110"/>
      <c r="G191" s="110"/>
      <c r="M191" s="58"/>
      <c r="N191" s="59"/>
      <c r="O191" s="59"/>
      <c r="P191" s="60"/>
      <c r="Q191" s="59"/>
      <c r="R191" s="60"/>
    </row>
    <row r="192" spans="1:18" s="49" customFormat="1" ht="15.75">
      <c r="C192" s="50"/>
      <c r="D192" s="184"/>
      <c r="E192" s="55"/>
      <c r="F192" s="110"/>
      <c r="G192" s="110"/>
      <c r="M192" s="58"/>
      <c r="N192" s="59"/>
      <c r="O192" s="59"/>
      <c r="P192" s="60"/>
      <c r="Q192" s="59"/>
      <c r="R192" s="60"/>
    </row>
    <row r="193" spans="3:18" s="49" customFormat="1" ht="15.75">
      <c r="C193" s="50"/>
      <c r="D193" s="184"/>
      <c r="E193" s="55"/>
      <c r="F193" s="110"/>
      <c r="G193" s="110"/>
      <c r="M193" s="58"/>
      <c r="N193" s="59"/>
      <c r="O193" s="59"/>
      <c r="P193" s="60"/>
      <c r="Q193" s="59"/>
      <c r="R193" s="60"/>
    </row>
    <row r="194" spans="3:18" s="49" customFormat="1" ht="15.75">
      <c r="C194" s="50"/>
      <c r="D194" s="184"/>
      <c r="E194" s="55"/>
      <c r="F194" s="110"/>
      <c r="G194" s="110"/>
      <c r="M194" s="58"/>
      <c r="N194" s="59"/>
      <c r="O194" s="59"/>
      <c r="P194" s="60"/>
      <c r="Q194" s="59"/>
      <c r="R194" s="60"/>
    </row>
    <row r="195" spans="3:18" s="49" customFormat="1" ht="15.75">
      <c r="C195" s="50"/>
      <c r="D195" s="184"/>
      <c r="E195" s="55"/>
      <c r="F195" s="110"/>
      <c r="G195" s="110"/>
      <c r="M195" s="58"/>
      <c r="N195" s="59"/>
      <c r="O195" s="59"/>
      <c r="P195" s="60"/>
      <c r="Q195" s="59"/>
      <c r="R195" s="60"/>
    </row>
    <row r="196" spans="3:18" s="49" customFormat="1" ht="15.75">
      <c r="C196" s="50"/>
      <c r="D196" s="184"/>
      <c r="E196" s="55"/>
      <c r="F196" s="110"/>
      <c r="G196" s="110"/>
      <c r="M196" s="58"/>
      <c r="N196" s="59"/>
      <c r="O196" s="59"/>
      <c r="P196" s="60"/>
      <c r="Q196" s="59"/>
      <c r="R196" s="60"/>
    </row>
    <row r="197" spans="3:18" s="49" customFormat="1" ht="15.75">
      <c r="C197" s="50"/>
      <c r="D197" s="184"/>
      <c r="E197" s="55"/>
      <c r="F197" s="110"/>
      <c r="G197" s="110"/>
      <c r="M197" s="58"/>
      <c r="N197" s="59"/>
      <c r="O197" s="59"/>
      <c r="P197" s="60"/>
      <c r="Q197" s="59"/>
      <c r="R197" s="60"/>
    </row>
    <row r="198" spans="3:18" s="49" customFormat="1" ht="15.75">
      <c r="C198" s="50"/>
      <c r="D198" s="184"/>
      <c r="E198" s="55"/>
      <c r="F198" s="110"/>
      <c r="G198" s="110"/>
      <c r="M198" s="58"/>
      <c r="N198" s="59"/>
      <c r="O198" s="59"/>
      <c r="P198" s="60"/>
      <c r="Q198" s="59"/>
      <c r="R198" s="60"/>
    </row>
    <row r="199" spans="3:18" s="49" customFormat="1" ht="15.75">
      <c r="C199" s="50"/>
      <c r="D199" s="184"/>
      <c r="E199" s="55"/>
      <c r="F199" s="110"/>
      <c r="G199" s="110"/>
      <c r="M199" s="58"/>
      <c r="N199" s="59"/>
      <c r="O199" s="59"/>
      <c r="P199" s="60"/>
      <c r="Q199" s="59"/>
      <c r="R199" s="60"/>
    </row>
    <row r="200" spans="3:18" s="49" customFormat="1" ht="15.75">
      <c r="C200" s="50"/>
      <c r="D200" s="184"/>
      <c r="E200" s="55"/>
      <c r="F200" s="110"/>
      <c r="G200" s="110"/>
      <c r="M200" s="58"/>
      <c r="N200" s="59"/>
      <c r="O200" s="59"/>
      <c r="P200" s="60"/>
      <c r="Q200" s="59"/>
      <c r="R200" s="60"/>
    </row>
    <row r="201" spans="3:18" s="49" customFormat="1" ht="15.75">
      <c r="C201" s="50"/>
      <c r="D201" s="184"/>
      <c r="E201" s="55"/>
      <c r="F201" s="110"/>
      <c r="G201" s="110"/>
      <c r="M201" s="58"/>
      <c r="N201" s="59"/>
      <c r="O201" s="59"/>
      <c r="P201" s="60"/>
      <c r="Q201" s="59"/>
      <c r="R201" s="60"/>
    </row>
    <row r="202" spans="3:18" s="49" customFormat="1" ht="15.75">
      <c r="C202" s="50"/>
      <c r="D202" s="184"/>
      <c r="E202" s="55"/>
      <c r="F202" s="110"/>
      <c r="G202" s="110"/>
      <c r="M202" s="58"/>
      <c r="N202" s="59"/>
      <c r="O202" s="59"/>
      <c r="P202" s="60"/>
      <c r="Q202" s="59"/>
      <c r="R202" s="60"/>
    </row>
    <row r="203" spans="3:18" s="49" customFormat="1" ht="15.75">
      <c r="C203" s="50"/>
      <c r="D203" s="184"/>
      <c r="E203" s="55"/>
      <c r="F203" s="110"/>
      <c r="G203" s="110"/>
      <c r="M203" s="58"/>
      <c r="N203" s="59"/>
      <c r="O203" s="59"/>
      <c r="P203" s="60"/>
      <c r="Q203" s="59"/>
      <c r="R203" s="60"/>
    </row>
    <row r="204" spans="3:18" s="49" customFormat="1" ht="15.75">
      <c r="C204" s="50"/>
      <c r="D204" s="184"/>
      <c r="E204" s="55"/>
      <c r="F204" s="110"/>
      <c r="G204" s="110"/>
      <c r="M204" s="58"/>
      <c r="N204" s="59"/>
      <c r="O204" s="59"/>
      <c r="P204" s="60"/>
      <c r="Q204" s="59"/>
      <c r="R204" s="60"/>
    </row>
    <row r="205" spans="3:18" s="49" customFormat="1" ht="15.75">
      <c r="C205" s="50"/>
      <c r="D205" s="184"/>
      <c r="E205" s="55"/>
      <c r="F205" s="110"/>
      <c r="G205" s="110"/>
      <c r="M205" s="58"/>
      <c r="N205" s="59"/>
      <c r="O205" s="59"/>
      <c r="P205" s="60"/>
      <c r="Q205" s="59"/>
      <c r="R205" s="60"/>
    </row>
    <row r="206" spans="3:18" s="49" customFormat="1" ht="15.75">
      <c r="C206" s="50"/>
      <c r="D206" s="184"/>
      <c r="E206" s="55"/>
      <c r="F206" s="110"/>
      <c r="G206" s="110"/>
      <c r="M206" s="58"/>
      <c r="N206" s="59"/>
      <c r="O206" s="59"/>
      <c r="P206" s="60"/>
      <c r="Q206" s="59"/>
      <c r="R206" s="60"/>
    </row>
    <row r="207" spans="3:18" s="49" customFormat="1" ht="15.75">
      <c r="C207" s="50"/>
      <c r="D207" s="184"/>
      <c r="E207" s="55"/>
      <c r="F207" s="110"/>
      <c r="G207" s="110"/>
      <c r="M207" s="58"/>
      <c r="N207" s="59"/>
      <c r="O207" s="59"/>
      <c r="P207" s="60"/>
      <c r="Q207" s="59"/>
      <c r="R207" s="60"/>
    </row>
    <row r="208" spans="3:18" s="49" customFormat="1" ht="15.75">
      <c r="C208" s="50"/>
      <c r="D208" s="184"/>
      <c r="E208" s="55"/>
      <c r="F208" s="110"/>
      <c r="G208" s="110"/>
      <c r="M208" s="58"/>
      <c r="N208" s="59"/>
      <c r="O208" s="59"/>
      <c r="P208" s="60"/>
      <c r="Q208" s="59"/>
      <c r="R208" s="60"/>
    </row>
    <row r="209" spans="3:18" s="49" customFormat="1" ht="15.75">
      <c r="C209" s="50"/>
      <c r="D209" s="184"/>
      <c r="E209" s="55"/>
      <c r="F209" s="110"/>
      <c r="G209" s="110"/>
      <c r="M209" s="58"/>
      <c r="N209" s="59"/>
      <c r="O209" s="59"/>
      <c r="P209" s="60"/>
      <c r="Q209" s="59"/>
      <c r="R209" s="60"/>
    </row>
    <row r="210" spans="3:18" s="49" customFormat="1" ht="15.75">
      <c r="C210" s="50"/>
      <c r="D210" s="184"/>
      <c r="E210" s="55"/>
      <c r="F210" s="110"/>
      <c r="G210" s="110"/>
      <c r="M210" s="58"/>
      <c r="N210" s="59"/>
      <c r="O210" s="59"/>
      <c r="P210" s="60"/>
      <c r="Q210" s="59"/>
      <c r="R210" s="60"/>
    </row>
    <row r="211" spans="3:18" s="49" customFormat="1" ht="15.75">
      <c r="C211" s="50"/>
      <c r="D211" s="184"/>
      <c r="E211" s="55"/>
      <c r="F211" s="110"/>
      <c r="G211" s="110"/>
      <c r="M211" s="58"/>
      <c r="N211" s="59"/>
      <c r="O211" s="59"/>
      <c r="P211" s="60"/>
      <c r="Q211" s="59"/>
      <c r="R211" s="60"/>
    </row>
    <row r="212" spans="3:18" s="49" customFormat="1" ht="15.75">
      <c r="C212" s="50"/>
      <c r="D212" s="184"/>
      <c r="E212" s="55"/>
      <c r="F212" s="110"/>
      <c r="G212" s="110"/>
      <c r="M212" s="58"/>
      <c r="N212" s="59"/>
      <c r="O212" s="59"/>
      <c r="P212" s="60"/>
      <c r="Q212" s="59"/>
      <c r="R212" s="60"/>
    </row>
    <row r="213" spans="3:18" s="49" customFormat="1" ht="15.75">
      <c r="C213" s="50"/>
      <c r="D213" s="184"/>
      <c r="E213" s="55"/>
      <c r="F213" s="110"/>
      <c r="G213" s="110"/>
      <c r="M213" s="58"/>
      <c r="N213" s="59"/>
      <c r="O213" s="59"/>
      <c r="P213" s="60"/>
      <c r="Q213" s="59"/>
      <c r="R213" s="60"/>
    </row>
    <row r="214" spans="3:18" s="49" customFormat="1" ht="15.75">
      <c r="C214" s="50"/>
      <c r="D214" s="184"/>
      <c r="E214" s="55"/>
      <c r="F214" s="110"/>
      <c r="G214" s="110"/>
      <c r="M214" s="58"/>
      <c r="N214" s="59"/>
      <c r="O214" s="59"/>
      <c r="P214" s="60"/>
      <c r="Q214" s="59"/>
      <c r="R214" s="60"/>
    </row>
    <row r="215" spans="3:18" s="49" customFormat="1" ht="15.75">
      <c r="C215" s="50"/>
      <c r="D215" s="184"/>
      <c r="E215" s="55"/>
      <c r="F215" s="110"/>
      <c r="G215" s="110"/>
      <c r="M215" s="58"/>
      <c r="N215" s="59"/>
      <c r="O215" s="59"/>
      <c r="P215" s="60"/>
      <c r="Q215" s="59"/>
      <c r="R215" s="60"/>
    </row>
  </sheetData>
  <mergeCells count="5">
    <mergeCell ref="D8:E8"/>
    <mergeCell ref="B14:C14"/>
    <mergeCell ref="B42:C42"/>
    <mergeCell ref="D9:E9"/>
    <mergeCell ref="D10:E10"/>
  </mergeCells>
  <conditionalFormatting sqref="E131 E169:E170 E148:E149 E98 E43 E108 E70 E16:E18 E21:E25 E51 E54 E48 E152:E154 E162 E142 E66:E67 E101 E104 E136 E134 E139:E140 E124">
    <cfRule type="cellIs" dxfId="21" priority="175" stopIfTrue="1" operator="lessThan">
      <formula>1</formula>
    </cfRule>
    <cfRule type="cellIs" dxfId="20" priority="176" stopIfTrue="1" operator="greaterThan">
      <formula>7</formula>
    </cfRule>
  </conditionalFormatting>
  <conditionalFormatting sqref="E15">
    <cfRule type="cellIs" dxfId="19" priority="19" stopIfTrue="1" operator="lessThan">
      <formula>1</formula>
    </cfRule>
    <cfRule type="cellIs" dxfId="18" priority="20" stopIfTrue="1" operator="greaterThan">
      <formula>7</formula>
    </cfRule>
  </conditionalFormatting>
  <conditionalFormatting sqref="E34">
    <cfRule type="cellIs" dxfId="17" priority="17" stopIfTrue="1" operator="lessThan">
      <formula>1</formula>
    </cfRule>
    <cfRule type="cellIs" dxfId="16" priority="18" stopIfTrue="1" operator="greaterThan">
      <formula>7</formula>
    </cfRule>
  </conditionalFormatting>
  <conditionalFormatting sqref="E43">
    <cfRule type="cellIs" dxfId="15" priority="15" stopIfTrue="1" operator="lessThan">
      <formula>1</formula>
    </cfRule>
    <cfRule type="cellIs" dxfId="14" priority="16" stopIfTrue="1" operator="greaterThan">
      <formula>7</formula>
    </cfRule>
  </conditionalFormatting>
  <conditionalFormatting sqref="E59">
    <cfRule type="cellIs" dxfId="13" priority="13" stopIfTrue="1" operator="lessThan">
      <formula>1</formula>
    </cfRule>
    <cfRule type="cellIs" dxfId="12" priority="14" stopIfTrue="1" operator="greaterThan">
      <formula>7</formula>
    </cfRule>
  </conditionalFormatting>
  <conditionalFormatting sqref="E77">
    <cfRule type="cellIs" dxfId="11" priority="11" stopIfTrue="1" operator="lessThan">
      <formula>1</formula>
    </cfRule>
    <cfRule type="cellIs" dxfId="10" priority="12" stopIfTrue="1" operator="greaterThan">
      <formula>7</formula>
    </cfRule>
  </conditionalFormatting>
  <conditionalFormatting sqref="E87:E89">
    <cfRule type="cellIs" dxfId="9" priority="9" stopIfTrue="1" operator="lessThan">
      <formula>1</formula>
    </cfRule>
    <cfRule type="cellIs" dxfId="8" priority="10" stopIfTrue="1" operator="greaterThan">
      <formula>7</formula>
    </cfRule>
  </conditionalFormatting>
  <conditionalFormatting sqref="E182">
    <cfRule type="cellIs" dxfId="7" priority="7" stopIfTrue="1" operator="lessThan">
      <formula>1</formula>
    </cfRule>
    <cfRule type="cellIs" dxfId="6" priority="8" stopIfTrue="1" operator="greaterThan">
      <formula>7</formula>
    </cfRule>
  </conditionalFormatting>
  <conditionalFormatting sqref="E147">
    <cfRule type="cellIs" dxfId="5" priority="5" stopIfTrue="1" operator="lessThan">
      <formula>1</formula>
    </cfRule>
    <cfRule type="cellIs" dxfId="4" priority="6" stopIfTrue="1" operator="greaterThan">
      <formula>7</formula>
    </cfRule>
  </conditionalFormatting>
  <conditionalFormatting sqref="E122">
    <cfRule type="cellIs" dxfId="3" priority="3" stopIfTrue="1" operator="lessThan">
      <formula>1</formula>
    </cfRule>
    <cfRule type="cellIs" dxfId="2" priority="4" stopIfTrue="1" operator="greaterThan">
      <formula>7</formula>
    </cfRule>
  </conditionalFormatting>
  <conditionalFormatting sqref="E115">
    <cfRule type="cellIs" dxfId="1" priority="1" stopIfTrue="1" operator="lessThan">
      <formula>1</formula>
    </cfRule>
    <cfRule type="cellIs" dxfId="0" priority="2" stopIfTrue="1" operator="greaterThan">
      <formula>7</formula>
    </cfRule>
  </conditionalFormatting>
  <pageMargins left="0.39370078740157483" right="0.39370078740157483" top="0.35433070866141736" bottom="0.31496062992125984" header="0.11811023622047245" footer="0.11811023622047245"/>
  <pageSetup paperSize="9" scale="60" orientation="landscape" horizontalDpi="4294967294" r:id="rId1"/>
  <headerFooter scaleWithDoc="0"/>
  <colBreaks count="1" manualBreakCount="1">
    <brk id="11" max="203" man="1"/>
  </colBreaks>
  <legacyDrawing r:id="rId2"/>
</worksheet>
</file>

<file path=xl/worksheets/sheet3.xml><?xml version="1.0" encoding="utf-8"?>
<worksheet xmlns="http://schemas.openxmlformats.org/spreadsheetml/2006/main" xmlns:r="http://schemas.openxmlformats.org/officeDocument/2006/relationships">
  <sheetPr codeName="Sheet2"/>
  <dimension ref="A1:I28"/>
  <sheetViews>
    <sheetView topLeftCell="A13" zoomScale="57" zoomScaleNormal="57" zoomScaleSheetLayoutView="90" workbookViewId="0">
      <selection activeCell="G30" sqref="G30"/>
    </sheetView>
  </sheetViews>
  <sheetFormatPr defaultRowHeight="15"/>
  <cols>
    <col min="1" max="1" width="3.85546875" customWidth="1"/>
    <col min="2" max="2" width="42.140625" customWidth="1"/>
    <col min="3" max="3" width="12.28515625" style="1" customWidth="1"/>
    <col min="4" max="4" width="18.140625" customWidth="1"/>
    <col min="5" max="5" width="31.7109375" customWidth="1"/>
    <col min="6" max="6" width="36.42578125" customWidth="1"/>
    <col min="7" max="7" width="31.5703125" customWidth="1"/>
    <col min="8" max="8" width="26" customWidth="1"/>
    <col min="9" max="9" width="26.5703125" customWidth="1"/>
  </cols>
  <sheetData>
    <row r="1" spans="2:9" ht="18.75">
      <c r="B1" s="125" t="s">
        <v>47</v>
      </c>
      <c r="C1" s="194" t="s">
        <v>197</v>
      </c>
      <c r="D1" s="66"/>
    </row>
    <row r="2" spans="2:9" ht="18.75">
      <c r="B2" s="125" t="s">
        <v>15</v>
      </c>
      <c r="C2" s="126"/>
      <c r="D2" s="66"/>
    </row>
    <row r="3" spans="2:9" ht="18.75">
      <c r="B3" s="125"/>
      <c r="C3" s="126"/>
      <c r="D3" s="66"/>
    </row>
    <row r="4" spans="2:9">
      <c r="B4" s="66"/>
      <c r="C4" s="127"/>
      <c r="D4" s="66"/>
    </row>
    <row r="5" spans="2:9" ht="47.25">
      <c r="B5" s="123" t="s">
        <v>0</v>
      </c>
      <c r="C5" s="124" t="s">
        <v>79</v>
      </c>
      <c r="D5" s="123" t="s">
        <v>5</v>
      </c>
      <c r="E5" s="37" t="s">
        <v>22</v>
      </c>
      <c r="F5" s="38" t="s">
        <v>32</v>
      </c>
      <c r="G5" s="37" t="s">
        <v>23</v>
      </c>
      <c r="H5" s="37" t="s">
        <v>24</v>
      </c>
      <c r="I5" s="37" t="s">
        <v>25</v>
      </c>
    </row>
    <row r="6" spans="2:9" ht="50.25" customHeight="1">
      <c r="B6" s="45" t="str">
        <f>+'Nilai &amp; Analisis per Indikator'!A13</f>
        <v>Standar 1: Identitas</v>
      </c>
      <c r="C6" s="46">
        <f>+'Nilai &amp; Analisis per Indikator'!E26</f>
        <v>2</v>
      </c>
      <c r="D6" s="112" t="str">
        <f>IF(C6&gt;=3.75,"Sangat baik",IF(C6&gt;=3,"Baik",IF(C6&gt;=2,"Perlu ditingkatkan",IF(C6&gt;=1,"Perbaikan",IF(C6&gt;=0,"Perbaikan mayor")))))</f>
        <v>Perlu ditingkatkan</v>
      </c>
      <c r="E6" s="181"/>
      <c r="F6" s="182"/>
      <c r="G6" s="181"/>
      <c r="H6" s="181"/>
      <c r="I6" s="181"/>
    </row>
    <row r="7" spans="2:9" ht="45" customHeight="1">
      <c r="B7" s="45" t="str">
        <f>+'Nilai &amp; Analisis per Indikator'!A28</f>
        <v>Standar 2: Standar Kurikulum</v>
      </c>
      <c r="C7" s="46">
        <f>+'Nilai &amp; Analisis per Indikator'!E35</f>
        <v>3</v>
      </c>
      <c r="D7" s="112" t="str">
        <f t="shared" ref="D7:D23" si="0">IF(C7&gt;=3.75,"Sangat baik",IF(C7&gt;=3,"Baik",IF(C7&gt;=2,"Perlu ditingkatkan",IF(C7&gt;=1,"Perbaikan",IF(C7&gt;=0,"Perbaikan mayor")))))</f>
        <v>Baik</v>
      </c>
      <c r="E7" s="181"/>
      <c r="F7" s="182"/>
      <c r="G7" s="181"/>
      <c r="H7" s="181"/>
      <c r="I7" s="181"/>
    </row>
    <row r="8" spans="2:9" ht="42" customHeight="1">
      <c r="B8" s="45" t="str">
        <f>+'Nilai &amp; Analisis per Indikator'!A37</f>
        <v>Standar 3: Standar Proses</v>
      </c>
      <c r="C8" s="46">
        <f>+'Nilai &amp; Analisis per Indikator'!E44</f>
        <v>1</v>
      </c>
      <c r="D8" s="112" t="str">
        <f t="shared" si="0"/>
        <v>Perbaikan</v>
      </c>
      <c r="E8" s="181"/>
      <c r="F8" s="182"/>
      <c r="G8" s="181"/>
      <c r="H8" s="181"/>
      <c r="I8" s="181"/>
    </row>
    <row r="9" spans="2:9" ht="34.5" customHeight="1">
      <c r="B9" s="45" t="str">
        <f>+'Nilai &amp; Analisis per Indikator'!A46</f>
        <v>Standar 4: Evaluasi</v>
      </c>
      <c r="C9" s="46">
        <f>+'Nilai &amp; Analisis per Indikator'!E55</f>
        <v>2.6666666666666665</v>
      </c>
      <c r="D9" s="112" t="str">
        <f t="shared" si="0"/>
        <v>Perlu ditingkatkan</v>
      </c>
      <c r="E9" s="181"/>
      <c r="F9" s="182"/>
      <c r="G9" s="181"/>
      <c r="H9" s="181"/>
      <c r="I9" s="181"/>
    </row>
    <row r="10" spans="2:9" ht="38.25" customHeight="1">
      <c r="B10" s="45" t="str">
        <f>+'Nilai &amp; Analisis per Indikator'!A57</f>
        <v>Standar 5: Suasana Akademik</v>
      </c>
      <c r="C10" s="46">
        <f>+'Nilai &amp; Analisis per Indikator'!E60</f>
        <v>2</v>
      </c>
      <c r="D10" s="112" t="str">
        <f t="shared" si="0"/>
        <v>Perlu ditingkatkan</v>
      </c>
      <c r="E10" s="181"/>
      <c r="F10" s="182"/>
      <c r="G10" s="181"/>
      <c r="H10" s="181"/>
      <c r="I10" s="181"/>
    </row>
    <row r="11" spans="2:9" ht="44.25" customHeight="1">
      <c r="B11" s="45" t="str">
        <f>+'Nilai &amp; Analisis per Indikator'!A62</f>
        <v>Standar 6: Kemahasiswaan</v>
      </c>
      <c r="C11" s="46">
        <f>+'Nilai &amp; Analisis per Indikator'!E71</f>
        <v>1.5</v>
      </c>
      <c r="D11" s="112" t="str">
        <f t="shared" si="0"/>
        <v>Perbaikan</v>
      </c>
      <c r="E11" s="181"/>
      <c r="F11" s="182"/>
      <c r="G11" s="181"/>
      <c r="H11" s="181"/>
      <c r="I11" s="181"/>
    </row>
    <row r="12" spans="2:9" ht="39" customHeight="1">
      <c r="B12" s="45" t="str">
        <f>+'Nilai &amp; Analisis per Indikator'!A73</f>
        <v xml:space="preserve">Standar 7: Lulusan </v>
      </c>
      <c r="C12" s="46">
        <f>+'Nilai &amp; Analisis per Indikator'!E78</f>
        <v>1</v>
      </c>
      <c r="D12" s="112" t="str">
        <f t="shared" si="0"/>
        <v>Perbaikan</v>
      </c>
      <c r="E12" s="181"/>
      <c r="F12" s="182"/>
      <c r="G12" s="181"/>
      <c r="H12" s="181"/>
      <c r="I12" s="181"/>
    </row>
    <row r="13" spans="2:9" ht="33" customHeight="1">
      <c r="B13" s="45" t="str">
        <f>+'Nilai &amp; Analisis per Indikator'!A82</f>
        <v>Standar 8: Sumber Daya Manusia</v>
      </c>
      <c r="C13" s="46">
        <f>+'Nilai &amp; Analisis per Indikator'!E104</f>
        <v>2.25</v>
      </c>
      <c r="D13" s="112" t="str">
        <f t="shared" si="0"/>
        <v>Perlu ditingkatkan</v>
      </c>
      <c r="E13" s="181"/>
      <c r="F13" s="181"/>
      <c r="G13" s="181"/>
      <c r="H13" s="181"/>
      <c r="I13" s="181"/>
    </row>
    <row r="14" spans="2:9" ht="35.25" customHeight="1">
      <c r="B14" s="45" t="str">
        <f>+'Nilai &amp; Analisis per Indikator'!A106</f>
        <v xml:space="preserve">Standar 9: Sarana dan Prasarana </v>
      </c>
      <c r="C14" s="46">
        <f>+'Nilai &amp; Analisis per Indikator'!E111</f>
        <v>1</v>
      </c>
      <c r="D14" s="112" t="str">
        <f t="shared" si="0"/>
        <v>Perbaikan</v>
      </c>
      <c r="E14" s="181"/>
      <c r="F14" s="181"/>
      <c r="G14" s="181"/>
      <c r="H14" s="181"/>
      <c r="I14" s="181"/>
    </row>
    <row r="15" spans="2:9" ht="35.25" customHeight="1">
      <c r="B15" s="45" t="s">
        <v>190</v>
      </c>
      <c r="C15" s="46">
        <f>+'Nilai &amp; Analisis per Indikator'!E118</f>
        <v>3</v>
      </c>
      <c r="D15" s="112" t="str">
        <f t="shared" si="0"/>
        <v>Baik</v>
      </c>
      <c r="E15" s="181"/>
      <c r="F15" s="181"/>
      <c r="G15" s="181"/>
      <c r="H15" s="181"/>
      <c r="I15" s="181"/>
    </row>
    <row r="16" spans="2:9" ht="37.5" customHeight="1">
      <c r="B16" s="45" t="str">
        <f>+'Nilai &amp; Analisis per Indikator'!A120</f>
        <v xml:space="preserve">Standar 11: Pembiayaan </v>
      </c>
      <c r="C16" s="46">
        <f>+'Nilai &amp; Analisis per Indikator'!E127</f>
        <v>2</v>
      </c>
      <c r="D16" s="112" t="str">
        <f t="shared" si="0"/>
        <v>Perlu ditingkatkan</v>
      </c>
      <c r="E16" s="181"/>
      <c r="F16" s="181"/>
      <c r="G16" s="181"/>
      <c r="H16" s="181"/>
      <c r="I16" s="181"/>
    </row>
    <row r="17" spans="1:9" ht="41.25" customHeight="1">
      <c r="B17" s="45" t="str">
        <f>+'Nilai &amp; Analisis per Indikator'!A129</f>
        <v>Standar 12. Pengelolaan</v>
      </c>
      <c r="C17" s="46">
        <f>+'Nilai &amp; Analisis per Indikator'!E143</f>
        <v>2.3333333333333335</v>
      </c>
      <c r="D17" s="112" t="str">
        <f t="shared" si="0"/>
        <v>Perlu ditingkatkan</v>
      </c>
      <c r="E17" s="181"/>
      <c r="F17" s="181"/>
      <c r="G17" s="181"/>
      <c r="H17" s="181"/>
      <c r="I17" s="181"/>
    </row>
    <row r="18" spans="1:9" ht="41.25" customHeight="1">
      <c r="B18" s="45" t="str">
        <f>+'Nilai &amp; Analisis per Indikator'!A145</f>
        <v>Standar 13: Penelitian</v>
      </c>
      <c r="C18" s="46">
        <f>+'Nilai &amp; Analisis per Indikator'!E155</f>
        <v>2.8</v>
      </c>
      <c r="D18" s="112" t="str">
        <f t="shared" si="0"/>
        <v>Perlu ditingkatkan</v>
      </c>
      <c r="E18" s="181"/>
      <c r="F18" s="181"/>
      <c r="G18" s="181"/>
      <c r="H18" s="181"/>
      <c r="I18" s="181"/>
    </row>
    <row r="19" spans="1:9" ht="41.25" customHeight="1">
      <c r="B19" s="45" t="str">
        <f>+'Nilai &amp; Analisis per Indikator'!A157</f>
        <v>Standar 14: Pengabdian Kepada Masyarakat</v>
      </c>
      <c r="C19" s="46">
        <f>+'Nilai &amp; Analisis per Indikator'!E163</f>
        <v>4</v>
      </c>
      <c r="D19" s="112" t="str">
        <f t="shared" si="0"/>
        <v>Sangat baik</v>
      </c>
      <c r="E19" s="181"/>
      <c r="F19" s="181"/>
      <c r="G19" s="181"/>
      <c r="H19" s="181"/>
      <c r="I19" s="181"/>
    </row>
    <row r="20" spans="1:9" ht="41.25" customHeight="1">
      <c r="B20" s="45" t="str">
        <f>+'Nilai &amp; Analisis per Indikator'!A165</f>
        <v xml:space="preserve">Standar 15: Kerjasama </v>
      </c>
      <c r="C20" s="46">
        <f>+'Nilai &amp; Analisis per Indikator'!E171</f>
        <v>2.5</v>
      </c>
      <c r="D20" s="112" t="str">
        <f t="shared" si="0"/>
        <v>Perlu ditingkatkan</v>
      </c>
      <c r="E20" s="181"/>
      <c r="F20" s="181"/>
      <c r="G20" s="181"/>
      <c r="H20" s="181"/>
      <c r="I20" s="181"/>
    </row>
    <row r="21" spans="1:9" ht="41.25" customHeight="1">
      <c r="B21" s="45" t="s">
        <v>191</v>
      </c>
      <c r="C21" s="179" t="s">
        <v>193</v>
      </c>
      <c r="D21" s="180" t="s">
        <v>194</v>
      </c>
      <c r="E21" s="181"/>
      <c r="F21" s="181"/>
      <c r="G21" s="181"/>
      <c r="H21" s="181"/>
      <c r="I21" s="181"/>
    </row>
    <row r="22" spans="1:9" ht="41.25" customHeight="1">
      <c r="B22" s="45" t="s">
        <v>192</v>
      </c>
      <c r="C22" s="46">
        <f>+'Nilai &amp; Analisis per Indikator'!E183</f>
        <v>3</v>
      </c>
      <c r="D22" s="112" t="str">
        <f t="shared" si="0"/>
        <v>Baik</v>
      </c>
      <c r="E22" s="181"/>
      <c r="F22" s="181"/>
      <c r="G22" s="181"/>
      <c r="H22" s="181"/>
      <c r="I22" s="181"/>
    </row>
    <row r="23" spans="1:9" ht="33.75" customHeight="1">
      <c r="B23" s="136" t="s">
        <v>1</v>
      </c>
      <c r="C23" s="141">
        <f>AVERAGE(C6:C22)</f>
        <v>2.2531249999999998</v>
      </c>
      <c r="D23" s="112" t="str">
        <f t="shared" si="0"/>
        <v>Perlu ditingkatkan</v>
      </c>
      <c r="E23" s="30"/>
      <c r="F23" s="30"/>
      <c r="G23" s="30"/>
      <c r="H23" s="30"/>
      <c r="I23" s="30"/>
    </row>
    <row r="24" spans="1:9" ht="33.75" customHeight="1">
      <c r="B24" s="136" t="s">
        <v>81</v>
      </c>
      <c r="C24" s="142">
        <f>+'Nilai &amp; Analisis per Indikator'!E184</f>
        <v>93</v>
      </c>
      <c r="D24" s="112"/>
      <c r="E24" s="143" t="s">
        <v>82</v>
      </c>
      <c r="F24" s="144"/>
      <c r="G24" s="30"/>
      <c r="H24" s="30"/>
      <c r="I24" s="30"/>
    </row>
    <row r="25" spans="1:9" ht="15.75">
      <c r="A25" s="32"/>
      <c r="B25" s="33"/>
      <c r="C25" s="34"/>
      <c r="D25" s="35"/>
      <c r="E25" s="31"/>
      <c r="F25" s="31"/>
      <c r="G25" s="31"/>
      <c r="H25" s="31"/>
      <c r="I25" s="31"/>
    </row>
    <row r="26" spans="1:9">
      <c r="B26" s="7"/>
      <c r="C26" s="8"/>
      <c r="D26" s="9"/>
    </row>
    <row r="27" spans="1:9" ht="18.75">
      <c r="A27" s="39" t="s">
        <v>31</v>
      </c>
      <c r="B27" s="40" t="s">
        <v>26</v>
      </c>
      <c r="C27" s="209" t="s">
        <v>27</v>
      </c>
      <c r="D27" s="209"/>
      <c r="E27" s="209"/>
      <c r="F27" s="209" t="s">
        <v>28</v>
      </c>
      <c r="G27" s="209"/>
    </row>
    <row r="28" spans="1:9" ht="120" customHeight="1">
      <c r="A28" s="48">
        <v>1</v>
      </c>
      <c r="B28" s="47" t="s">
        <v>29</v>
      </c>
      <c r="C28" s="210"/>
      <c r="D28" s="210"/>
      <c r="E28" s="210"/>
      <c r="F28" s="211"/>
      <c r="G28" s="211"/>
    </row>
  </sheetData>
  <mergeCells count="4">
    <mergeCell ref="F27:G27"/>
    <mergeCell ref="C27:E27"/>
    <mergeCell ref="C28:E28"/>
    <mergeCell ref="F28:G28"/>
  </mergeCells>
  <printOptions horizontalCentered="1"/>
  <pageMargins left="0.39370078740157483" right="0.31496062992125984" top="0.35433070866141736" bottom="0.15748031496062992" header="0" footer="0"/>
  <pageSetup scale="60" orientation="landscape" r:id="rId1"/>
  <headerFooter scaleWithDoc="0"/>
</worksheet>
</file>

<file path=xl/worksheets/sheet4.xml><?xml version="1.0" encoding="utf-8"?>
<worksheet xmlns="http://schemas.openxmlformats.org/spreadsheetml/2006/main" xmlns:r="http://schemas.openxmlformats.org/officeDocument/2006/relationships">
  <sheetPr codeName="Sheet4"/>
  <dimension ref="A1:A12"/>
  <sheetViews>
    <sheetView workbookViewId="0">
      <selection activeCell="D16" sqref="D16"/>
    </sheetView>
  </sheetViews>
  <sheetFormatPr defaultRowHeight="15"/>
  <sheetData>
    <row r="1" spans="1:1" ht="21">
      <c r="A1" s="12" t="s">
        <v>2</v>
      </c>
    </row>
    <row r="2" spans="1:1" ht="21">
      <c r="A2" s="13" t="s">
        <v>8</v>
      </c>
    </row>
    <row r="3" spans="1:1" ht="21">
      <c r="A3" s="13" t="s">
        <v>7</v>
      </c>
    </row>
    <row r="7" spans="1:1" ht="21">
      <c r="A7" s="13" t="s">
        <v>2</v>
      </c>
    </row>
    <row r="8" spans="1:1" ht="21">
      <c r="A8" s="13" t="s">
        <v>9</v>
      </c>
    </row>
    <row r="10" spans="1:1">
      <c r="A10" t="s">
        <v>10</v>
      </c>
    </row>
    <row r="11" spans="1:1">
      <c r="A11" t="s">
        <v>11</v>
      </c>
    </row>
    <row r="12" spans="1:1">
      <c r="A12" t="s">
        <v>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C31"/>
  <sheetViews>
    <sheetView zoomScale="90" zoomScaleNormal="90" workbookViewId="0">
      <selection activeCell="O17" sqref="O17"/>
    </sheetView>
  </sheetViews>
  <sheetFormatPr defaultRowHeight="15"/>
  <cols>
    <col min="1" max="1" width="2.5703125" customWidth="1"/>
    <col min="2" max="2" width="44.140625" bestFit="1" customWidth="1"/>
  </cols>
  <sheetData>
    <row r="1" spans="2:3">
      <c r="C1" s="1"/>
    </row>
    <row r="2" spans="2:3">
      <c r="C2" s="1"/>
    </row>
    <row r="3" spans="2:3" ht="31.5">
      <c r="B3" s="11" t="s">
        <v>0</v>
      </c>
      <c r="C3" s="29" t="s">
        <v>6</v>
      </c>
    </row>
    <row r="4" spans="2:3" ht="15.75">
      <c r="B4" s="2" t="str">
        <f>+'REKAP &amp; Analisis per Standar'!B6</f>
        <v>Standar 1: Identitas</v>
      </c>
      <c r="C4" s="10">
        <f>+'REKAP &amp; Analisis per Standar'!C6</f>
        <v>2</v>
      </c>
    </row>
    <row r="5" spans="2:3" ht="15.75">
      <c r="B5" s="2" t="str">
        <f>+'REKAP &amp; Analisis per Standar'!B7</f>
        <v>Standar 2: Standar Kurikulum</v>
      </c>
      <c r="C5" s="10">
        <f>+'REKAP &amp; Analisis per Standar'!C7</f>
        <v>3</v>
      </c>
    </row>
    <row r="6" spans="2:3" ht="15.75">
      <c r="B6" s="2" t="str">
        <f>+'REKAP &amp; Analisis per Standar'!B8</f>
        <v>Standar 3: Standar Proses</v>
      </c>
      <c r="C6" s="10">
        <f>+'REKAP &amp; Analisis per Standar'!C8</f>
        <v>1</v>
      </c>
    </row>
    <row r="7" spans="2:3" ht="15.75">
      <c r="B7" s="2" t="str">
        <f>+'REKAP &amp; Analisis per Standar'!B9</f>
        <v>Standar 4: Evaluasi</v>
      </c>
      <c r="C7" s="10">
        <f>+'REKAP &amp; Analisis per Standar'!C9</f>
        <v>2.6666666666666665</v>
      </c>
    </row>
    <row r="8" spans="2:3" ht="15.75">
      <c r="B8" s="2" t="str">
        <f>+'REKAP &amp; Analisis per Standar'!B10</f>
        <v>Standar 5: Suasana Akademik</v>
      </c>
      <c r="C8" s="10">
        <f>+'REKAP &amp; Analisis per Standar'!C10</f>
        <v>2</v>
      </c>
    </row>
    <row r="9" spans="2:3" ht="15.75">
      <c r="B9" s="2" t="str">
        <f>+'REKAP &amp; Analisis per Standar'!B11</f>
        <v>Standar 6: Kemahasiswaan</v>
      </c>
      <c r="C9" s="10">
        <f>+'REKAP &amp; Analisis per Standar'!C11</f>
        <v>1.5</v>
      </c>
    </row>
    <row r="10" spans="2:3" ht="15.75">
      <c r="B10" s="2" t="str">
        <f>+'REKAP &amp; Analisis per Standar'!B12</f>
        <v xml:space="preserve">Standar 7: Lulusan </v>
      </c>
      <c r="C10" s="10">
        <f>+'REKAP &amp; Analisis per Standar'!C12</f>
        <v>1</v>
      </c>
    </row>
    <row r="11" spans="2:3" ht="15.75">
      <c r="B11" s="2" t="str">
        <f>+'REKAP &amp; Analisis per Standar'!B13</f>
        <v>Standar 8: Sumber Daya Manusia</v>
      </c>
      <c r="C11" s="10">
        <f>+'REKAP &amp; Analisis per Standar'!C13</f>
        <v>2.25</v>
      </c>
    </row>
    <row r="12" spans="2:3" ht="15.75">
      <c r="B12" s="2" t="str">
        <f>+'REKAP &amp; Analisis per Standar'!B14</f>
        <v xml:space="preserve">Standar 9: Sarana dan Prasarana </v>
      </c>
      <c r="C12" s="10">
        <f>+'REKAP &amp; Analisis per Standar'!C14</f>
        <v>1</v>
      </c>
    </row>
    <row r="13" spans="2:3" ht="15.75">
      <c r="B13" s="45" t="s">
        <v>190</v>
      </c>
      <c r="C13" s="10">
        <f>+'REKAP &amp; Analisis per Standar'!C15</f>
        <v>3</v>
      </c>
    </row>
    <row r="14" spans="2:3" ht="15.75">
      <c r="B14" s="2" t="str">
        <f>+'REKAP &amp; Analisis per Standar'!B16</f>
        <v xml:space="preserve">Standar 11: Pembiayaan </v>
      </c>
      <c r="C14" s="10">
        <f>+'REKAP &amp; Analisis per Standar'!C16</f>
        <v>2</v>
      </c>
    </row>
    <row r="15" spans="2:3" s="129" customFormat="1" ht="15.75">
      <c r="B15" s="128" t="str">
        <f>+'REKAP &amp; Analisis per Standar'!B17</f>
        <v>Standar 12. Pengelolaan</v>
      </c>
      <c r="C15" s="10">
        <f>+'REKAP &amp; Analisis per Standar'!C17</f>
        <v>2.3333333333333335</v>
      </c>
    </row>
    <row r="16" spans="2:3" s="129" customFormat="1" ht="15.75">
      <c r="B16" s="128" t="str">
        <f>+'REKAP &amp; Analisis per Standar'!B18</f>
        <v>Standar 13: Penelitian</v>
      </c>
      <c r="C16" s="10">
        <f>+'REKAP &amp; Analisis per Standar'!C18</f>
        <v>2.8</v>
      </c>
    </row>
    <row r="17" spans="2:3" s="129" customFormat="1" ht="15.75">
      <c r="B17" s="128" t="str">
        <f>+'REKAP &amp; Analisis per Standar'!B19</f>
        <v>Standar 14: Pengabdian Kepada Masyarakat</v>
      </c>
      <c r="C17" s="10">
        <f>+'REKAP &amp; Analisis per Standar'!C19</f>
        <v>4</v>
      </c>
    </row>
    <row r="18" spans="2:3" s="129" customFormat="1" ht="15.75">
      <c r="B18" s="128" t="str">
        <f>+'REKAP &amp; Analisis per Standar'!B20</f>
        <v xml:space="preserve">Standar 15: Kerjasama </v>
      </c>
      <c r="C18" s="10">
        <f>+'REKAP &amp; Analisis per Standar'!C20</f>
        <v>2.5</v>
      </c>
    </row>
    <row r="19" spans="2:3" s="129" customFormat="1" ht="31.5">
      <c r="B19" s="45" t="s">
        <v>192</v>
      </c>
      <c r="C19" s="10">
        <f>+'REKAP &amp; Analisis per Standar'!C22</f>
        <v>3</v>
      </c>
    </row>
    <row r="20" spans="2:3" s="139" customFormat="1" ht="18.75">
      <c r="B20" s="137" t="s">
        <v>1</v>
      </c>
      <c r="C20" s="138">
        <f>AVERAGE(C4:C19)</f>
        <v>2.2531249999999998</v>
      </c>
    </row>
    <row r="21" spans="2:3" s="139" customFormat="1" ht="18.75">
      <c r="B21" s="137" t="s">
        <v>83</v>
      </c>
      <c r="C21" s="140">
        <f>+'REKAP &amp; Analisis per Standar'!C24</f>
        <v>93</v>
      </c>
    </row>
    <row r="22" spans="2:3" s="130" customFormat="1">
      <c r="C22" s="131"/>
    </row>
    <row r="23" spans="2:3" s="130" customFormat="1">
      <c r="B23" s="183" t="s">
        <v>195</v>
      </c>
      <c r="C23" s="132"/>
    </row>
    <row r="24" spans="2:3" s="130" customFormat="1">
      <c r="B24" s="132"/>
      <c r="C24" s="132"/>
    </row>
    <row r="25" spans="2:3" s="129" customFormat="1">
      <c r="B25" s="133"/>
      <c r="C25" s="133"/>
    </row>
    <row r="26" spans="2:3" s="129" customFormat="1">
      <c r="B26" s="133"/>
      <c r="C26" s="133"/>
    </row>
    <row r="27" spans="2:3" s="129" customFormat="1"/>
    <row r="28" spans="2:3" s="129" customFormat="1"/>
    <row r="29" spans="2:3" s="129" customFormat="1"/>
    <row r="30" spans="2:3" s="129" customFormat="1"/>
    <row r="31" spans="2:3" s="129" customFormat="1"/>
  </sheetData>
  <pageMargins left="0.7" right="0.7" top="0.75" bottom="0.75" header="0.3" footer="0.3"/>
  <pageSetup paperSize="9" orientation="landscape" horizontalDpi="4294967294" verticalDpi="0" r:id="rId1"/>
  <drawing r:id="rId2"/>
</worksheet>
</file>

<file path=xl/worksheets/sheet6.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defaultRowHeight="15"/>
  <sheetData>
    <row r="1" spans="1:1">
      <c r="A1" t="s">
        <v>2</v>
      </c>
    </row>
    <row r="2" spans="1:1">
      <c r="A2"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PROFIL DIRI</vt:lpstr>
      <vt:lpstr>Nilai &amp; Analisis per Indikator</vt:lpstr>
      <vt:lpstr>REKAP &amp; Analisis per Standar</vt:lpstr>
      <vt:lpstr>Catatan untuk modifikasi</vt:lpstr>
      <vt:lpstr>Peta Mutu</vt:lpstr>
      <vt:lpstr>Readme</vt:lpstr>
      <vt:lpstr>'Nilai &amp; Analisis per Indikator'!Print_Area</vt:lpstr>
      <vt:lpstr>'PROFIL DIRI'!Print_Area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Moses L. Singgih</dc:creator>
  <cp:lastModifiedBy>user</cp:lastModifiedBy>
  <cp:lastPrinted>2013-10-30T11:34:29Z</cp:lastPrinted>
  <dcterms:created xsi:type="dcterms:W3CDTF">2011-10-19T04:38:43Z</dcterms:created>
  <dcterms:modified xsi:type="dcterms:W3CDTF">2014-10-15T07:14:24Z</dcterms:modified>
</cp:coreProperties>
</file>