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12240" windowHeight="8085" activeTab="1"/>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Indikator'!$A$1:$L$228</definedName>
    <definedName name="_xlnm.Print_Area" localSheetId="0">'PROFIL DIRI'!$A$1:$D$33</definedName>
  </definedNames>
  <calcPr calcId="124519"/>
</workbook>
</file>

<file path=xl/calcChain.xml><?xml version="1.0" encoding="utf-8"?>
<calcChain xmlns="http://schemas.openxmlformats.org/spreadsheetml/2006/main">
  <c r="C22" i="2"/>
  <c r="C20" i="11" s="1"/>
  <c r="G226" i="1"/>
  <c r="E226"/>
  <c r="C15" i="2"/>
  <c r="C13" i="11" s="1"/>
  <c r="G174" i="1"/>
  <c r="F225"/>
  <c r="E214"/>
  <c r="G214"/>
  <c r="E228" s="1"/>
  <c r="C24" i="2" s="1"/>
  <c r="G206" i="1"/>
  <c r="E206"/>
  <c r="G189"/>
  <c r="G198"/>
  <c r="E198"/>
  <c r="E189"/>
  <c r="G166"/>
  <c r="E166"/>
  <c r="E159"/>
  <c r="E145"/>
  <c r="F132"/>
  <c r="G119"/>
  <c r="E119"/>
  <c r="E103"/>
  <c r="G87"/>
  <c r="E87"/>
  <c r="E80"/>
  <c r="E65"/>
  <c r="G46"/>
  <c r="D15" i="2" l="1"/>
  <c r="D22"/>
  <c r="G103" i="1"/>
  <c r="G80"/>
  <c r="G65"/>
  <c r="E46"/>
  <c r="F40"/>
  <c r="F41"/>
  <c r="G27"/>
  <c r="E27"/>
  <c r="G159"/>
  <c r="F157"/>
  <c r="D10"/>
  <c r="D9"/>
  <c r="F213" l="1"/>
  <c r="F197"/>
  <c r="E174"/>
  <c r="F170"/>
  <c r="F171"/>
  <c r="F155"/>
  <c r="F156"/>
  <c r="F158"/>
  <c r="F117"/>
  <c r="F99"/>
  <c r="F93"/>
  <c r="F94"/>
  <c r="F95"/>
  <c r="F63" l="1"/>
  <c r="F64"/>
  <c r="F32" l="1"/>
  <c r="F60" l="1"/>
  <c r="F188"/>
  <c r="F186"/>
  <c r="F183"/>
  <c r="F202"/>
  <c r="F205"/>
  <c r="F163" l="1"/>
  <c r="F70" l="1"/>
  <c r="F57" l="1"/>
  <c r="F58"/>
  <c r="F44"/>
  <c r="F16" l="1"/>
  <c r="F17"/>
  <c r="G145" l="1"/>
  <c r="G45"/>
  <c r="B20" i="2"/>
  <c r="B18" i="11" s="1"/>
  <c r="B19" i="2"/>
  <c r="B17" i="11" s="1"/>
  <c r="B18" i="2"/>
  <c r="B16" i="11" s="1"/>
  <c r="B17" i="2"/>
  <c r="B15" i="11" s="1"/>
  <c r="B16" i="2"/>
  <c r="B14" i="11" s="1"/>
  <c r="B14" i="2"/>
  <c r="B12" i="11" s="1"/>
  <c r="B13" i="2"/>
  <c r="B11" i="11" s="1"/>
  <c r="B12" i="2"/>
  <c r="B10" i="11" s="1"/>
  <c r="B11" i="2"/>
  <c r="B9" i="11" s="1"/>
  <c r="B10" i="2"/>
  <c r="B8" i="11" s="1"/>
  <c r="B9" i="2"/>
  <c r="B7" i="11" s="1"/>
  <c r="B8" i="2"/>
  <c r="B6" i="11" s="1"/>
  <c r="B7" i="2"/>
  <c r="B5" i="11" s="1"/>
  <c r="B6" i="2"/>
  <c r="B4" i="11" s="1"/>
  <c r="C1" i="2"/>
  <c r="E1"/>
  <c r="C20"/>
  <c r="F212" i="1"/>
  <c r="C19" i="2"/>
  <c r="D19" s="1"/>
  <c r="C18"/>
  <c r="D18" s="1"/>
  <c r="F196" i="1"/>
  <c r="F195"/>
  <c r="C17" i="2"/>
  <c r="D17" s="1"/>
  <c r="F181" i="1"/>
  <c r="F178"/>
  <c r="C16" i="2"/>
  <c r="D16" s="1"/>
  <c r="C13"/>
  <c r="D13" s="1"/>
  <c r="C14"/>
  <c r="D14" s="1"/>
  <c r="F153" i="1"/>
  <c r="F154"/>
  <c r="F150"/>
  <c r="F149"/>
  <c r="F142"/>
  <c r="F139"/>
  <c r="F131"/>
  <c r="F130"/>
  <c r="F127"/>
  <c r="F126"/>
  <c r="C12" i="2"/>
  <c r="D12" s="1"/>
  <c r="F118" i="1"/>
  <c r="F116"/>
  <c r="F115"/>
  <c r="F108"/>
  <c r="F109"/>
  <c r="F110"/>
  <c r="F107"/>
  <c r="F102"/>
  <c r="F92"/>
  <c r="F98"/>
  <c r="F91"/>
  <c r="F85"/>
  <c r="F86"/>
  <c r="F84"/>
  <c r="F79"/>
  <c r="F76"/>
  <c r="F71"/>
  <c r="F72"/>
  <c r="F73"/>
  <c r="F69"/>
  <c r="F62"/>
  <c r="F61"/>
  <c r="F55"/>
  <c r="F54"/>
  <c r="F53"/>
  <c r="F52"/>
  <c r="F51"/>
  <c r="F50"/>
  <c r="F23"/>
  <c r="F24"/>
  <c r="F25"/>
  <c r="F26"/>
  <c r="F22"/>
  <c r="F45"/>
  <c r="F18"/>
  <c r="F19"/>
  <c r="F39"/>
  <c r="F38"/>
  <c r="F37"/>
  <c r="F33"/>
  <c r="F34"/>
  <c r="F31"/>
  <c r="C11" i="2"/>
  <c r="D11" s="1"/>
  <c r="C10"/>
  <c r="D10" s="1"/>
  <c r="C9"/>
  <c r="D9" s="1"/>
  <c r="C8"/>
  <c r="D8" s="1"/>
  <c r="D20" l="1"/>
  <c r="C6" i="11"/>
  <c r="C10"/>
  <c r="C15"/>
  <c r="C11"/>
  <c r="C7"/>
  <c r="C18"/>
  <c r="C14"/>
  <c r="C9"/>
  <c r="C16"/>
  <c r="C17"/>
  <c r="C12"/>
  <c r="C8"/>
  <c r="C7" i="2"/>
  <c r="C22" i="11" l="1"/>
  <c r="D7" i="2"/>
  <c r="C5" i="11"/>
  <c r="C6" i="2"/>
  <c r="C23" s="1"/>
  <c r="D8" i="1"/>
  <c r="D6" i="2" l="1"/>
  <c r="C4" i="11"/>
  <c r="C21" s="1"/>
  <c r="D23" i="2" l="1"/>
</calcChain>
</file>

<file path=xl/comments1.xml><?xml version="1.0" encoding="utf-8"?>
<comments xmlns="http://schemas.openxmlformats.org/spreadsheetml/2006/main">
  <authors>
    <author>SONY</author>
    <author>Acer</author>
  </authors>
  <commentList>
    <comment ref="C16" authorId="0">
      <text>
        <r>
          <rPr>
            <b/>
            <sz val="9"/>
            <color indexed="81"/>
            <rFont val="Tahoma"/>
            <family val="2"/>
          </rPr>
          <t xml:space="preserve">Rubrik:
</t>
        </r>
        <r>
          <rPr>
            <sz val="9"/>
            <color indexed="81"/>
            <rFont val="Tahoma"/>
            <family val="2"/>
          </rPr>
          <t>4. Program studi memiliki visi yang sangat jelas dan realistis, berorientasi ke masa depan untuk dicapai dalam batas periode waktu tertentu.
3. Program studi memiliki visi yang sangat jelas dan realistis, berorientasi ke masa depan tetapi tidak ada batas periode waktu tertentu.
2. Program studi memiliki visi yang sangat jelas dan realistis, tetapi tidak berorientasi ke masa depan untuk dicapai dalam batas periode waktu tertentu.
1. Program studi memiliki visi yang sangat jelas tetapi tidak realistis untuk dicapai dalam batas periode waktu tertentu.
0. Program studi tidak memiliki visi.</t>
        </r>
      </text>
    </comment>
    <comment ref="C17" authorId="1">
      <text>
        <r>
          <rPr>
            <b/>
            <sz val="10"/>
            <color indexed="81"/>
            <rFont val="Tahoma"/>
            <family val="2"/>
          </rPr>
          <t>Rubrik:</t>
        </r>
        <r>
          <rPr>
            <sz val="9"/>
            <color indexed="81"/>
            <rFont val="Tahoma"/>
            <family val="2"/>
          </rPr>
          <t xml:space="preserve">
4. Sangat jelas mengacu pada visi dan misi fakultas.
3. Cukup jelas mengacu pada visi dan misi fakultas.
2. Kurang jelas mengacu pada visi dan misi fakultas.
1. Sama sekali tidak mengacu pada visi dan misi fakultas.
0. Program studi tidak memiliki visi dan misi.
</t>
        </r>
        <r>
          <rPr>
            <b/>
            <sz val="9"/>
            <color indexed="81"/>
            <rFont val="Tahoma"/>
            <family val="2"/>
          </rPr>
          <t>Penjelasan Rubrik:</t>
        </r>
        <r>
          <rPr>
            <sz val="9"/>
            <color indexed="81"/>
            <rFont val="Tahoma"/>
            <family val="2"/>
          </rPr>
          <t xml:space="preserve">
Visi dan misi dapat dibuktikan dalam buku panduan atau profil prodi/fakultas.</t>
        </r>
      </text>
    </comment>
    <comment ref="C18" authorId="1">
      <text>
        <r>
          <rPr>
            <b/>
            <sz val="9"/>
            <color indexed="81"/>
            <rFont val="Tahoma"/>
            <family val="2"/>
          </rPr>
          <t>Rubrik:</t>
        </r>
        <r>
          <rPr>
            <sz val="9"/>
            <color indexed="81"/>
            <rFont val="Tahoma"/>
            <family val="2"/>
          </rPr>
          <t xml:space="preserve">
4. Tersedia dokumen bahwa perumusan visi dan misi melibatkan unsur pimpinan program studi, majelis dosen dan memperhatikan masukan dari</t>
        </r>
        <r>
          <rPr>
            <i/>
            <sz val="9"/>
            <color indexed="81"/>
            <rFont val="Tahoma"/>
            <family val="2"/>
          </rPr>
          <t xml:space="preserve"> stakeholder</t>
        </r>
        <r>
          <rPr>
            <sz val="9"/>
            <color indexed="81"/>
            <rFont val="Tahoma"/>
            <family val="2"/>
          </rPr>
          <t xml:space="preserve"> baik internal maupun eksternal.
3. Tersedia dokumen bahwa perumusan visi dan misi melibatkan unsur pimpinan program studi, majelis dosen dan memperhatikan masukan dari </t>
        </r>
        <r>
          <rPr>
            <i/>
            <sz val="9"/>
            <color indexed="81"/>
            <rFont val="Tahoma"/>
            <family val="2"/>
          </rPr>
          <t>stakeholder</t>
        </r>
        <r>
          <rPr>
            <sz val="9"/>
            <color indexed="81"/>
            <rFont val="Tahoma"/>
            <family val="2"/>
          </rPr>
          <t xml:space="preserve"> internal tanpa melibatkan </t>
        </r>
        <r>
          <rPr>
            <i/>
            <sz val="9"/>
            <color indexed="81"/>
            <rFont val="Tahoma"/>
            <family val="2"/>
          </rPr>
          <t>stakeholder</t>
        </r>
        <r>
          <rPr>
            <sz val="9"/>
            <color indexed="81"/>
            <rFont val="Tahoma"/>
            <family val="2"/>
          </rPr>
          <t xml:space="preserve"> eksternal.
2. Tersedia dokumen bahwa perumusan visi dan misi melibatkan unsur pimpinan program studi, majelis dosen tanpa memperhatikan masukan dari </t>
        </r>
        <r>
          <rPr>
            <i/>
            <sz val="9"/>
            <color indexed="81"/>
            <rFont val="Tahoma"/>
            <family val="2"/>
          </rPr>
          <t>stakeholder.</t>
        </r>
        <r>
          <rPr>
            <sz val="9"/>
            <color indexed="81"/>
            <rFont val="Tahoma"/>
            <family val="2"/>
          </rPr>
          <t xml:space="preserve">
1. Tersedia dokumen bahwa visi dan misi hanya dirumuskan oleh unsur pimpinan program studi saja.
</t>
        </r>
        <r>
          <rPr>
            <b/>
            <sz val="9"/>
            <color indexed="81"/>
            <rFont val="Tahoma"/>
            <family val="2"/>
          </rPr>
          <t>Penjelasan Rubrik:</t>
        </r>
        <r>
          <rPr>
            <sz val="9"/>
            <color indexed="81"/>
            <rFont val="Tahoma"/>
            <family val="2"/>
          </rPr>
          <t xml:space="preserve">
</t>
        </r>
        <r>
          <rPr>
            <i/>
            <sz val="9"/>
            <color indexed="81"/>
            <rFont val="Tahoma"/>
            <family val="2"/>
          </rPr>
          <t>Stakeholder</t>
        </r>
        <r>
          <rPr>
            <sz val="9"/>
            <color indexed="81"/>
            <rFont val="Tahoma"/>
            <family val="2"/>
          </rPr>
          <t xml:space="preserve"> internal program studi yaitu tenaga kependidikan dan mahasiswa, sedangkan </t>
        </r>
        <r>
          <rPr>
            <i/>
            <sz val="9"/>
            <color indexed="81"/>
            <rFont val="Tahoma"/>
            <family val="2"/>
          </rPr>
          <t>stakeholder</t>
        </r>
        <r>
          <rPr>
            <sz val="9"/>
            <color indexed="81"/>
            <rFont val="Tahoma"/>
            <family val="2"/>
          </rPr>
          <t xml:space="preserve"> eksternal yaitu alumni dan pihak pengguna lulusan.
</t>
        </r>
      </text>
    </comment>
    <comment ref="C19" authorId="1">
      <text>
        <r>
          <rPr>
            <b/>
            <sz val="9"/>
            <color indexed="81"/>
            <rFont val="Tahoma"/>
            <family val="2"/>
          </rPr>
          <t>Rubrik:</t>
        </r>
        <r>
          <rPr>
            <sz val="9"/>
            <color indexed="81"/>
            <rFont val="Tahoma"/>
            <family val="2"/>
          </rPr>
          <t xml:space="preserve">
4. Dosen, tenaga kependidikan dan mahasiswa serta </t>
        </r>
        <r>
          <rPr>
            <i/>
            <sz val="9"/>
            <color indexed="81"/>
            <rFont val="Tahoma"/>
            <family val="2"/>
          </rPr>
          <t>stakeholder</t>
        </r>
        <r>
          <rPr>
            <sz val="9"/>
            <color indexed="81"/>
            <rFont val="Tahoma"/>
            <family val="2"/>
          </rPr>
          <t xml:space="preserve"> eksternal.
3. Dosen, tenaga kependidikan dan mahasiswa.
2. Dosen dan tenaga kependidikan saja atau mahasiswa saja .  
1. Dosen saja.
0. Tidak disosialisasikan.
</t>
        </r>
        <r>
          <rPr>
            <b/>
            <sz val="9"/>
            <color indexed="81"/>
            <rFont val="Tahoma"/>
            <family val="2"/>
          </rPr>
          <t>Penjelasan Rubrik:</t>
        </r>
        <r>
          <rPr>
            <sz val="9"/>
            <color indexed="81"/>
            <rFont val="Tahoma"/>
            <family val="2"/>
          </rPr>
          <t xml:space="preserve">
Sosialisasi dibuktikan dengan: notulen rapat, spanduk, banner, poster, leaflet, materi pada saat penerimaan mahasiswa baru, media tulis dan elektronik, dan lainnya yang terdokumentasi dengan lengkap.</t>
        </r>
      </text>
    </comment>
    <comment ref="C22" authorId="1">
      <text>
        <r>
          <rPr>
            <b/>
            <sz val="9"/>
            <color indexed="81"/>
            <rFont val="Tahoma"/>
            <family val="2"/>
          </rPr>
          <t xml:space="preserve">Rubrik:
</t>
        </r>
        <r>
          <rPr>
            <sz val="9"/>
            <color indexed="81"/>
            <rFont val="Tahoma"/>
            <family val="2"/>
          </rPr>
          <t xml:space="preserve">4. Tujuan telah jelas dan selaras dengan visi dan misi.
3. Tujuan telah jelas tetapi tidak selaras dengan visi dan misi.
2. Tujuan tidak jelas dan tidak selaras dengan visi dan misi.
1. Prodi tidak memiliki tujuan dan keselarasan dengan visi  dan misi.
</t>
        </r>
        <r>
          <rPr>
            <b/>
            <sz val="9"/>
            <color indexed="81"/>
            <rFont val="Tahoma"/>
            <family val="2"/>
          </rPr>
          <t>Penjelasan Rubrik:</t>
        </r>
        <r>
          <rPr>
            <sz val="9"/>
            <color indexed="81"/>
            <rFont val="Tahoma"/>
            <family val="2"/>
          </rPr>
          <t xml:space="preserve">
Kejelasan tujuan dibuktikan dengan adanya capaian dengan target waktu. Keselarasan tujuan didukung oleh program-program program studi, kurikulum yang ditawarkan, penelitian dan pengabdian kepada masyarakat.</t>
        </r>
      </text>
    </comment>
    <comment ref="C23"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dibuktikan dengan: notulen rapat, spanduk, banner, poster, leaflet, pada saat penerimaan mahasiswa baru, media elektronik, dan lainnya  yang terdokumentasi dengan lengkap.</t>
        </r>
      </text>
    </comment>
    <comment ref="C24" authorId="1">
      <text>
        <r>
          <rPr>
            <b/>
            <sz val="9"/>
            <color indexed="81"/>
            <rFont val="Tahoma"/>
            <family val="2"/>
          </rPr>
          <t>Rubrik:</t>
        </r>
        <r>
          <rPr>
            <sz val="9"/>
            <color indexed="81"/>
            <rFont val="Tahoma"/>
            <family val="2"/>
          </rPr>
          <t xml:space="preserve">
4. Sasaran jelas, realistik, dan terukur serta menjadi acuan dalam perencanaan, pelaksanaan, monitoring dan evaluasi program.
3. Sasaran jelas, realistik, dan terukur, tetapi belum menjadi acuan dalam perencanaan, pelaksanaan, monitoring dan evaluasi program.
2. Sasaran belum jelas, belum realistik dan belum terukur sehingga tidakdapat menjadi acuan dalam perencanaan, pelaksanaan, monitoring dan evaluasi program.
1. Tidak memiliki sasaran.
</t>
        </r>
      </text>
    </comment>
    <comment ref="C25" authorId="1">
      <text>
        <r>
          <rPr>
            <b/>
            <sz val="9"/>
            <color indexed="81"/>
            <rFont val="Tahoma"/>
            <family val="2"/>
          </rPr>
          <t>Rubrik:</t>
        </r>
        <r>
          <rPr>
            <sz val="9"/>
            <color indexed="81"/>
            <rFont val="Tahoma"/>
            <family val="2"/>
          </rPr>
          <t xml:space="preserve">
4. Dosen, tenaga kependidikan dan mahasiswa.
3. Dua dari ketiga unsur tersebut di atas.
2. Satu dari ketiga unsur tersebut di atas.  
1. Tidak disosialisasikan. 
</t>
        </r>
        <r>
          <rPr>
            <b/>
            <sz val="9"/>
            <color indexed="81"/>
            <rFont val="Tahoma"/>
            <family val="2"/>
          </rPr>
          <t>Penjelasan Rubrik:</t>
        </r>
        <r>
          <rPr>
            <sz val="9"/>
            <color indexed="81"/>
            <rFont val="Tahoma"/>
            <family val="2"/>
          </rPr>
          <t xml:space="preserve">
Sosialisasi dapat didukung oleh bukti seperti notulen rapat, spanduk, poster, banner, leaflet, pada saat penerimaan mahasiswa baru, dan lainnya yang terdokumentasi dengan lengkap.</t>
        </r>
      </text>
    </comment>
    <comment ref="C26" authorId="1">
      <text>
        <r>
          <rPr>
            <b/>
            <sz val="9"/>
            <color indexed="81"/>
            <rFont val="Tahoma"/>
            <family val="2"/>
          </rPr>
          <t>Rubrik:</t>
        </r>
        <r>
          <rPr>
            <sz val="9"/>
            <color indexed="81"/>
            <rFont val="Tahoma"/>
            <family val="2"/>
          </rPr>
          <t xml:space="preserve">
4. Memuat waktu pelaksanaan secara jelas dan realistik, didokumentasikan dengan lengkap, serta dikomunikasikan secara formal kepada semua penyelenggara pendidikan.
3. Memuat dua dari tiga aspek di atas.
2. Memuat satu dari tiga aspek di atas.
1. Tidak memuat satupun aspek di atas.
</t>
        </r>
        <r>
          <rPr>
            <b/>
            <sz val="9"/>
            <color indexed="81"/>
            <rFont val="Tahoma"/>
            <family val="2"/>
          </rPr>
          <t>Penjelasan Rubrik:</t>
        </r>
        <r>
          <rPr>
            <sz val="9"/>
            <color indexed="81"/>
            <rFont val="Tahoma"/>
            <family val="2"/>
          </rPr>
          <t xml:space="preserve">
Aspek pencapaian adalah adanya a) waktu pelaksanaan secara jelas dan realistik, b) didokumentasikan dengan lengkap, serta c)  dikomunikasikan secara formal kepada semua penyelenggara pendidikan</t>
        </r>
      </text>
    </comment>
    <comment ref="C31" authorId="1">
      <text>
        <r>
          <rPr>
            <b/>
            <sz val="9"/>
            <color indexed="81"/>
            <rFont val="Tahoma"/>
            <family val="2"/>
          </rPr>
          <t>Rubrik</t>
        </r>
        <r>
          <rPr>
            <sz val="9"/>
            <color indexed="81"/>
            <rFont val="Tahoma"/>
            <family val="2"/>
          </rPr>
          <t xml:space="preserve">
4. Dirancang mengacu kepada capaian pembelajaran menurut Kerangka Kualifikasi Nasional Indonesia (KKNI) dengan mempertimbangkan tiga aspek yaitu: a) perkembangan IPTEKS, b) kebutuhan masyarakat pengguna, c) hasil </t>
        </r>
        <r>
          <rPr>
            <i/>
            <sz val="9"/>
            <color indexed="81"/>
            <rFont val="Tahoma"/>
            <family val="2"/>
          </rPr>
          <t>tracer study</t>
        </r>
        <r>
          <rPr>
            <sz val="9"/>
            <color indexed="81"/>
            <rFont val="Tahoma"/>
            <family val="2"/>
          </rPr>
          <t xml:space="preserve">, dibuktikan dengan dokumen yang sesuai . 
3. Dirancang mengacu kepada capaian pembelajaran menurut KKNI yang memenuhi dua dari ketiga aspek di atas. 
2. Dirancang mengacu kepada capaian pembelajaran menurut KKNI yang memenuhi satu dari ketiga aspek di atas. 
1. Dirancang tetapi tidak sesuai KKNI. 
0. Kurikulum tidak disusun berbasis kompetensi.
</t>
        </r>
        <r>
          <rPr>
            <b/>
            <sz val="9"/>
            <color indexed="81"/>
            <rFont val="Tahoma"/>
            <family val="2"/>
          </rPr>
          <t>Penjelasan Rubrik:</t>
        </r>
        <r>
          <rPr>
            <sz val="9"/>
            <color indexed="81"/>
            <rFont val="Tahoma"/>
            <family val="2"/>
          </rPr>
          <t xml:space="preserve">
Menurut Kerangka Kualifikasi Nasional Indonesia (KKNI), KBK disusun dengan mempertimbangkan:
a. perkembangan IPTEKS, 
b. kebutuhan masyarakat pengguna,
c. hasil tracer study</t>
        </r>
      </text>
    </comment>
    <comment ref="C32" authorId="0">
      <text>
        <r>
          <rPr>
            <b/>
            <sz val="9"/>
            <color indexed="81"/>
            <rFont val="Tahoma"/>
            <family val="2"/>
          </rPr>
          <t xml:space="preserve">Rubrik :
</t>
        </r>
        <r>
          <rPr>
            <sz val="9"/>
            <color indexed="81"/>
            <rFont val="Tahoma"/>
            <family val="2"/>
          </rPr>
          <t xml:space="preserve">4. Sesuai dengan visi dan misi, sudah berorientasi ke masa depan.
3. Sesuai dengan visi dan misi, tetapi masih berorientasi ke masa kini.
2. Sesuai dengan visi dan misi, tetapi masih berorientasi ke masa lalu.
1. Tidak sesuai dengan visi dan misi.
0. Tidak sesuai dengan visi dan misi serta tidak jelas orientasinya atau tidak memuat standar kompetensi.
</t>
        </r>
      </text>
    </comment>
    <comment ref="C33" authorId="1">
      <text>
        <r>
          <rPr>
            <b/>
            <sz val="9"/>
            <color indexed="81"/>
            <rFont val="Tahoma"/>
            <family val="2"/>
          </rPr>
          <t>Rubrik:</t>
        </r>
        <r>
          <rPr>
            <sz val="9"/>
            <color indexed="81"/>
            <rFont val="Tahoma"/>
            <family val="2"/>
          </rPr>
          <t xml:space="preserve">
4. Profil lulusan, kompetensi lulusan (</t>
        </r>
        <r>
          <rPr>
            <i/>
            <sz val="9"/>
            <color indexed="81"/>
            <rFont val="Tahoma"/>
            <family val="2"/>
          </rPr>
          <t>hardskill, softskill</t>
        </r>
        <r>
          <rPr>
            <sz val="9"/>
            <color indexed="81"/>
            <rFont val="Tahoma"/>
            <family val="2"/>
          </rPr>
          <t xml:space="preserve"> dan karakter), strategi/metode pembelajaran, dan sistem penilaian. 
3. Tiga dari empat unsur di atas. 
2. Dua dari empat unsur di atas. 
1. Salah satu unsur. 
</t>
        </r>
      </text>
    </comment>
    <comment ref="C34" authorId="1">
      <text>
        <r>
          <rPr>
            <b/>
            <sz val="9"/>
            <color indexed="81"/>
            <rFont val="Tahoma"/>
            <family val="2"/>
          </rPr>
          <t>Rubrik:</t>
        </r>
        <r>
          <rPr>
            <sz val="9"/>
            <color indexed="81"/>
            <rFont val="Tahoma"/>
            <family val="2"/>
          </rPr>
          <t xml:space="preserve">
4. Jelas dan sebaran mata kuliah per semester memenuhi prasyarat yang jelas.
3. Jelas tetapi sebaran mata kuliah per semester dan mata kuliah prasyarat tidak jelas.
2. Jelas tetapi sebaran mata kuliah per semester belum mempertimbangkan mata kuliah prasyarat.
1. Tidak jelas. 
</t>
        </r>
        <r>
          <rPr>
            <b/>
            <sz val="9"/>
            <color indexed="81"/>
            <rFont val="Tahoma"/>
            <family val="2"/>
          </rPr>
          <t xml:space="preserve">Penjelasan Rubrik:
</t>
        </r>
        <r>
          <rPr>
            <sz val="9"/>
            <color indexed="81"/>
            <rFont val="Tahoma"/>
            <family val="2"/>
          </rPr>
          <t xml:space="preserve">a. Kurikulum yang terstruktur tergambar dalam matriks sebaran mata kuliah untuk masing-masing kompetensi.
b. Sebaran mata kuliah yang memenuhi prasyarat yang jelas tergambar pada hubungan antar mata kuliah per semester.
</t>
        </r>
      </text>
    </comment>
    <comment ref="C37" authorId="1">
      <text>
        <r>
          <rPr>
            <b/>
            <sz val="9"/>
            <color indexed="81"/>
            <rFont val="Tahoma"/>
            <family val="2"/>
          </rPr>
          <t>Rubrik:</t>
        </r>
        <r>
          <rPr>
            <sz val="9"/>
            <color indexed="81"/>
            <rFont val="Tahoma"/>
            <family val="2"/>
          </rPr>
          <t xml:space="preserve">
4.Kompetensi lulusan secara lengkap (utama, pendukung, lainnya) yang terumuskan secara jelas, dan kompetensi pendukung  sesuai dengan visi dan misi program studi.
3. Kompetensi utama dan kompetensi pendukung saja yang terumuskan secara jelas, dan kompetensi pendukung sesuai dengan visi dan misi program studi.
2. Kompetensi utama saja yang terumuskan secara jelas
1. Kompetensi utama saja tetapi tidak sesuai dengan visi dan misi program studi. 
0. Semua elemen kompetensi tidak dirumuskan program studi.
</t>
        </r>
        <r>
          <rPr>
            <b/>
            <sz val="9"/>
            <color indexed="81"/>
            <rFont val="Tahoma"/>
            <family val="2"/>
          </rPr>
          <t xml:space="preserve">Penjelasan Rubrik:
</t>
        </r>
        <r>
          <rPr>
            <sz val="9"/>
            <color indexed="81"/>
            <rFont val="Tahoma"/>
            <family val="2"/>
          </rPr>
          <t>a. Kompetensi utama memuat kurikulum inti yang disepakati oleh Asosiasi Perguruan Tinggi program studi terkait.
b. Kompetensi pendukung berkaitan dengan IPTEKS pendukung yang gayut dengan kompetensi utama dan mendukung pencapaian visi dan misi program studi atau merupakan penciri program studi
c. Kompetensi lainnya berkaitan dengan IPTEKS pelengkap, IPTEKS yang dikembangkan dan terbarukan, yang gayut dengan kompetensi utama dan pendukung.</t>
        </r>
      </text>
    </comment>
    <comment ref="C38" authorId="1">
      <text>
        <r>
          <rPr>
            <b/>
            <sz val="9"/>
            <color theme="1"/>
            <rFont val="Tahoma"/>
            <family val="2"/>
          </rPr>
          <t>Rubrik:</t>
        </r>
        <r>
          <rPr>
            <sz val="9"/>
            <color theme="1"/>
            <rFont val="Tahoma"/>
            <family val="2"/>
          </rPr>
          <t xml:space="preserve">
4. Sebagian besar (MK &gt; 75%) mata kuliah dalam kurikulum telah menetapkan capaian pembelajaran yang meliputi aspek kognitif, psikomotorik dan afektif.
3. Sebagian (50% &lt; MK </t>
        </r>
        <r>
          <rPr>
            <u/>
            <sz val="9"/>
            <color theme="1"/>
            <rFont val="Tahoma"/>
            <family val="2"/>
          </rPr>
          <t>&lt;</t>
        </r>
        <r>
          <rPr>
            <sz val="9"/>
            <color theme="1"/>
            <rFont val="Tahoma"/>
            <family val="2"/>
          </rPr>
          <t xml:space="preserve"> 75%) mata kuliah dalam kurikulum telah menetapkan  capaian pembelajaran  yang meliputi  ketiga aspek tersebut.
2. Cukup (25% &lt; MK </t>
        </r>
        <r>
          <rPr>
            <u/>
            <sz val="9"/>
            <color theme="1"/>
            <rFont val="Tahoma"/>
            <family val="2"/>
          </rPr>
          <t>&lt;</t>
        </r>
        <r>
          <rPr>
            <sz val="9"/>
            <color theme="1"/>
            <rFont val="Tahoma"/>
            <family val="2"/>
          </rPr>
          <t xml:space="preserve"> 50%) mata kuliah dalam kurikulum  menetapkan  capaian pembelajaran hanya meliputi ketiga aspek tersebut.
1. Sedikit (MK </t>
        </r>
        <r>
          <rPr>
            <u/>
            <sz val="9"/>
            <color theme="1"/>
            <rFont val="Tahoma"/>
            <family val="2"/>
          </rPr>
          <t>&lt;</t>
        </r>
        <r>
          <rPr>
            <sz val="9"/>
            <color theme="1"/>
            <rFont val="Tahoma"/>
            <family val="2"/>
          </rPr>
          <t xml:space="preserve"> 25%) mata kuliah dalam kurikulum  menetapkan  capaian pembelajaran hanya meliputi ketiga aspek tersebut.</t>
        </r>
      </text>
    </comment>
    <comment ref="C39" authorId="1">
      <text>
        <r>
          <rPr>
            <b/>
            <sz val="9"/>
            <color indexed="81"/>
            <rFont val="Tahoma"/>
            <family val="2"/>
          </rPr>
          <t>Rubrik:</t>
        </r>
        <r>
          <rPr>
            <sz val="9"/>
            <color indexed="81"/>
            <rFont val="Tahoma"/>
            <family val="2"/>
          </rPr>
          <t xml:space="preserve">
4. Kurikulum telah memberikan keleluasaan (fleksibilitas pada mahasiswa untuk memperluas wawasan dan memperdalam keahlian sesuai dengan minatnya baik secara lintas program studi antar fakultas.
3. Kurikulum telah memberikan keleluasaan (fleksibilitas pada mahasiswa untuk memperluas wawasan dan memperdalam keahlian sesuai dengan minatnya baik secara lintas program studi di dalam fakultas.
2. Kurikulum telah memberikan keleluasaan (fleksibilitas pada mahasiswa untuk memperluas wawasan dan memperdalam keahlian sesuai dengan minatnya namun baru dilaksanakan oleh program studi sendiri.
1. Kurikulum tidak  memberikan keleluasaan (fleksibilitas pada mahasiswa untuk memperluas wawasan dan memperdalam keahlian sesuai dengan minatnya.</t>
        </r>
      </text>
    </comment>
    <comment ref="C40" authorId="0">
      <text>
        <r>
          <rPr>
            <b/>
            <sz val="9"/>
            <color indexed="81"/>
            <rFont val="Tahoma"/>
            <charset val="1"/>
          </rPr>
          <t>Rubrik:</t>
        </r>
        <r>
          <rPr>
            <sz val="9"/>
            <color indexed="81"/>
            <rFont val="Tahoma"/>
            <charset val="1"/>
          </rPr>
          <t xml:space="preserve">
4. JSKS </t>
        </r>
        <r>
          <rPr>
            <u/>
            <sz val="9"/>
            <color indexed="81"/>
            <rFont val="Tahoma"/>
            <family val="2"/>
          </rPr>
          <t>&gt;</t>
        </r>
        <r>
          <rPr>
            <sz val="9"/>
            <color indexed="81"/>
            <rFont val="Tahoma"/>
            <charset val="1"/>
          </rPr>
          <t xml:space="preserve"> 37
3. 31 </t>
        </r>
        <r>
          <rPr>
            <u/>
            <sz val="9"/>
            <color indexed="81"/>
            <rFont val="Tahoma"/>
            <family val="2"/>
          </rPr>
          <t>&lt;</t>
        </r>
        <r>
          <rPr>
            <sz val="9"/>
            <color indexed="81"/>
            <rFont val="Tahoma"/>
            <charset val="1"/>
          </rPr>
          <t xml:space="preserve"> JSKS &lt; 36
2. 26 </t>
        </r>
        <r>
          <rPr>
            <u/>
            <sz val="9"/>
            <color indexed="81"/>
            <rFont val="Tahoma"/>
            <family val="2"/>
          </rPr>
          <t>&lt;</t>
        </r>
        <r>
          <rPr>
            <sz val="9"/>
            <color indexed="81"/>
            <rFont val="Tahoma"/>
            <charset val="1"/>
          </rPr>
          <t xml:space="preserve"> JSKS &lt; 31
1. 21 &lt; JSKS </t>
        </r>
        <r>
          <rPr>
            <u/>
            <sz val="9"/>
            <color indexed="81"/>
            <rFont val="Tahoma"/>
            <family val="2"/>
          </rPr>
          <t>&lt;</t>
        </r>
        <r>
          <rPr>
            <sz val="9"/>
            <color indexed="81"/>
            <rFont val="Tahoma"/>
            <charset val="1"/>
          </rPr>
          <t xml:space="preserve"> 26
0. JSKS </t>
        </r>
        <r>
          <rPr>
            <u/>
            <sz val="9"/>
            <color indexed="81"/>
            <rFont val="Tahoma"/>
            <family val="2"/>
          </rPr>
          <t>&lt;</t>
        </r>
        <r>
          <rPr>
            <sz val="9"/>
            <color indexed="81"/>
            <rFont val="Tahoma"/>
            <charset val="1"/>
          </rPr>
          <t xml:space="preserve"> 21
Penjelasan Rubrik :
Bahwa 1 sks praktek/praktikum minimum 2 jam kegiatan terjadwal per minggu dan 1 sks praktek kerja lapangan minimum 4 jam kegiatan per minggu.</t>
        </r>
      </text>
    </comment>
    <comment ref="C41" authorId="0">
      <text>
        <r>
          <rPr>
            <b/>
            <sz val="9"/>
            <color indexed="81"/>
            <rFont val="Tahoma"/>
            <family val="2"/>
          </rPr>
          <t>Rubrik:</t>
        </r>
        <r>
          <rPr>
            <sz val="9"/>
            <color indexed="81"/>
            <rFont val="Tahoma"/>
            <family val="2"/>
          </rPr>
          <t xml:space="preserve">
4. JJR </t>
        </r>
        <r>
          <rPr>
            <u/>
            <sz val="9"/>
            <color indexed="81"/>
            <rFont val="Tahoma"/>
            <family val="2"/>
          </rPr>
          <t>&gt;</t>
        </r>
        <r>
          <rPr>
            <sz val="9"/>
            <color indexed="81"/>
            <rFont val="Tahoma"/>
            <family val="2"/>
          </rPr>
          <t xml:space="preserve"> 1642
3. 1192 </t>
        </r>
        <r>
          <rPr>
            <u/>
            <sz val="9"/>
            <color indexed="81"/>
            <rFont val="Tahoma"/>
            <family val="2"/>
          </rPr>
          <t>&lt;</t>
        </r>
        <r>
          <rPr>
            <sz val="9"/>
            <color indexed="81"/>
            <rFont val="Tahoma"/>
            <family val="2"/>
          </rPr>
          <t xml:space="preserve"> JJR &lt; 1642
2. 1342 </t>
        </r>
        <r>
          <rPr>
            <u/>
            <sz val="9"/>
            <color indexed="81"/>
            <rFont val="Tahoma"/>
            <family val="2"/>
          </rPr>
          <t>&lt;</t>
        </r>
        <r>
          <rPr>
            <sz val="9"/>
            <color indexed="81"/>
            <rFont val="Tahoma"/>
            <family val="2"/>
          </rPr>
          <t xml:space="preserve"> JJR &lt; 1192
1. 1192 &lt; JJR </t>
        </r>
        <r>
          <rPr>
            <u/>
            <sz val="9"/>
            <color indexed="81"/>
            <rFont val="Tahoma"/>
            <family val="2"/>
          </rPr>
          <t>&lt;</t>
        </r>
        <r>
          <rPr>
            <sz val="9"/>
            <color indexed="81"/>
            <rFont val="Tahoma"/>
            <family val="2"/>
          </rPr>
          <t xml:space="preserve"> 1342
0. JJR </t>
        </r>
        <r>
          <rPr>
            <u/>
            <sz val="9"/>
            <color indexed="81"/>
            <rFont val="Tahoma"/>
            <family val="2"/>
          </rPr>
          <t>&lt;</t>
        </r>
        <r>
          <rPr>
            <sz val="9"/>
            <color indexed="81"/>
            <rFont val="Tahoma"/>
            <family val="2"/>
          </rPr>
          <t xml:space="preserve"> 1192
</t>
        </r>
        <r>
          <rPr>
            <b/>
            <sz val="9"/>
            <color indexed="81"/>
            <rFont val="Tahoma"/>
            <family val="2"/>
          </rPr>
          <t>Penjelasan Rubrik;</t>
        </r>
        <r>
          <rPr>
            <sz val="9"/>
            <color indexed="81"/>
            <rFont val="Tahoma"/>
            <family val="2"/>
          </rPr>
          <t xml:space="preserve">
Bahwa 1 sks praktek/praktikum minimum 2 jam kegiatan terjadwal per minggu dan 1 sks praktek kerja lapangan minimum 4 jam kegiatan.</t>
        </r>
      </text>
    </comment>
    <comment ref="C44" authorId="0">
      <text>
        <r>
          <rPr>
            <b/>
            <sz val="9"/>
            <color indexed="81"/>
            <rFont val="Tahoma"/>
            <family val="2"/>
          </rPr>
          <t>Rubrik:</t>
        </r>
        <r>
          <rPr>
            <sz val="9"/>
            <color indexed="81"/>
            <rFont val="Tahoma"/>
            <family val="2"/>
          </rPr>
          <t xml:space="preserve">
4. Kurikulum telah direvisi dalam rentang 5 (lima) tahun sesuai dengan perkembangan IPTEKS dan kebutuhan pihak pengguna lulusan.
3. Kurikulum telah direvisi dalam rentang 5 (lima) tahun sesuai dengan perkembangan IPTEKS tetapi tidak mempertimbangkan kebutuhan pihak pengguna lulusan.
2. Kurikulum telah direvisi dalam rentang 5 (lima) tahun tetapi tidak sesuai dengan perkembangan IPTEKS dan kebutuhan pihak pengguna lulusan.
1. Kurikulum direvisi dalam rentang lebih dari 5 (lima) sampai 6 (enam) tahun.
0. Kurikulum tidak direvisi dalam rentang lebih dari 7 (tujuh) tahun.
</t>
        </r>
        <r>
          <rPr>
            <b/>
            <sz val="9"/>
            <color indexed="81"/>
            <rFont val="Tahoma"/>
            <family val="2"/>
          </rPr>
          <t>Penjelasan rubrik:</t>
        </r>
        <r>
          <rPr>
            <sz val="9"/>
            <color indexed="81"/>
            <rFont val="Tahoma"/>
            <family val="2"/>
          </rPr>
          <t xml:space="preserve">
Proses evaluasi kurikulum secara berkala dibuktikan dengan, antara lain: SK kurikulum baru, daftar hadir dan notulen rapat pembahasan kurikulum, hasil workshop/lokakarya/</t>
        </r>
        <r>
          <rPr>
            <i/>
            <sz val="9"/>
            <color indexed="81"/>
            <rFont val="Tahoma"/>
            <family val="2"/>
          </rPr>
          <t>Focus Group Discussion</t>
        </r>
        <r>
          <rPr>
            <sz val="9"/>
            <color indexed="81"/>
            <rFont val="Tahoma"/>
            <family val="2"/>
          </rPr>
          <t xml:space="preserve"> (FGD) kurikulum, dan bukti partisipasi pemangku kepentingan.
</t>
        </r>
      </text>
    </comment>
    <comment ref="C45" authorId="0">
      <text>
        <r>
          <rPr>
            <b/>
            <sz val="9"/>
            <color indexed="81"/>
            <rFont val="Tahoma"/>
            <family val="2"/>
          </rPr>
          <t xml:space="preserve">Rubrik:
</t>
        </r>
        <r>
          <rPr>
            <sz val="9"/>
            <color indexed="81"/>
            <rFont val="Tahoma"/>
            <family val="2"/>
          </rPr>
          <t xml:space="preserve">4. Materi ajar sebagian besar (&gt;75%) mata kuliah dikembangkan setiap tahun.
3. Materi ajar sebagian ( 50% &lt; MK </t>
        </r>
        <r>
          <rPr>
            <u/>
            <sz val="9"/>
            <color indexed="81"/>
            <rFont val="Tahoma"/>
            <family val="2"/>
          </rPr>
          <t>&lt;</t>
        </r>
        <r>
          <rPr>
            <sz val="9"/>
            <color indexed="81"/>
            <rFont val="Tahoma"/>
            <family val="2"/>
          </rPr>
          <t xml:space="preserve"> 75%) mata kuliah dikembangkan setiap tahun.
2. Materi ajar sebagian kecil ( 25% &lt; MK </t>
        </r>
        <r>
          <rPr>
            <u/>
            <sz val="9"/>
            <color indexed="81"/>
            <rFont val="Tahoma"/>
            <family val="2"/>
          </rPr>
          <t>&lt;</t>
        </r>
        <r>
          <rPr>
            <sz val="9"/>
            <color indexed="81"/>
            <rFont val="Tahoma"/>
            <family val="2"/>
          </rPr>
          <t xml:space="preserve"> 50%) mata kuliah dikembangkan setiap tahun.
1. Sangat sedikit (1% &lt; MK </t>
        </r>
        <r>
          <rPr>
            <u/>
            <sz val="9"/>
            <color indexed="81"/>
            <rFont val="Tahoma"/>
            <family val="2"/>
          </rPr>
          <t>&lt;</t>
        </r>
        <r>
          <rPr>
            <sz val="9"/>
            <color indexed="81"/>
            <rFont val="Tahoma"/>
            <family val="2"/>
          </rPr>
          <t xml:space="preserve"> 25%) materi ajar mata kuliah dikembangkan setiap tahun.
0. Tidak ada materi ajar mata kuliah dikembangkan setiap tahun.
</t>
        </r>
        <r>
          <rPr>
            <b/>
            <sz val="9"/>
            <color indexed="81"/>
            <rFont val="Tahoma"/>
            <family val="2"/>
          </rPr>
          <t>Penjelasan Rubrik:</t>
        </r>
        <r>
          <rPr>
            <sz val="9"/>
            <color indexed="81"/>
            <rFont val="Tahoma"/>
            <family val="2"/>
          </rPr>
          <t xml:space="preserve">
Evaluasi isi kurikulum terkait dengan pembaharuan materi ajar atau bahan perkuliahan.</t>
        </r>
      </text>
    </comment>
    <comment ref="C50" authorId="1">
      <text>
        <r>
          <rPr>
            <b/>
            <sz val="9"/>
            <color indexed="81"/>
            <rFont val="Tahoma"/>
            <family val="2"/>
          </rPr>
          <t>Rubrik:</t>
        </r>
        <r>
          <rPr>
            <sz val="9"/>
            <color indexed="81"/>
            <rFont val="Tahoma"/>
            <family val="2"/>
          </rPr>
          <t xml:space="preserve"> 
4. Banyak bukti menunjukkan bahwa pembelajaran telah dirancang menggunakan pendekatan SCL.
3. Cukup bukti menunjukkan bahwa pembelajaran telah dirancang menggunakan pendekatan SCL.
2. Sedikit bukti menunjukkan bahwa pembelajaran telah dirancang menggunakan pendekatan SCL.
1. Sangat sedikit bukti menunjukkan bahwa pembelajaran telah dirancang menggunakan pendekatan SCL.
0. Tidak ada bukti menunjukkan bahwa pembelajaran telah dirancang menggunakan pendekatan SCL.
</t>
        </r>
        <r>
          <rPr>
            <b/>
            <sz val="9"/>
            <color indexed="81"/>
            <rFont val="Tahoma"/>
            <family val="2"/>
          </rPr>
          <t xml:space="preserve">Penjelasan Rubrik; 
</t>
        </r>
        <r>
          <rPr>
            <sz val="9"/>
            <color indexed="81"/>
            <rFont val="Tahoma"/>
            <family val="2"/>
          </rPr>
          <t xml:space="preserve">Ciri-ciri pembelajaran dengan metoda SCL antara lain adalah metoda pembelajaran pada RPKPS yang berpusat pada mahasiswa, sedangkan dosen sebagai fasilitator, 
Metoda pembelajaran untuk SCL diantaranya: 
a) </t>
        </r>
        <r>
          <rPr>
            <i/>
            <sz val="9"/>
            <color indexed="81"/>
            <rFont val="Tahoma"/>
            <family val="2"/>
          </rPr>
          <t>Small Group Discussion</t>
        </r>
        <r>
          <rPr>
            <sz val="9"/>
            <color indexed="81"/>
            <rFont val="Tahoma"/>
            <family val="2"/>
          </rPr>
          <t xml:space="preserve"> (SGD);
b) </t>
        </r>
        <r>
          <rPr>
            <i/>
            <sz val="9"/>
            <color indexed="81"/>
            <rFont val="Tahoma"/>
            <family val="2"/>
          </rPr>
          <t xml:space="preserve">Role-Play and Simulation </t>
        </r>
        <r>
          <rPr>
            <sz val="9"/>
            <color indexed="81"/>
            <rFont val="Tahoma"/>
            <family val="2"/>
          </rPr>
          <t xml:space="preserve">(RPS);
c) </t>
        </r>
        <r>
          <rPr>
            <i/>
            <sz val="9"/>
            <color indexed="81"/>
            <rFont val="Tahoma"/>
            <family val="2"/>
          </rPr>
          <t xml:space="preserve">Case Study </t>
        </r>
        <r>
          <rPr>
            <sz val="9"/>
            <color indexed="81"/>
            <rFont val="Tahoma"/>
            <family val="2"/>
          </rPr>
          <t xml:space="preserve">(CS);
d) </t>
        </r>
        <r>
          <rPr>
            <i/>
            <sz val="9"/>
            <color indexed="81"/>
            <rFont val="Tahoma"/>
            <family val="2"/>
          </rPr>
          <t>Discovery Learning</t>
        </r>
        <r>
          <rPr>
            <sz val="9"/>
            <color indexed="81"/>
            <rFont val="Tahoma"/>
            <family val="2"/>
          </rPr>
          <t xml:space="preserve"> (DL);
e) </t>
        </r>
        <r>
          <rPr>
            <i/>
            <sz val="9"/>
            <color indexed="81"/>
            <rFont val="Tahoma"/>
            <family val="2"/>
          </rPr>
          <t>Cooperative Learning</t>
        </r>
        <r>
          <rPr>
            <sz val="9"/>
            <color indexed="81"/>
            <rFont val="Tahoma"/>
            <family val="2"/>
          </rPr>
          <t xml:space="preserve"> (CL);
f) </t>
        </r>
        <r>
          <rPr>
            <i/>
            <sz val="9"/>
            <color indexed="81"/>
            <rFont val="Tahoma"/>
            <family val="2"/>
          </rPr>
          <t>Collaborative Learning</t>
        </r>
        <r>
          <rPr>
            <sz val="9"/>
            <color indexed="81"/>
            <rFont val="Tahoma"/>
            <family val="2"/>
          </rPr>
          <t xml:space="preserve"> (CbL);
g) </t>
        </r>
        <r>
          <rPr>
            <i/>
            <sz val="9"/>
            <color indexed="81"/>
            <rFont val="Tahoma"/>
            <family val="2"/>
          </rPr>
          <t>Contextual Instruction</t>
        </r>
        <r>
          <rPr>
            <sz val="9"/>
            <color indexed="81"/>
            <rFont val="Tahoma"/>
            <family val="2"/>
          </rPr>
          <t xml:space="preserve"> (CI);
h) </t>
        </r>
        <r>
          <rPr>
            <i/>
            <sz val="9"/>
            <color indexed="81"/>
            <rFont val="Tahoma"/>
            <family val="2"/>
          </rPr>
          <t>Problem Based Learning and Inquiry</t>
        </r>
        <r>
          <rPr>
            <sz val="9"/>
            <color indexed="81"/>
            <rFont val="Tahoma"/>
            <family val="2"/>
          </rPr>
          <t xml:space="preserve"> (PBL);
i)  </t>
        </r>
        <r>
          <rPr>
            <i/>
            <sz val="9"/>
            <color indexed="81"/>
            <rFont val="Tahoma"/>
            <family val="2"/>
          </rPr>
          <t xml:space="preserve">Project Based Learning </t>
        </r>
        <r>
          <rPr>
            <sz val="9"/>
            <color indexed="81"/>
            <rFont val="Tahoma"/>
            <family val="2"/>
          </rPr>
          <t>(PjBL); dan
j) Metode</t>
        </r>
        <r>
          <rPr>
            <i/>
            <sz val="9"/>
            <color indexed="81"/>
            <rFont val="Tahoma"/>
            <family val="2"/>
          </rPr>
          <t xml:space="preserve"> Active Learning</t>
        </r>
        <r>
          <rPr>
            <sz val="9"/>
            <color indexed="81"/>
            <rFont val="Tahoma"/>
            <family val="2"/>
          </rPr>
          <t xml:space="preserve"> lainnya</t>
        </r>
      </text>
    </comment>
    <comment ref="C51" authorId="1">
      <text>
        <r>
          <rPr>
            <b/>
            <sz val="9"/>
            <color indexed="81"/>
            <rFont val="Tahoma"/>
            <family val="2"/>
          </rPr>
          <t>Rubrik:</t>
        </r>
        <r>
          <rPr>
            <sz val="9"/>
            <color indexed="81"/>
            <rFont val="Tahoma"/>
            <family val="2"/>
          </rPr>
          <t xml:space="preserve">
4. Cukup bukti menunjukkan bahwa pembelajaran telah dirancang ke arah peningkatan </t>
        </r>
        <r>
          <rPr>
            <i/>
            <sz val="9"/>
            <color indexed="81"/>
            <rFont val="Tahoma"/>
            <family val="2"/>
          </rPr>
          <t>hardskill</t>
        </r>
        <r>
          <rPr>
            <sz val="9"/>
            <color indexed="81"/>
            <rFont val="Tahoma"/>
            <family val="2"/>
          </rPr>
          <t xml:space="preserve"> dan </t>
        </r>
        <r>
          <rPr>
            <i/>
            <sz val="9"/>
            <color indexed="81"/>
            <rFont val="Tahoma"/>
            <family val="2"/>
          </rPr>
          <t>softskill</t>
        </r>
        <r>
          <rPr>
            <sz val="9"/>
            <color indexed="81"/>
            <rFont val="Tahoma"/>
            <family val="2"/>
          </rPr>
          <t xml:space="preserve"> serta karakter.
3. Cukup bukti menunjukkan bahwa pembelajaran telah dirancang ke arah peningkatan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2. Cukup  bukti menunjukkan bahwa pembelajaran telah dirancang ke arah peningkatan </t>
        </r>
        <r>
          <rPr>
            <i/>
            <sz val="9"/>
            <color indexed="81"/>
            <rFont val="Tahoma"/>
            <family val="2"/>
          </rPr>
          <t>hardskill</t>
        </r>
        <r>
          <rPr>
            <sz val="9"/>
            <color indexed="81"/>
            <rFont val="Tahoma"/>
            <family val="2"/>
          </rPr>
          <t xml:space="preserve"> dan beberapa bukti menunjukkan ke arah </t>
        </r>
        <r>
          <rPr>
            <i/>
            <sz val="9"/>
            <color indexed="81"/>
            <rFont val="Tahoma"/>
            <family val="2"/>
          </rPr>
          <t>softskill.</t>
        </r>
        <r>
          <rPr>
            <sz val="9"/>
            <color indexed="81"/>
            <rFont val="Tahoma"/>
            <family val="2"/>
          </rPr>
          <t xml:space="preserve">
1. Bukti menunjukkan bahwa pembelajaran telah dirancang ke arah peningkatan </t>
        </r>
        <r>
          <rPr>
            <i/>
            <sz val="9"/>
            <color indexed="81"/>
            <rFont val="Tahoma"/>
            <family val="2"/>
          </rPr>
          <t>hardskill</t>
        </r>
        <r>
          <rPr>
            <sz val="9"/>
            <color indexed="81"/>
            <rFont val="Tahoma"/>
            <family val="2"/>
          </rPr>
          <t xml:space="preserve"> saja.
0. Tidak ada bukti menunjukkan bahwa pembelajaran telah dirancang ke arah peningkatan </t>
        </r>
        <r>
          <rPr>
            <i/>
            <sz val="9"/>
            <color indexed="81"/>
            <rFont val="Tahoma"/>
            <family val="2"/>
          </rPr>
          <t>hardskill.</t>
        </r>
        <r>
          <rPr>
            <sz val="9"/>
            <color indexed="81"/>
            <rFont val="Tahoma"/>
            <family val="2"/>
          </rPr>
          <t xml:space="preserve">
</t>
        </r>
        <r>
          <rPr>
            <b/>
            <sz val="9"/>
            <color indexed="81"/>
            <rFont val="Tahoma"/>
            <family val="2"/>
          </rPr>
          <t xml:space="preserve">Penjelasan Rubrik:
</t>
        </r>
        <r>
          <rPr>
            <sz val="9"/>
            <color indexed="81"/>
            <rFont val="Tahoma"/>
            <family val="2"/>
          </rPr>
          <t xml:space="preserve">a) Kemampuan </t>
        </r>
        <r>
          <rPr>
            <i/>
            <sz val="9"/>
            <color indexed="81"/>
            <rFont val="Tahoma"/>
            <family val="2"/>
          </rPr>
          <t xml:space="preserve">hardskill </t>
        </r>
        <r>
          <rPr>
            <sz val="9"/>
            <color indexed="81"/>
            <rFont val="Tahoma"/>
            <family val="2"/>
          </rPr>
          <t xml:space="preserve">dan </t>
        </r>
        <r>
          <rPr>
            <i/>
            <sz val="9"/>
            <color indexed="81"/>
            <rFont val="Tahoma"/>
            <family val="2"/>
          </rPr>
          <t>softskill</t>
        </r>
        <r>
          <rPr>
            <sz val="9"/>
            <color indexed="81"/>
            <rFont val="Tahoma"/>
            <family val="2"/>
          </rPr>
          <t xml:space="preserve"> serta karakter yang harus dikuasai mahasiswa dan dijabarkan secara jelas dalam </t>
        </r>
        <r>
          <rPr>
            <i/>
            <sz val="9"/>
            <color indexed="81"/>
            <rFont val="Tahoma"/>
            <family val="2"/>
          </rPr>
          <t>learning outcomes</t>
        </r>
        <r>
          <rPr>
            <sz val="9"/>
            <color indexed="81"/>
            <rFont val="Tahoma"/>
            <family val="2"/>
          </rPr>
          <t xml:space="preserve"> pada RPKPS.
b) Kemampuan </t>
        </r>
        <r>
          <rPr>
            <i/>
            <sz val="9"/>
            <color indexed="81"/>
            <rFont val="Tahoma"/>
            <family val="2"/>
          </rPr>
          <t>hardskills</t>
        </r>
        <r>
          <rPr>
            <sz val="9"/>
            <color indexed="81"/>
            <rFont val="Tahoma"/>
            <family val="2"/>
          </rPr>
          <t xml:space="preserve"> didefinisikan sebagai kemampuan menguasai ilmu pengetahuan teknologi dan keterampilan yang bersifat teknis yang berhubungan dengan bidang ilmunya. Misalnya seorang sarjana teknik industri seharusnya menguasai ilmu dan teknik-teknik dalam bidang perindustrian.
c) Kemampuan </t>
        </r>
        <r>
          <rPr>
            <i/>
            <sz val="9"/>
            <color indexed="81"/>
            <rFont val="Tahoma"/>
            <family val="2"/>
          </rPr>
          <t>sofskills</t>
        </r>
        <r>
          <rPr>
            <sz val="9"/>
            <color indexed="81"/>
            <rFont val="Tahoma"/>
            <family val="2"/>
          </rPr>
          <t xml:space="preserve"> didefinisikan sebagai tingkah laku seseorang yang dikembangkan dan dimaksimalkan dalam berhubungan orang lain </t>
        </r>
        <r>
          <rPr>
            <i/>
            <sz val="9"/>
            <color indexed="81"/>
            <rFont val="Tahoma"/>
            <family val="2"/>
          </rPr>
          <t>(interpersonal</t>
        </r>
        <r>
          <rPr>
            <sz val="9"/>
            <color indexed="81"/>
            <rFont val="Tahoma"/>
            <family val="2"/>
          </rPr>
          <t xml:space="preserve"> </t>
        </r>
        <r>
          <rPr>
            <i/>
            <sz val="9"/>
            <color indexed="81"/>
            <rFont val="Tahoma"/>
            <family val="2"/>
          </rPr>
          <t>skills)</t>
        </r>
        <r>
          <rPr>
            <sz val="9"/>
            <color indexed="81"/>
            <rFont val="Tahoma"/>
            <family val="2"/>
          </rPr>
          <t xml:space="preserve"> dan dalam mengatur atau mengelola dirinya sendiri </t>
        </r>
        <r>
          <rPr>
            <i/>
            <sz val="9"/>
            <color indexed="81"/>
            <rFont val="Tahoma"/>
            <family val="2"/>
          </rPr>
          <t>(intrapersonal</t>
        </r>
        <r>
          <rPr>
            <sz val="9"/>
            <color indexed="81"/>
            <rFont val="Tahoma"/>
            <family val="2"/>
          </rPr>
          <t xml:space="preserve"> </t>
        </r>
        <r>
          <rPr>
            <i/>
            <sz val="9"/>
            <color indexed="81"/>
            <rFont val="Tahoma"/>
            <family val="2"/>
          </rPr>
          <t>skills).</t>
        </r>
        <r>
          <rPr>
            <sz val="9"/>
            <color indexed="81"/>
            <rFont val="Tahoma"/>
            <family val="2"/>
          </rPr>
          <t xml:space="preserve">
c.1) Contoh kemampuan </t>
        </r>
        <r>
          <rPr>
            <i/>
            <sz val="9"/>
            <color indexed="81"/>
            <rFont val="Tahoma"/>
            <family val="2"/>
          </rPr>
          <t>interpersonal skills</t>
        </r>
        <r>
          <rPr>
            <sz val="9"/>
            <color indexed="81"/>
            <rFont val="Tahoma"/>
            <family val="2"/>
          </rPr>
          <t xml:space="preserve"> antara lain: kerja dalam tim, komunikasi lisan, kepemimpinan, sinergi, fleksibel, negosiasi dan lainnya.
c.2) Contoh kemampuan </t>
        </r>
        <r>
          <rPr>
            <i/>
            <sz val="9"/>
            <color indexed="81"/>
            <rFont val="Tahoma"/>
            <family val="2"/>
          </rPr>
          <t>intrapersonal skills</t>
        </r>
        <r>
          <rPr>
            <sz val="9"/>
            <color indexed="81"/>
            <rFont val="Tahoma"/>
            <family val="2"/>
          </rPr>
          <t xml:space="preserve"> antara lain: mandiri, berpikir kritis, berpikir analitis, berpikir kreatif, berpikir inovatif, berargumen logis, mampu mengatur waktu dan lainnya.
d) Karakter merupakan realisasi perkembangan positif sebagai individu (intelektual, emosional, sosial, etika, dan perilaku) yang dibangun dari nilai-nilai dalam hubungannya dengan diri sendiri, sesama manusia, lingkungan dan kebangsaan serta dengan Tuhan YME.
</t>
        </r>
      </text>
    </comment>
    <comment ref="C52" authorId="1">
      <text>
        <r>
          <rPr>
            <b/>
            <sz val="9"/>
            <color indexed="81"/>
            <rFont val="Tahoma"/>
            <family val="2"/>
          </rPr>
          <t>Rubrik:</t>
        </r>
        <r>
          <rPr>
            <sz val="9"/>
            <color indexed="81"/>
            <rFont val="Tahoma"/>
            <family val="2"/>
          </rPr>
          <t xml:space="preserve">
4.MK &gt;95% 
3. 85% &lt; MK </t>
        </r>
        <r>
          <rPr>
            <u/>
            <sz val="9"/>
            <color indexed="81"/>
            <rFont val="Tahoma"/>
            <family val="2"/>
          </rPr>
          <t>&lt;</t>
        </r>
        <r>
          <rPr>
            <sz val="9"/>
            <color indexed="81"/>
            <rFont val="Tahoma"/>
            <family val="2"/>
          </rPr>
          <t xml:space="preserve"> 95%
2. 75% &lt; MK </t>
        </r>
        <r>
          <rPr>
            <u/>
            <sz val="9"/>
            <color indexed="81"/>
            <rFont val="Tahoma"/>
            <family val="2"/>
          </rPr>
          <t>&lt;</t>
        </r>
        <r>
          <rPr>
            <sz val="9"/>
            <color indexed="81"/>
            <rFont val="Tahoma"/>
            <family val="2"/>
          </rPr>
          <t xml:space="preserve"> 85%
1. 65% &lt; MK </t>
        </r>
        <r>
          <rPr>
            <u/>
            <sz val="9"/>
            <color indexed="81"/>
            <rFont val="Tahoma"/>
            <family val="2"/>
          </rPr>
          <t>&lt;</t>
        </r>
        <r>
          <rPr>
            <sz val="9"/>
            <color indexed="81"/>
            <rFont val="Tahoma"/>
            <family val="2"/>
          </rPr>
          <t xml:space="preserve"> 75%
0. MK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Pembuatan RPKPS atau yang sejenis oleh tim kurikulum harus dibuktikan dengan daftar hadir dan notulen rapat tim kurikulum. Tim kurikulum harus dibentuk oleh prodi yang bersangkutan dengan Surat Keputusan Dekan.</t>
        </r>
      </text>
    </comment>
    <comment ref="C53" authorId="1">
      <text>
        <r>
          <rPr>
            <b/>
            <sz val="9"/>
            <color indexed="81"/>
            <rFont val="Tahoma"/>
            <family val="2"/>
          </rPr>
          <t>Rubrik:</t>
        </r>
        <r>
          <rPr>
            <sz val="9"/>
            <color indexed="81"/>
            <rFont val="Tahoma"/>
            <family val="2"/>
          </rPr>
          <t xml:space="preserve">
4. Sangat banyak (&gt;90%) mata kuliah telah memiliki bahan ajar.
3. Banyak (75%&lt; MK </t>
        </r>
        <r>
          <rPr>
            <u/>
            <sz val="9"/>
            <color indexed="81"/>
            <rFont val="Tahoma"/>
            <family val="2"/>
          </rPr>
          <t>&lt;</t>
        </r>
        <r>
          <rPr>
            <sz val="9"/>
            <color indexed="81"/>
            <rFont val="Tahoma"/>
            <family val="2"/>
          </rPr>
          <t xml:space="preserve">90%) mata kuliah telah memiliki bahan ajar.
2. Sebagian ( 40% &lt; MK </t>
        </r>
        <r>
          <rPr>
            <u/>
            <sz val="9"/>
            <color indexed="81"/>
            <rFont val="Tahoma"/>
            <family val="2"/>
          </rPr>
          <t>&lt;</t>
        </r>
        <r>
          <rPr>
            <sz val="9"/>
            <color indexed="81"/>
            <rFont val="Tahoma"/>
            <family val="2"/>
          </rPr>
          <t xml:space="preserve"> 75%) mata kuliah telah memiliki bahan ajar.
1. Sedikit ( </t>
        </r>
        <r>
          <rPr>
            <u/>
            <sz val="9"/>
            <color indexed="81"/>
            <rFont val="Tahoma"/>
            <family val="2"/>
          </rPr>
          <t>&lt;</t>
        </r>
        <r>
          <rPr>
            <sz val="9"/>
            <color indexed="81"/>
            <rFont val="Tahoma"/>
            <family val="2"/>
          </rPr>
          <t xml:space="preserve"> 40%) mata kuliah telah memiliki bahan ajar.
0. Tidak ada bahan ajar.
</t>
        </r>
        <r>
          <rPr>
            <b/>
            <sz val="9"/>
            <color indexed="81"/>
            <rFont val="Tahoma"/>
            <family val="2"/>
          </rPr>
          <t>Penjelasan Rubrik:</t>
        </r>
        <r>
          <rPr>
            <sz val="9"/>
            <color indexed="81"/>
            <rFont val="Tahoma"/>
            <family val="2"/>
          </rPr>
          <t xml:space="preserve">
Bahan ajar yang dimaksud dapat berupa:</t>
        </r>
        <r>
          <rPr>
            <i/>
            <sz val="9"/>
            <color indexed="81"/>
            <rFont val="Tahoma"/>
            <family val="2"/>
          </rPr>
          <t xml:space="preserve"> hand-out, slide powerpoint</t>
        </r>
        <r>
          <rPr>
            <sz val="9"/>
            <color indexed="81"/>
            <rFont val="Tahoma"/>
            <family val="2"/>
          </rPr>
          <t>, diktat, modul dan atau buku ajar yang ditulis oleh dosen pengampu matakuliah.</t>
        </r>
      </text>
    </comment>
    <comment ref="C54" authorId="1">
      <text>
        <r>
          <rPr>
            <b/>
            <sz val="9"/>
            <color indexed="81"/>
            <rFont val="Tahoma"/>
            <family val="2"/>
          </rPr>
          <t>Rubrik:</t>
        </r>
        <r>
          <rPr>
            <sz val="9"/>
            <color indexed="81"/>
            <rFont val="Tahoma"/>
            <family val="2"/>
          </rPr>
          <t xml:space="preserve">
4. Hampir semua(&gt;90%)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3. Banyak (75%&lt; MK </t>
        </r>
        <r>
          <rPr>
            <u/>
            <sz val="9"/>
            <color indexed="81"/>
            <rFont val="Tahoma"/>
            <family val="2"/>
          </rPr>
          <t>&lt;</t>
        </r>
        <r>
          <rPr>
            <sz val="9"/>
            <color indexed="81"/>
            <rFont val="Tahoma"/>
            <family val="2"/>
          </rPr>
          <t xml:space="preserve">90%) RPKPS dan bahan ajar telah diunggah ke laman </t>
        </r>
        <r>
          <rPr>
            <i/>
            <sz val="9"/>
            <color indexed="81"/>
            <rFont val="Tahoma"/>
            <family val="2"/>
          </rPr>
          <t xml:space="preserve">Interactive-Learning (I-Learning) </t>
        </r>
        <r>
          <rPr>
            <sz val="9"/>
            <color indexed="81"/>
            <rFont val="Tahoma"/>
            <family val="2"/>
          </rPr>
          <t xml:space="preserve">atau </t>
        </r>
        <r>
          <rPr>
            <i/>
            <sz val="9"/>
            <color indexed="81"/>
            <rFont val="Tahoma"/>
            <family val="2"/>
          </rPr>
          <t>website.</t>
        </r>
        <r>
          <rPr>
            <sz val="9"/>
            <color indexed="81"/>
            <rFont val="Tahoma"/>
            <family val="2"/>
          </rPr>
          <t xml:space="preserve"> 
2. Sebagian ( 40% &lt; MK </t>
        </r>
        <r>
          <rPr>
            <u/>
            <sz val="9"/>
            <color indexed="81"/>
            <rFont val="Tahoma"/>
            <family val="2"/>
          </rPr>
          <t>&lt;</t>
        </r>
        <r>
          <rPr>
            <sz val="9"/>
            <color indexed="81"/>
            <rFont val="Tahoma"/>
            <family val="2"/>
          </rPr>
          <t xml:space="preserve"> 75%) RPKPS dan bahan ajar telah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1. Sedikit ( </t>
        </r>
        <r>
          <rPr>
            <u/>
            <sz val="9"/>
            <color indexed="81"/>
            <rFont val="Tahoma"/>
            <family val="2"/>
          </rPr>
          <t>&lt;</t>
        </r>
        <r>
          <rPr>
            <sz val="9"/>
            <color indexed="81"/>
            <rFont val="Tahoma"/>
            <family val="2"/>
          </rPr>
          <t xml:space="preserve"> 40%) RPKPS dan bahan ajar telah diunggah ke laman</t>
        </r>
        <r>
          <rPr>
            <i/>
            <sz val="9"/>
            <color indexed="81"/>
            <rFont val="Tahoma"/>
            <family val="2"/>
          </rPr>
          <t xml:space="preserve"> 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0. RPKPS dan bahan ajar belum diunggah ke laman </t>
        </r>
        <r>
          <rPr>
            <i/>
            <sz val="9"/>
            <color indexed="81"/>
            <rFont val="Tahoma"/>
            <family val="2"/>
          </rPr>
          <t>Interactive-Learning (I-Learning)</t>
        </r>
        <r>
          <rPr>
            <sz val="9"/>
            <color indexed="81"/>
            <rFont val="Tahoma"/>
            <family val="2"/>
          </rPr>
          <t xml:space="preserve"> atau </t>
        </r>
        <r>
          <rPr>
            <i/>
            <sz val="9"/>
            <color indexed="81"/>
            <rFont val="Tahoma"/>
            <family val="2"/>
          </rPr>
          <t>website.</t>
        </r>
        <r>
          <rPr>
            <sz val="9"/>
            <color indexed="81"/>
            <rFont val="Tahoma"/>
            <family val="2"/>
          </rPr>
          <t xml:space="preserve"> 
</t>
        </r>
      </text>
    </comment>
    <comment ref="C55" authorId="1">
      <text>
        <r>
          <rPr>
            <b/>
            <sz val="9"/>
            <color indexed="81"/>
            <rFont val="Tahoma"/>
            <family val="2"/>
          </rPr>
          <t>Rubrik:</t>
        </r>
        <r>
          <rPr>
            <sz val="9"/>
            <color indexed="81"/>
            <rFont val="Tahoma"/>
            <family val="2"/>
          </rPr>
          <t xml:space="preserve">
4. Pedoman proses pembelajaran mencakup panduan tugas akhir, panduan praktikum dan kerja praktek lapangan yang  dilaksanakan secara konsisten.
3. Pedoman proses pembelajaran mencakup panduan tugas akhir, panduan praktikum dan kerja praktek lapangan  tetapi belum dilaksanakan secara konsisten.
2. Satu atau 2 dari 3 pedoman proses pembelajaran dan dilaksanakan secara konsisten.
1. Satu atau 2  dari 3 pedoman proses pembelajarandan tetapi belum dilaksanakan secara konsisten.
0. Belum memiliki satupun pedoman proses pembelajaran.
</t>
        </r>
      </text>
    </comment>
    <comment ref="C57" authorId="0">
      <text>
        <r>
          <rPr>
            <b/>
            <sz val="9"/>
            <color indexed="81"/>
            <rFont val="Tahoma"/>
            <family val="2"/>
          </rPr>
          <t>Rubrik:</t>
        </r>
        <r>
          <rPr>
            <sz val="9"/>
            <color indexed="81"/>
            <rFont val="Tahoma"/>
            <family val="2"/>
          </rPr>
          <t xml:space="preserve">
4. Banyak bukti menunjukkan  Penasihat Akademik (PA) telah memberi arahan terhadap rencana studi mahasiswa sebelum memberikan persetujuan dan melaksanakan pertemuan dua kali dalam satu semester. 
3. Banyak bukti menunjukkan  Penasihat Akademik (PA) telah memberi arahan terhadap rencana studi mahasiswa sebelum memberikan persetujuan dan melaksanakan pertemuan satu kali dalam satu semester.
2. Banyak bukti menunjukkan  Penasihat Akademik (PA) telah memberi arahan terhadap rencana studi mahasiswa sebelum memberikan persetujuan tanpa melaksanakan pertemuan secara berkala dalam satu semester.
1. Tidak ada bukti menunjukkan Penasihat Akademik (PA)telah memberi arahan terhadap rencana studi mahasiswa sebelum memberikan persetujuan. 
</t>
        </r>
        <r>
          <rPr>
            <b/>
            <sz val="9"/>
            <color indexed="81"/>
            <rFont val="Tahoma"/>
            <family val="2"/>
          </rPr>
          <t xml:space="preserve">Penjelasan Rubrik: </t>
        </r>
        <r>
          <rPr>
            <sz val="9"/>
            <color indexed="81"/>
            <rFont val="Tahoma"/>
            <family val="2"/>
          </rPr>
          <t xml:space="preserve">
a) Bukti dapat berupa kartu kendali pembimbingan akademik mahasiswa oleh PA, persetujuan PA dilihat dari agenda pertemuan mahasiswa dengan PA setiap semester
b) Bukti lain adalah laporan kinerja PA setiap semester
</t>
        </r>
      </text>
    </comment>
    <comment ref="C58" authorId="0">
      <text>
        <r>
          <rPr>
            <b/>
            <sz val="9"/>
            <color indexed="81"/>
            <rFont val="Tahoma"/>
            <family val="2"/>
          </rPr>
          <t>Rubrik:</t>
        </r>
        <r>
          <rPr>
            <sz val="9"/>
            <color indexed="81"/>
            <rFont val="Tahoma"/>
            <family val="2"/>
          </rPr>
          <t xml:space="preserve">
4. Semua mata kuliah diasuh oleh dosen yang sesuai dengan bidang keahliannya.
3. (1 - 3) mata kuliah diasuh oleh dosen yang  tidak sesuai dengan bidang keahliannya.
2. (4 - 7) matakuliah diasuh oleh dosen yang tidak sesuai dengan bidang keahliannya.
1. (8 - 11) matakuliah diasuh oleh dosen yang tidak sesuai dengan bidang keahliannya.
0. Lebih dari 11 matakuliah diasuh oleh dosen yang tidak sesuai dengan bidang keahliannya.
</t>
        </r>
        <r>
          <rPr>
            <b/>
            <sz val="9"/>
            <color indexed="81"/>
            <rFont val="Tahoma"/>
            <family val="2"/>
          </rPr>
          <t>Penjelasan Rubrik:</t>
        </r>
        <r>
          <rPr>
            <sz val="9"/>
            <color indexed="81"/>
            <rFont val="Tahoma"/>
            <family val="2"/>
          </rPr>
          <t xml:space="preserve">
Bidang keahlian dosen dapat dilihat dari SK Jabatan fungsional dosen, atau judul tesis/disertasi pendidikan terakhir atau dari bidang penelitian dan publikasinya.
</t>
        </r>
      </text>
    </comment>
    <comment ref="C60" authorId="0">
      <text>
        <r>
          <rPr>
            <b/>
            <sz val="9"/>
            <color indexed="81"/>
            <rFont val="Tahoma"/>
            <family val="2"/>
          </rPr>
          <t>Rubrik:</t>
        </r>
        <r>
          <rPr>
            <sz val="9"/>
            <color indexed="81"/>
            <rFont val="Tahoma"/>
            <family val="2"/>
          </rPr>
          <t xml:space="preserve">
4. Hampir semua (&gt; 90%) proses pembelajaran memanfaatkan media </t>
        </r>
        <r>
          <rPr>
            <i/>
            <sz val="9"/>
            <color indexed="81"/>
            <rFont val="Tahoma"/>
            <family val="2"/>
          </rPr>
          <t xml:space="preserve">I-Learning.
</t>
        </r>
        <r>
          <rPr>
            <sz val="9"/>
            <color indexed="81"/>
            <rFont val="Tahoma"/>
            <family val="2"/>
          </rPr>
          <t xml:space="preserve">3. Banyak (75% &lt; MK </t>
        </r>
        <r>
          <rPr>
            <u/>
            <sz val="9"/>
            <color indexed="81"/>
            <rFont val="Tahoma"/>
            <family val="2"/>
          </rPr>
          <t>&lt;</t>
        </r>
        <r>
          <rPr>
            <sz val="9"/>
            <color indexed="81"/>
            <rFont val="Tahoma"/>
            <family val="2"/>
          </rPr>
          <t xml:space="preserve"> 90%) proses pembelajaran memanfaatkan media </t>
        </r>
        <r>
          <rPr>
            <i/>
            <sz val="9"/>
            <color indexed="81"/>
            <rFont val="Tahoma"/>
            <family val="2"/>
          </rPr>
          <t>I-Learning</t>
        </r>
        <r>
          <rPr>
            <sz val="9"/>
            <color indexed="81"/>
            <rFont val="Tahoma"/>
            <family val="2"/>
          </rPr>
          <t xml:space="preserve">.
2. Sebagian ( 40% &lt; MK </t>
        </r>
        <r>
          <rPr>
            <u/>
            <sz val="9"/>
            <color indexed="81"/>
            <rFont val="Tahoma"/>
            <family val="2"/>
          </rPr>
          <t>&lt;</t>
        </r>
        <r>
          <rPr>
            <sz val="9"/>
            <color indexed="81"/>
            <rFont val="Tahoma"/>
            <family val="2"/>
          </rPr>
          <t xml:space="preserve"> 75%) proses pembelajaran memanfaatkan media</t>
        </r>
        <r>
          <rPr>
            <i/>
            <sz val="9"/>
            <color indexed="81"/>
            <rFont val="Tahoma"/>
            <family val="2"/>
          </rPr>
          <t xml:space="preserve"> I-Learning.
</t>
        </r>
        <r>
          <rPr>
            <sz val="9"/>
            <color indexed="81"/>
            <rFont val="Tahoma"/>
            <family val="2"/>
          </rPr>
          <t xml:space="preserve">1. Sedikit ( </t>
        </r>
        <r>
          <rPr>
            <u/>
            <sz val="9"/>
            <color indexed="81"/>
            <rFont val="Tahoma"/>
            <family val="2"/>
          </rPr>
          <t>&lt;</t>
        </r>
        <r>
          <rPr>
            <sz val="9"/>
            <color indexed="81"/>
            <rFont val="Tahoma"/>
            <family val="2"/>
          </rPr>
          <t xml:space="preserve"> 40% ) proses pembelajaran memanfaatkan media</t>
        </r>
        <r>
          <rPr>
            <i/>
            <sz val="9"/>
            <color indexed="81"/>
            <rFont val="Tahoma"/>
            <family val="2"/>
          </rPr>
          <t xml:space="preserve"> I-Learning</t>
        </r>
        <r>
          <rPr>
            <sz val="9"/>
            <color indexed="81"/>
            <rFont val="Tahoma"/>
            <family val="2"/>
          </rPr>
          <t>.
0. Tidak ada proses pembelajaran memanfaatkan media</t>
        </r>
        <r>
          <rPr>
            <i/>
            <sz val="9"/>
            <color indexed="81"/>
            <rFont val="Tahoma"/>
            <family val="2"/>
          </rPr>
          <t xml:space="preserve"> I-Learning</t>
        </r>
        <r>
          <rPr>
            <sz val="9"/>
            <color indexed="81"/>
            <rFont val="Tahoma"/>
            <family val="2"/>
          </rPr>
          <t>.</t>
        </r>
      </text>
    </comment>
    <comment ref="C61" authorId="0">
      <text>
        <r>
          <rPr>
            <b/>
            <sz val="9"/>
            <color indexed="81"/>
            <rFont val="Tahoma"/>
            <family val="2"/>
          </rPr>
          <t>Rubrik:</t>
        </r>
        <r>
          <rPr>
            <sz val="9"/>
            <color indexed="81"/>
            <rFont val="Tahoma"/>
            <family val="2"/>
          </rPr>
          <t xml:space="preserve">
4.Semua pengampu matakuliah telah menyampaikan RPKPS dan kontrak perkuliahan pada pertemuan pertama perkuliahan.
3. Sebagian besar ( &gt;75%) pengampu matakuliah telah menyampaikan RPKPS dan kontrak perkuliahan pada pertemuan pertama perkuliahan.
2. Sebagian ( 50% &lt; MK </t>
        </r>
        <r>
          <rPr>
            <u/>
            <sz val="9"/>
            <color indexed="81"/>
            <rFont val="Tahoma"/>
            <family val="2"/>
          </rPr>
          <t>&lt;</t>
        </r>
        <r>
          <rPr>
            <sz val="9"/>
            <color indexed="81"/>
            <rFont val="Tahoma"/>
            <family val="2"/>
          </rPr>
          <t xml:space="preserve"> 75%) pengampu matakuliah telah menyampaikan RPKPS dan kontrak perkuliahan pada pertemuan pertama perkuliahan.
1. Sedikit ( </t>
        </r>
        <r>
          <rPr>
            <u/>
            <sz val="9"/>
            <color indexed="81"/>
            <rFont val="Tahoma"/>
            <family val="2"/>
          </rPr>
          <t>&lt;</t>
        </r>
        <r>
          <rPr>
            <sz val="9"/>
            <color indexed="81"/>
            <rFont val="Tahoma"/>
            <family val="2"/>
          </rPr>
          <t xml:space="preserve"> 50%)  pengampu matakuliah telah menyampaikan RPKPS dan kontrak perkuliahan pada pertemuan pertama perkuliahan.
</t>
        </r>
        <r>
          <rPr>
            <b/>
            <sz val="9"/>
            <color indexed="81"/>
            <rFont val="Tahoma"/>
            <family val="2"/>
          </rPr>
          <t xml:space="preserve">
Penjelasan Rubrik:</t>
        </r>
        <r>
          <rPr>
            <sz val="9"/>
            <color indexed="81"/>
            <rFont val="Tahoma"/>
            <family val="2"/>
          </rPr>
          <t xml:space="preserve">
-Bukti pendukung : uraian perkuliahan yang diisi dosen setiap memulai perkuliahan.
</t>
        </r>
      </text>
    </comment>
    <comment ref="C62" authorId="0">
      <text>
        <r>
          <rPr>
            <b/>
            <sz val="9"/>
            <color indexed="81"/>
            <rFont val="Tahoma"/>
            <family val="2"/>
          </rPr>
          <t>Rubrik:</t>
        </r>
        <r>
          <rPr>
            <sz val="9"/>
            <color indexed="81"/>
            <rFont val="Tahoma"/>
            <family val="2"/>
          </rPr>
          <t xml:space="preserve">
4. Sebagian besar materi pembelajaran (&gt;75%) telah sesuai dengan RPKPS dan sejenis.
3. Sebagian materi pembelajaran (50% &lt; MK </t>
        </r>
        <r>
          <rPr>
            <u/>
            <sz val="9"/>
            <color indexed="81"/>
            <rFont val="Tahoma"/>
            <family val="2"/>
          </rPr>
          <t xml:space="preserve">&lt; </t>
        </r>
        <r>
          <rPr>
            <sz val="9"/>
            <color indexed="81"/>
            <rFont val="Tahoma"/>
            <family val="2"/>
          </rPr>
          <t xml:space="preserve">75%) telah sesuai dengan RPKPS dan sejenis.
2. Sedikit materi pembelajaran (25% &lt; MK </t>
        </r>
        <r>
          <rPr>
            <u/>
            <sz val="9"/>
            <color indexed="81"/>
            <rFont val="Tahoma"/>
            <family val="2"/>
          </rPr>
          <t>&lt;</t>
        </r>
        <r>
          <rPr>
            <sz val="9"/>
            <color indexed="81"/>
            <rFont val="Tahoma"/>
            <family val="2"/>
          </rPr>
          <t xml:space="preserve"> 50%) telah sesuai dengan RPKPS dan sejenis.
1. Sangat sedikit materi pembelajaran (</t>
        </r>
        <r>
          <rPr>
            <u/>
            <sz val="9"/>
            <color indexed="81"/>
            <rFont val="Tahoma"/>
            <family val="2"/>
          </rPr>
          <t>&lt;</t>
        </r>
        <r>
          <rPr>
            <sz val="9"/>
            <color indexed="81"/>
            <rFont val="Tahoma"/>
            <family val="2"/>
          </rPr>
          <t xml:space="preserve"> 25%) telah sesuai dengan RPKPS dan sejenis.
0. Materi pembelajaran tidak sesuai dengan RPKPS dan sejenis.
</t>
        </r>
        <r>
          <rPr>
            <b/>
            <sz val="9"/>
            <color indexed="81"/>
            <rFont val="Tahoma"/>
            <family val="2"/>
          </rPr>
          <t>Penjelasan Rubrik:</t>
        </r>
        <r>
          <rPr>
            <sz val="9"/>
            <color indexed="81"/>
            <rFont val="Tahoma"/>
            <family val="2"/>
          </rPr>
          <t xml:space="preserve">
Bukti pendukung: uraian / catatan perkuliahan yang diisi dosen pada setiap perkuliahan lalu dibandingkan dengan materi pada RPKPS. Yang dimaksud dengan "yang sejenisnya" seperti modul pada sistem pemebelajaran secara PBL (</t>
        </r>
        <r>
          <rPr>
            <i/>
            <sz val="9"/>
            <color indexed="81"/>
            <rFont val="Tahoma"/>
            <family val="2"/>
          </rPr>
          <t>Problems Based Learning</t>
        </r>
        <r>
          <rPr>
            <sz val="9"/>
            <color indexed="81"/>
            <rFont val="Tahoma"/>
            <family val="2"/>
          </rPr>
          <t xml:space="preserve">).
</t>
        </r>
      </text>
    </comment>
    <comment ref="C63" authorId="0">
      <text>
        <r>
          <rPr>
            <b/>
            <sz val="9"/>
            <color indexed="81"/>
            <rFont val="Tahoma"/>
            <family val="2"/>
          </rPr>
          <t xml:space="preserve">Rubrik:
</t>
        </r>
        <r>
          <rPr>
            <sz val="9"/>
            <color indexed="81"/>
            <rFont val="Tahoma"/>
            <family val="2"/>
          </rPr>
          <t xml:space="preserve">4. RMTA </t>
        </r>
        <r>
          <rPr>
            <u/>
            <sz val="9"/>
            <color indexed="81"/>
            <rFont val="Tahoma"/>
            <family val="2"/>
          </rPr>
          <t>&lt;</t>
        </r>
        <r>
          <rPr>
            <sz val="9"/>
            <color indexed="81"/>
            <rFont val="Tahoma"/>
            <family val="2"/>
          </rPr>
          <t xml:space="preserve"> 4
3. 4 &lt; RMTA  </t>
        </r>
        <r>
          <rPr>
            <u/>
            <sz val="9"/>
            <color indexed="81"/>
            <rFont val="Tahoma"/>
            <family val="2"/>
          </rPr>
          <t>&lt;</t>
        </r>
        <r>
          <rPr>
            <sz val="9"/>
            <color indexed="81"/>
            <rFont val="Tahoma"/>
            <family val="2"/>
          </rPr>
          <t xml:space="preserve"> 9
2. 9 &lt; RMTA  </t>
        </r>
        <r>
          <rPr>
            <u/>
            <sz val="9"/>
            <color indexed="81"/>
            <rFont val="Tahoma"/>
            <family val="2"/>
          </rPr>
          <t>&lt;</t>
        </r>
        <r>
          <rPr>
            <sz val="9"/>
            <color indexed="81"/>
            <rFont val="Tahoma"/>
            <family val="2"/>
          </rPr>
          <t xml:space="preserve"> 14
1. 14 &lt; RMTA &lt; 19
0. RMTA </t>
        </r>
        <r>
          <rPr>
            <u/>
            <sz val="9"/>
            <color indexed="81"/>
            <rFont val="Tahoma"/>
            <family val="2"/>
          </rPr>
          <t>&gt;</t>
        </r>
        <r>
          <rPr>
            <sz val="9"/>
            <color indexed="81"/>
            <rFont val="Tahoma"/>
            <family val="2"/>
          </rPr>
          <t xml:space="preserve"> 20</t>
        </r>
      </text>
    </comment>
    <comment ref="C64" authorId="0">
      <text>
        <r>
          <rPr>
            <b/>
            <sz val="9"/>
            <color indexed="81"/>
            <rFont val="Tahoma"/>
            <family val="2"/>
          </rPr>
          <t xml:space="preserve">Rubrik:
</t>
        </r>
        <r>
          <rPr>
            <sz val="9"/>
            <color indexed="81"/>
            <rFont val="Tahoma"/>
            <family val="2"/>
          </rPr>
          <t xml:space="preserve">4. </t>
        </r>
        <r>
          <rPr>
            <u/>
            <sz val="9"/>
            <color indexed="81"/>
            <rFont val="Tahoma"/>
            <family val="2"/>
          </rPr>
          <t>&gt;</t>
        </r>
        <r>
          <rPr>
            <sz val="9"/>
            <color indexed="81"/>
            <rFont val="Tahoma"/>
            <family val="2"/>
          </rPr>
          <t xml:space="preserve"> 8 kali
3. 5 - 7 kali
2. 3 - 4 kali
1. 1 - 2 kali
</t>
        </r>
      </text>
    </comment>
    <comment ref="C69" authorId="0">
      <text>
        <r>
          <rPr>
            <b/>
            <sz val="9"/>
            <color indexed="81"/>
            <rFont val="Tahoma"/>
            <family val="2"/>
          </rPr>
          <t xml:space="preserve">Rubrik:
</t>
        </r>
        <r>
          <rPr>
            <sz val="9"/>
            <color indexed="81"/>
            <rFont val="Tahoma"/>
            <family val="2"/>
          </rPr>
          <t>4. Semua mata kuliah, komponen evaluasinya telah sesuai dengan kompetensi mata kuliah sebagaimana yang dicantumkan dalam RPKPS.
3. Banyak mata kuliah (75% &lt;MK</t>
        </r>
        <r>
          <rPr>
            <u/>
            <sz val="9"/>
            <color indexed="81"/>
            <rFont val="Tahoma"/>
            <family val="2"/>
          </rPr>
          <t>&lt;</t>
        </r>
        <r>
          <rPr>
            <sz val="9"/>
            <color indexed="81"/>
            <rFont val="Tahoma"/>
            <family val="2"/>
          </rPr>
          <t xml:space="preserve"> 100%), komponen evaluasinya telah sesuai dengan kompetensi mata kuliah sebagaimana yang dicantumkan dalam RPKPS.
2. Cukup banyak mata kuliah (50% &lt;MK</t>
        </r>
        <r>
          <rPr>
            <u/>
            <sz val="9"/>
            <color indexed="81"/>
            <rFont val="Tahoma"/>
            <family val="2"/>
          </rPr>
          <t>&lt;</t>
        </r>
        <r>
          <rPr>
            <sz val="9"/>
            <color indexed="81"/>
            <rFont val="Tahoma"/>
            <family val="2"/>
          </rPr>
          <t xml:space="preserve"> 75%), komponen evaluasinya telah sesuai dengan kompetensi mata kuliah sebagaimana yang dicantumkan dalam RPKPS.
1. Sedikit mata kuliah (MK </t>
        </r>
        <r>
          <rPr>
            <u/>
            <sz val="9"/>
            <color indexed="81"/>
            <rFont val="Tahoma"/>
            <family val="2"/>
          </rPr>
          <t>&lt;</t>
        </r>
        <r>
          <rPr>
            <sz val="9"/>
            <color indexed="81"/>
            <rFont val="Tahoma"/>
            <family val="2"/>
          </rPr>
          <t xml:space="preserve"> 50%), komponen evaluasinya telah sesuai dengan kompetensi mata kuliah sebagaimana yang dicantumkan dalam RPKPS.
</t>
        </r>
      </text>
    </comment>
    <comment ref="C70" authorId="0">
      <text>
        <r>
          <rPr>
            <b/>
            <sz val="9"/>
            <color indexed="81"/>
            <rFont val="Tahoma"/>
            <family val="2"/>
          </rPr>
          <t xml:space="preserve">Rubrik:
</t>
        </r>
        <r>
          <rPr>
            <sz val="9"/>
            <color indexed="81"/>
            <rFont val="Tahoma"/>
            <family val="2"/>
          </rPr>
          <t xml:space="preserve">4. Komponen evaluasi semua mata kuliah telah mencakup penilaian hasil dan banyak mata kuliah (75% &lt; MK </t>
        </r>
        <r>
          <rPr>
            <u/>
            <sz val="9"/>
            <color indexed="81"/>
            <rFont val="Tahoma"/>
            <family val="2"/>
          </rPr>
          <t>&lt;</t>
        </r>
        <r>
          <rPr>
            <sz val="9"/>
            <color indexed="81"/>
            <rFont val="Tahoma"/>
            <family val="2"/>
          </rPr>
          <t xml:space="preserve"> 100%) telah mencakup penilaian proses.
3. Komponen evaluasi semua mata kuliah telah mencakup penilaian hasil dan cukup banyak mata kuliah (50% &lt; MK </t>
        </r>
        <r>
          <rPr>
            <u/>
            <sz val="9"/>
            <color indexed="81"/>
            <rFont val="Tahoma"/>
            <family val="2"/>
          </rPr>
          <t>&lt;</t>
        </r>
        <r>
          <rPr>
            <sz val="9"/>
            <color indexed="81"/>
            <rFont val="Tahoma"/>
            <family val="2"/>
          </rPr>
          <t xml:space="preserve"> 75%) telah mencakup penilaian proses.
2. Komponen evaluasi semua mata kuliah telah meencakup penilaian hasil dan sedikit mata kuliah ( </t>
        </r>
        <r>
          <rPr>
            <u/>
            <sz val="9"/>
            <color indexed="81"/>
            <rFont val="Tahoma"/>
            <family val="2"/>
          </rPr>
          <t>&lt;</t>
        </r>
        <r>
          <rPr>
            <sz val="9"/>
            <color indexed="81"/>
            <rFont val="Tahoma"/>
            <family val="2"/>
          </rPr>
          <t xml:space="preserve"> 50%) telah mencakup penilaian proses.
1. Komponen evaluasi semua mata kuliah hanya mencakup penilaian hasil , tanpa penilaian proses.
</t>
        </r>
        <r>
          <rPr>
            <b/>
            <sz val="9"/>
            <color indexed="81"/>
            <rFont val="Tahoma"/>
            <family val="2"/>
          </rPr>
          <t>Penjelasan Rubrik:</t>
        </r>
        <r>
          <rPr>
            <sz val="9"/>
            <color indexed="81"/>
            <rFont val="Tahoma"/>
            <family val="2"/>
          </rPr>
          <t xml:space="preserve">
a. Penilaian hasil dilakukan menggunakan tes hasil pembelajaran terutama hasil belajar kognitif berkenaan dengan penguasaan hasil pembelajaran sesuai dengan tujuan pembelajaran. Contoh: kuis, UTS dan UAS.
b. Penilaian proses dilaksanakan pada saat proses pembelajaran, digunakan untuk mengukur pengembangan kemampuan </t>
        </r>
        <r>
          <rPr>
            <i/>
            <sz val="9"/>
            <color indexed="81"/>
            <rFont val="Tahoma"/>
            <family val="2"/>
          </rPr>
          <t>softskills</t>
        </r>
        <r>
          <rPr>
            <sz val="9"/>
            <color indexed="81"/>
            <rFont val="Tahoma"/>
            <family val="2"/>
          </rPr>
          <t xml:space="preserve"> dan karakter mahasiswa. Contoh: penilaian portofolio, rubrik atau penilaian lainnya. 
</t>
        </r>
      </text>
    </comment>
    <comment ref="C71" authorId="0">
      <text>
        <r>
          <rPr>
            <b/>
            <sz val="9"/>
            <color indexed="81"/>
            <rFont val="Tahoma"/>
            <family val="2"/>
          </rPr>
          <t xml:space="preserve">Rubrik: </t>
        </r>
        <r>
          <rPr>
            <sz val="9"/>
            <color indexed="81"/>
            <rFont val="Tahoma"/>
            <family val="2"/>
          </rPr>
          <t xml:space="preserve">
4. Terdiri atas  semua aspek dimaksud dan terdokumentasi dengan baik.
3.  Terdiri atas  UTS dan UAS saja dan terdokumentasi dengan baik.
2. Terdiri atas  UTS atau UAS dan terdokumentasi dengan baik.
1. Pelaksanaan evaluasi tidak terdokumentasi dengan baik.
</t>
        </r>
      </text>
    </comment>
    <comment ref="C72" authorId="0">
      <text>
        <r>
          <rPr>
            <b/>
            <sz val="9"/>
            <color indexed="81"/>
            <rFont val="Tahoma"/>
            <family val="2"/>
          </rPr>
          <t xml:space="preserve">Rubrik:
</t>
        </r>
        <r>
          <rPr>
            <sz val="9"/>
            <color indexed="81"/>
            <rFont val="Tahoma"/>
            <family val="2"/>
          </rPr>
          <t xml:space="preserve">4. Soal ujian UTS dan UAS telah divalidasi oleh </t>
        </r>
        <r>
          <rPr>
            <i/>
            <sz val="9"/>
            <color indexed="81"/>
            <rFont val="Tahoma"/>
            <family val="2"/>
          </rPr>
          <t>peer reviewer</t>
        </r>
        <r>
          <rPr>
            <sz val="9"/>
            <color indexed="81"/>
            <rFont val="Tahoma"/>
            <family val="2"/>
          </rPr>
          <t xml:space="preserve"> yang ditetapkan oleh Program Studi.
3. Soal ujian UTS dan UAS telah divalidasi oleh</t>
        </r>
        <r>
          <rPr>
            <i/>
            <sz val="9"/>
            <color indexed="81"/>
            <rFont val="Tahoma"/>
            <family val="2"/>
          </rPr>
          <t xml:space="preserve"> peer reviewer</t>
        </r>
        <r>
          <rPr>
            <sz val="9"/>
            <color indexed="81"/>
            <rFont val="Tahoma"/>
            <family val="2"/>
          </rPr>
          <t xml:space="preserve"> tetapi tidak ditetapkan oleh Program Studi.
2. Soal ujian UTS dan UAS  divalidasi hanya oleh</t>
        </r>
        <r>
          <rPr>
            <i/>
            <sz val="9"/>
            <color indexed="81"/>
            <rFont val="Tahoma"/>
            <family val="2"/>
          </rPr>
          <t xml:space="preserve"> team teaching.</t>
        </r>
        <r>
          <rPr>
            <sz val="9"/>
            <color indexed="81"/>
            <rFont val="Tahoma"/>
            <family val="2"/>
          </rPr>
          <t xml:space="preserve"> 
1. Soal ujian UTS dan UAS tidak divalidasi.
</t>
        </r>
      </text>
    </comment>
    <comment ref="C73" authorId="0">
      <text>
        <r>
          <rPr>
            <b/>
            <sz val="9"/>
            <color indexed="81"/>
            <rFont val="Tahoma"/>
            <family val="2"/>
          </rPr>
          <t>Rubrik:</t>
        </r>
        <r>
          <rPr>
            <sz val="9"/>
            <color indexed="81"/>
            <rFont val="Tahoma"/>
            <family val="2"/>
          </rPr>
          <t xml:space="preserve">
4. Penilaian ujian telah dilaksanakan berdasarkan azas tranparansi dan akuntabel.
3. Penilaian ujian telah dilaksanakan berdasarkan azas tranparansi tetapi tidak akuntabel.
2. Penilaian ujian telah dilaksanakan tetapi tidak berdasarkan azas tranparansi dan akuntabel.
1. Penilaian ujian tidak dilaksanakan.
Penjelasan Rubrik:
a. Azas transparansi adalah azas keterbukaan; disertai dengan tanda terima pengembalian  lembar jawaban ujian oleh dosen kepada mahasiswa.
b</t>
        </r>
        <r>
          <rPr>
            <b/>
            <sz val="9"/>
            <color indexed="81"/>
            <rFont val="Tahoma"/>
            <family val="2"/>
          </rPr>
          <t xml:space="preserve">. </t>
        </r>
        <r>
          <rPr>
            <sz val="9"/>
            <color indexed="81"/>
            <rFont val="Tahoma"/>
            <family val="2"/>
          </rPr>
          <t xml:space="preserve">Azas akuntabel adalah nilai yang diberikan terukur dan teruji, terlihat dari sebaran nilai untuk masing-masing komponen penilaian  (UTS, tugas, praktikum dan UAS).  </t>
        </r>
      </text>
    </comment>
    <comment ref="C76" authorId="0">
      <text>
        <r>
          <rPr>
            <b/>
            <sz val="9"/>
            <color indexed="81"/>
            <rFont val="Tahoma"/>
            <family val="2"/>
          </rPr>
          <t>Rubrik:</t>
        </r>
        <r>
          <rPr>
            <sz val="9"/>
            <color indexed="81"/>
            <rFont val="Tahoma"/>
            <family val="2"/>
          </rPr>
          <t xml:space="preserve">
4. Program studi telah memiliki mekanisme untuk memonitor, mengkaji, dan memperbaiki secara periodik kegiatan perkuliahan.
3. Program studi telah memiliki mekanisme untuk memonitor, mengkaji, dan memperbaiki kegiatan perkuliahan tetapi tidak secara periodik.
2. Program studi  telah memiliki mekanisme untuk memonitor dan mengkaji kegiatan perkuliahan tetapi belum ada upaya perbaikan..
1. Program studi tidak memiliki mekanisme untuk memonitor, mengkaji, dan memperbaiki kegiatan perkuliahan.
</t>
        </r>
        <r>
          <rPr>
            <b/>
            <sz val="9"/>
            <color indexed="81"/>
            <rFont val="Tahoma"/>
            <family val="2"/>
          </rPr>
          <t>Penjelasan Rubrik:</t>
        </r>
        <r>
          <rPr>
            <sz val="9"/>
            <color indexed="81"/>
            <rFont val="Tahoma"/>
            <family val="2"/>
          </rPr>
          <t xml:space="preserve">
Bukti pendukung bahwa mekanisme untuk memonitor dan mengkaji ditunjukkan dari data: 1) tingkat kehadiran mahasiswa; 2) tingkat kehadiran dosen; dan 3) materi kuliah.</t>
        </r>
      </text>
    </comment>
    <comment ref="C79" authorId="0">
      <text>
        <r>
          <rPr>
            <b/>
            <sz val="9"/>
            <color indexed="81"/>
            <rFont val="Tahoma"/>
            <family val="2"/>
          </rPr>
          <t>Rubrik:</t>
        </r>
        <r>
          <rPr>
            <sz val="9"/>
            <color indexed="81"/>
            <rFont val="Tahoma"/>
            <family val="2"/>
          </rPr>
          <t xml:space="preserve">
4. Program studi telah melakukan evaluasi kemajuan studi mahasiswa secara berkala dan menyampaikannya kepada orang tua atau wali yang bersangkutan melalui fakultas.
3. Program studi telah melakukan evaluasi kemajuan studi mahasiswa secara berkala tetapi belum  menyampaikannya kepada orang tua atau wali yang bersangkutan.
2.Program studi telah melakukan evaluasi kemajuan studi mahasiswa tetapi tidak secara berkala dan tidak menyampaikannya kepada orang tua atau wali yang bersangkutan.
1. Program studi belum melakukan evaluasi kemajuan studi mahasiswa secara berkala.</t>
        </r>
      </text>
    </comment>
    <comment ref="C84" authorId="1">
      <text>
        <r>
          <rPr>
            <b/>
            <sz val="9"/>
            <color indexed="81"/>
            <rFont val="Tahoma"/>
            <family val="2"/>
          </rPr>
          <t>Rubrik</t>
        </r>
        <r>
          <rPr>
            <sz val="9"/>
            <color indexed="81"/>
            <rFont val="Tahoma"/>
            <family val="2"/>
          </rPr>
          <t xml:space="preserve">:
4.Program studi telah menciptakan suasana akademik yang kondusif sesama dosen melalui hampir seluruh aspek pada penjelasan rubrik
3. Program studi telah menciptakan suasana akademik yang kondusif sesama dosen melalui sebagian besar  aspek pada penjelasan rubrik 
2. Program studi telah menciptakan suasana akademik yang kondusif sesama dosen melalui sebagian aspek pada penjelasan rubrik
1. Program studi telah menciptakan suasana akademik yang kondusif sesama dosen melalui salah satu aspek saja pada penjelasan rubrik
0. Tidak ada satupun aspek yang telah dilakukan program studi
</t>
        </r>
        <r>
          <rPr>
            <b/>
            <sz val="9"/>
            <color indexed="81"/>
            <rFont val="Tahoma"/>
            <family val="2"/>
          </rPr>
          <t>Penjelasan rubrik:</t>
        </r>
        <r>
          <rPr>
            <sz val="9"/>
            <color indexed="81"/>
            <rFont val="Tahoma"/>
            <family val="2"/>
          </rPr>
          <t xml:space="preserve">
Suasana akademik yang kondusif sesama dosen antara lain melalui: 1) tim teaching, 2) penelitian bersama (tim riset), 3) kuliah tamu, 4) seminar ilmiah pada prodi, 5)simposium/workshop/lokakarya, 6) bedah buku</t>
        </r>
      </text>
    </comment>
    <comment ref="C85" authorId="1">
      <text>
        <r>
          <rPr>
            <b/>
            <sz val="9"/>
            <color indexed="81"/>
            <rFont val="Tahoma"/>
            <family val="2"/>
          </rPr>
          <t>Rubrik:</t>
        </r>
        <r>
          <rPr>
            <sz val="9"/>
            <color indexed="81"/>
            <rFont val="Tahoma"/>
            <family val="2"/>
          </rPr>
          <t xml:space="preserve">
4. Banyak bukti yang menunjukkan program studi telah menciptakan interaksi akademik yang kondusif antar dosen dan mahasiswa melalui aspek yang ada. 
3. Cukup banyak bukti yang menunjukkan program studi telah menciptakan interaksi akademik yang kondusif antar dosen dan mahasiswa melalui aspek yang ada. 
2.Kurang bukti yang menunjukkan program studi telah menciptakan interaksi akademik yang kondusif antar dosen dan mahasiswa melalui aspek yang ada.</t>
        </r>
        <r>
          <rPr>
            <b/>
            <sz val="9"/>
            <color indexed="81"/>
            <rFont val="Tahoma"/>
            <family val="2"/>
          </rPr>
          <t xml:space="preserve"> </t>
        </r>
        <r>
          <rPr>
            <sz val="9"/>
            <color indexed="81"/>
            <rFont val="Tahoma"/>
            <family val="2"/>
          </rPr>
          <t xml:space="preserve">
1. Sangat sedikit bukti yang menunjukkan program studi telah menciptakan interaksi akademik yang kondusif antar dosen dan mahasiswa melalui aspek yang ada. 
0. Tidak ada bukti yang menunjukkan program studi telah menciptakan interaksi akademik yang kondusif antar dosen dan mahasiswa melalui aspek yang ada.
</t>
        </r>
        <r>
          <rPr>
            <b/>
            <sz val="9"/>
            <color indexed="81"/>
            <rFont val="Tahoma"/>
            <family val="2"/>
          </rPr>
          <t>Penjelasan Rubrik:</t>
        </r>
        <r>
          <rPr>
            <sz val="9"/>
            <color indexed="81"/>
            <rFont val="Tahoma"/>
            <family val="2"/>
          </rPr>
          <t xml:space="preserve">
Interaksi akademik antara dosen dan mahasiswa tercipta antara lain melalui: pembelajaran, bimbingan tugas akhir, keterlibatan mahasiswa dalam penelitian dan pengabdian kepada msyarakat yang dilaksanakan dosen.</t>
        </r>
      </text>
    </comment>
    <comment ref="C86" authorId="1">
      <text>
        <r>
          <rPr>
            <b/>
            <sz val="9"/>
            <color indexed="81"/>
            <rFont val="Tahoma"/>
            <family val="2"/>
          </rPr>
          <t>Rubrik:</t>
        </r>
        <r>
          <rPr>
            <sz val="9"/>
            <color indexed="81"/>
            <rFont val="Tahoma"/>
            <family val="2"/>
          </rPr>
          <t xml:space="preserve">
4. Banyak bukti yang menunjukkan program studi telah menfasilitasi pengembangan perilaku kecendekiawanan di antara mahasiswa.
3. Cukup banyak bukti yang menunjukkan program studi telah menfasilitasi pengembangan perilaku kecendekiawanan di antara mahasiswa.
2. Kurang bukti yang menunjukkan program studi telah menfasilitasi pengembangan perilaku kecendekiawanan di antara mahasiswa.
1. Sangat sedikit bukti yang menunjukkan program studi telah menfasilitasi pengembangan perilaku kecendekiawanan di antara mahasiswa.
0. Tidak ada bukti yang menunjukkan program studi telah menfasilitasi pengembangan perilaku kecendekiawanan di antara mahasiswa.
</t>
        </r>
        <r>
          <rPr>
            <b/>
            <sz val="9"/>
            <color indexed="81"/>
            <rFont val="Tahoma"/>
            <family val="2"/>
          </rPr>
          <t xml:space="preserve">Penjelasan Rubrik:
</t>
        </r>
        <r>
          <rPr>
            <sz val="9"/>
            <color indexed="81"/>
            <rFont val="Tahoma"/>
            <family val="2"/>
          </rPr>
          <t xml:space="preserve">Pengembangan perilaku kecendekiawanan diantara mahasiswa dilakukan antara lain melalui: pembentukan dan pembinaan kelompok studi mahasiswa, pembimbingan kreativitas / karya ilmiah mahasiswa, penyelenggaraan dan pembimbingan seminar atau diskusi ilmiah di kalangan mahasiswa.
</t>
        </r>
      </text>
    </comment>
    <comment ref="C91" authorId="0">
      <text>
        <r>
          <rPr>
            <b/>
            <sz val="9"/>
            <color indexed="81"/>
            <rFont val="Tahoma"/>
            <family val="2"/>
          </rPr>
          <t>Rubrik:</t>
        </r>
        <r>
          <rPr>
            <sz val="9"/>
            <color indexed="81"/>
            <rFont val="Tahoma"/>
            <family val="2"/>
          </rPr>
          <t xml:space="preserve">
4.Banyak bukti setiap program studi sudah memperkenalkan profilnya kepada masyarakat. 
3. Cukup bukti program studi sudah memperkenalkan profilnya kepada masyarakat.
2.Kurang bukti program studi sudah memperkenalkan profilnya kepada masyarakat.
1.Tidak ada bukti program studi sudah memperkenalkan profilnya kepada masyarakat.
</t>
        </r>
        <r>
          <rPr>
            <b/>
            <sz val="9"/>
            <color indexed="81"/>
            <rFont val="Tahoma"/>
            <family val="2"/>
          </rPr>
          <t>Penjelasan Rubrik</t>
        </r>
        <r>
          <rPr>
            <sz val="9"/>
            <color indexed="81"/>
            <rFont val="Tahoma"/>
            <family val="2"/>
          </rPr>
          <t xml:space="preserve">:
Prodi memperkenalkan profil kepada masyarakat dapat dibuktikan dengan: kegiatan promosi ke SMU,  spanduk, banner, poster, leaflet, media tulis dan elektronik dll. </t>
        </r>
      </text>
    </comment>
    <comment ref="C92" authorId="0">
      <text>
        <r>
          <rPr>
            <b/>
            <sz val="9"/>
            <color indexed="81"/>
            <rFont val="Tahoma"/>
            <family val="2"/>
          </rPr>
          <t>Rubrik:</t>
        </r>
        <r>
          <rPr>
            <sz val="9"/>
            <color indexed="81"/>
            <rFont val="Tahoma"/>
            <family val="2"/>
          </rPr>
          <t xml:space="preserve">
4. Program studi sudah menetapkan kuota penerimaan mahasiswa baru yang secara total tidak melebih  rasio jumlah dosen terhadap mahasiswa dan daya dukung sarana/prasarana.
3. Program studi sudah menetapkan kuota penerimaan mahasiswa baru dengan mempertimbangkan rasio jumlah dosen terhadap mahasiswa tetapi tanpa memperhatikan daya dukung sarana/prasarana.
2. Program studi menetapkan kuota penerimaan mahasiswa barutanpa mempertimbangkan rasio jumlah dosen terhadap mahasiswa dan daya dukung sarana/prasarana.
1. Program studi tidak menetapkan kuota penerimaan mahasiswa baru.</t>
        </r>
      </text>
    </comment>
    <comment ref="C93" authorId="0">
      <text>
        <r>
          <rPr>
            <b/>
            <sz val="9"/>
            <color indexed="81"/>
            <rFont val="Tahoma"/>
            <family val="2"/>
          </rPr>
          <t xml:space="preserve">Rubrik:
</t>
        </r>
        <r>
          <rPr>
            <sz val="9"/>
            <color indexed="81"/>
            <rFont val="Tahoma"/>
            <family val="2"/>
          </rPr>
          <t xml:space="preserve">4. Rasio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Rasio &lt; 4
2. 2 </t>
        </r>
        <r>
          <rPr>
            <u/>
            <sz val="9"/>
            <color indexed="81"/>
            <rFont val="Tahoma"/>
            <family val="2"/>
          </rPr>
          <t>&lt;</t>
        </r>
        <r>
          <rPr>
            <sz val="9"/>
            <color indexed="81"/>
            <rFont val="Tahoma"/>
            <family val="2"/>
          </rPr>
          <t xml:space="preserve"> Rasio &lt; 3
1. 1 </t>
        </r>
        <r>
          <rPr>
            <u/>
            <sz val="9"/>
            <color indexed="81"/>
            <rFont val="Tahoma"/>
            <family val="2"/>
          </rPr>
          <t>&lt;</t>
        </r>
        <r>
          <rPr>
            <sz val="9"/>
            <color indexed="81"/>
            <rFont val="Tahoma"/>
            <family val="2"/>
          </rPr>
          <t xml:space="preserve"> Rasio &lt; 2
0. Rasio </t>
        </r>
        <r>
          <rPr>
            <u/>
            <sz val="9"/>
            <color indexed="81"/>
            <rFont val="Tahoma"/>
            <family val="2"/>
          </rPr>
          <t>&lt;</t>
        </r>
        <r>
          <rPr>
            <sz val="9"/>
            <color indexed="81"/>
            <rFont val="Tahoma"/>
            <family val="2"/>
          </rPr>
          <t xml:space="preserve"> 1
</t>
        </r>
        <r>
          <rPr>
            <b/>
            <sz val="9"/>
            <color indexed="81"/>
            <rFont val="Tahoma"/>
            <family val="2"/>
          </rPr>
          <t>Penjelasan Rubrik:</t>
        </r>
        <r>
          <rPr>
            <sz val="9"/>
            <color indexed="81"/>
            <rFont val="Tahoma"/>
            <family val="2"/>
          </rPr>
          <t xml:space="preserve">
Rasio = jumlah mahasiswa yang ikut seleksi / jumlah daya tampung
</t>
        </r>
      </text>
    </comment>
    <comment ref="C94" authorId="0">
      <text>
        <r>
          <rPr>
            <b/>
            <sz val="9"/>
            <color indexed="81"/>
            <rFont val="Tahoma"/>
            <family val="2"/>
          </rPr>
          <t xml:space="preserve">Rubrik:
</t>
        </r>
        <r>
          <rPr>
            <sz val="9"/>
            <color indexed="81"/>
            <rFont val="Tahoma"/>
            <family val="2"/>
          </rPr>
          <t xml:space="preserve">4. MR  &gt; 95%
3. 85% &lt; MR </t>
        </r>
        <r>
          <rPr>
            <u/>
            <sz val="9"/>
            <color indexed="81"/>
            <rFont val="Tahoma"/>
            <family val="2"/>
          </rPr>
          <t>&lt;</t>
        </r>
        <r>
          <rPr>
            <sz val="9"/>
            <color indexed="81"/>
            <rFont val="Tahoma"/>
            <family val="2"/>
          </rPr>
          <t xml:space="preserve"> 95%
2. 75% &lt; MR </t>
        </r>
        <r>
          <rPr>
            <u/>
            <sz val="9"/>
            <color indexed="81"/>
            <rFont val="Tahoma"/>
            <family val="2"/>
          </rPr>
          <t>&lt;</t>
        </r>
        <r>
          <rPr>
            <sz val="9"/>
            <color indexed="81"/>
            <rFont val="Tahoma"/>
            <family val="2"/>
          </rPr>
          <t xml:space="preserve"> 85%
1. 65% &lt; MR </t>
        </r>
        <r>
          <rPr>
            <u/>
            <sz val="9"/>
            <color indexed="81"/>
            <rFont val="Tahoma"/>
            <family val="2"/>
          </rPr>
          <t>&lt;</t>
        </r>
        <r>
          <rPr>
            <sz val="9"/>
            <color indexed="81"/>
            <rFont val="Tahoma"/>
            <family val="2"/>
          </rPr>
          <t xml:space="preserve"> 75%
0. MR </t>
        </r>
        <r>
          <rPr>
            <u/>
            <sz val="9"/>
            <color indexed="81"/>
            <rFont val="Tahoma"/>
            <family val="2"/>
          </rPr>
          <t>&lt;</t>
        </r>
        <r>
          <rPr>
            <sz val="9"/>
            <color indexed="81"/>
            <rFont val="Tahoma"/>
            <family val="2"/>
          </rPr>
          <t xml:space="preserve"> 65%
</t>
        </r>
        <r>
          <rPr>
            <b/>
            <sz val="9"/>
            <color indexed="81"/>
            <rFont val="Tahoma"/>
            <family val="2"/>
          </rPr>
          <t>Penjelasan Rubrik:</t>
        </r>
        <r>
          <rPr>
            <sz val="9"/>
            <color indexed="81"/>
            <rFont val="Tahoma"/>
            <family val="2"/>
          </rPr>
          <t xml:space="preserve">
Persentase = (jumlah mahasiswa reguler yang melakukan registrasi / jumlah calon mahasiswa baru reguler yang lulus seleksi ) x 100%
</t>
        </r>
      </text>
    </comment>
    <comment ref="C95" authorId="0">
      <text>
        <r>
          <rPr>
            <b/>
            <sz val="9"/>
            <color indexed="81"/>
            <rFont val="Tahoma"/>
            <family val="2"/>
          </rPr>
          <t>Rubrik:</t>
        </r>
        <r>
          <rPr>
            <sz val="9"/>
            <color indexed="81"/>
            <rFont val="Tahoma"/>
            <family val="2"/>
          </rPr>
          <t xml:space="preserve">
4. RM &lt; 0,25
3. 0,25 </t>
        </r>
        <r>
          <rPr>
            <u/>
            <sz val="9"/>
            <color indexed="81"/>
            <rFont val="Tahoma"/>
            <family val="2"/>
          </rPr>
          <t>&lt;</t>
        </r>
        <r>
          <rPr>
            <sz val="9"/>
            <color indexed="81"/>
            <rFont val="Tahoma"/>
            <family val="2"/>
          </rPr>
          <t xml:space="preserve"> RM &lt; 0,50
2. 0,50 </t>
        </r>
        <r>
          <rPr>
            <u/>
            <sz val="9"/>
            <color indexed="81"/>
            <rFont val="Tahoma"/>
            <family val="2"/>
          </rPr>
          <t>&lt;</t>
        </r>
        <r>
          <rPr>
            <sz val="9"/>
            <color indexed="81"/>
            <rFont val="Tahoma"/>
            <family val="2"/>
          </rPr>
          <t xml:space="preserve"> RM &lt; 0,75
1. 0,75 </t>
        </r>
        <r>
          <rPr>
            <u/>
            <sz val="9"/>
            <color indexed="81"/>
            <rFont val="Tahoma"/>
            <family val="2"/>
          </rPr>
          <t>&lt;</t>
        </r>
        <r>
          <rPr>
            <sz val="9"/>
            <color indexed="81"/>
            <rFont val="Tahoma"/>
            <family val="2"/>
          </rPr>
          <t xml:space="preserve"> RM &lt; 1,00
0. RM </t>
        </r>
        <r>
          <rPr>
            <u/>
            <sz val="9"/>
            <color indexed="81"/>
            <rFont val="Tahoma"/>
            <family val="2"/>
          </rPr>
          <t>&gt;</t>
        </r>
        <r>
          <rPr>
            <sz val="9"/>
            <color indexed="81"/>
            <rFont val="Tahoma"/>
            <family val="2"/>
          </rPr>
          <t xml:space="preserve"> 1,00
</t>
        </r>
        <r>
          <rPr>
            <b/>
            <sz val="9"/>
            <color indexed="81"/>
            <rFont val="Tahoma"/>
            <family val="2"/>
          </rPr>
          <t>Penjelasan Rubrik:</t>
        </r>
        <r>
          <rPr>
            <sz val="9"/>
            <color indexed="81"/>
            <rFont val="Tahoma"/>
            <family val="2"/>
          </rPr>
          <t xml:space="preserve">
RM = TMBT / TMB, 
dimana;
TMBT = total mahasiswa baru transfer untuk program S1  reguler dan S1 no reguler
TMB = total mahasiswa baru bukan transfer untuk program S1 reguler dan S1 non reguler</t>
        </r>
      </text>
    </comment>
    <comment ref="C98" authorId="0">
      <text>
        <r>
          <rPr>
            <b/>
            <sz val="9"/>
            <color indexed="81"/>
            <rFont val="Tahoma"/>
            <family val="2"/>
          </rPr>
          <t>Rubrik:</t>
        </r>
        <r>
          <rPr>
            <sz val="9"/>
            <color indexed="81"/>
            <rFont val="Tahoma"/>
            <family val="2"/>
          </rPr>
          <t xml:space="preserve">
4. Program studi telah memperkenalkan semua aspek kepada mahasiswa baru.
3. Program studi baru memperkenal sebagian besar aspek kepada mahasiswa baru.
2. Program studi baru memperkenalkan sebagian kecil aspek kepada mahasiswa baru.
1. Program studi tidak ada memperkenalkan kepada mahasiswa baru semua aspek yang ada di program studi.</t>
        </r>
      </text>
    </comment>
    <comment ref="C99" authorId="0">
      <text>
        <r>
          <rPr>
            <b/>
            <sz val="9"/>
            <color indexed="81"/>
            <rFont val="Tahoma"/>
            <family val="2"/>
          </rPr>
          <t>Rubrik;</t>
        </r>
        <r>
          <rPr>
            <sz val="9"/>
            <color indexed="81"/>
            <rFont val="Tahoma"/>
            <family val="2"/>
          </rPr>
          <t xml:space="preserve">
4. Ada semua (4 jenis) pelayanan yang dapat diakses mahasiswa.
3. Ada 3 jenis pelayanan yang dapat diakses mahasiswa.
2. Ada 2  jenis pelayanan yang dapat diakses mahasiswa.
1. Ada 1  jenis pelayanan yang dapat diakses mahasiswa.
0. Tidak ada  pelayanan yang dapat diakses mahasiswa.
</t>
        </r>
        <r>
          <rPr>
            <b/>
            <sz val="9"/>
            <color indexed="81"/>
            <rFont val="Tahoma"/>
            <family val="2"/>
          </rPr>
          <t>Penjelasan Rubrik:</t>
        </r>
        <r>
          <rPr>
            <sz val="9"/>
            <color indexed="81"/>
            <rFont val="Tahoma"/>
            <family val="2"/>
          </rPr>
          <t xml:space="preserve">
Jenis pelayanan kepada mahasiswa antara lain;
a. Minat dan bakat (ekstra kurikuler)
b. Bimbingan dan konseling
c. Pembinaan </t>
        </r>
        <r>
          <rPr>
            <i/>
            <sz val="9"/>
            <color indexed="81"/>
            <rFont val="Tahoma"/>
            <family val="2"/>
          </rPr>
          <t>softskills</t>
        </r>
        <r>
          <rPr>
            <sz val="9"/>
            <color indexed="81"/>
            <rFont val="Tahoma"/>
            <family val="2"/>
          </rPr>
          <t xml:space="preserve"> mahasiswa
d. Pembinaan karakter mahasiswa</t>
        </r>
      </text>
    </comment>
    <comment ref="C102" authorId="0">
      <text>
        <r>
          <rPr>
            <b/>
            <sz val="9"/>
            <color indexed="81"/>
            <rFont val="Tahoma"/>
            <family val="2"/>
          </rPr>
          <t>Rubrik:</t>
        </r>
        <r>
          <rPr>
            <sz val="9"/>
            <color indexed="81"/>
            <rFont val="Tahoma"/>
            <family val="2"/>
          </rPr>
          <t xml:space="preserve">
4. Program studi sudah memberikan penghargaan kepada mahasiswa yang berprestasi baik secara akademik maupun non akademik.
3. Program studi   memberikan penghargaan kepada mahasiswa yang beprestasi dibidang akademik saja.
2. Program studi memberikan penghargaan kepada mahasiswa berprestasi dibidang non akademik saja.
1. Program studi tidak memberikan penghargaan kepada mahasiswa yang berprestasi dibidang akademik dan non akademik.</t>
        </r>
      </text>
    </comment>
    <comment ref="C107" authorId="0">
      <text>
        <r>
          <rPr>
            <b/>
            <sz val="9"/>
            <color indexed="81"/>
            <rFont val="Tahoma"/>
            <family val="2"/>
          </rPr>
          <t>Rubrik:</t>
        </r>
        <r>
          <rPr>
            <sz val="9"/>
            <color indexed="81"/>
            <rFont val="Tahoma"/>
            <family val="2"/>
          </rPr>
          <t xml:space="preserve">
4.  MDO </t>
        </r>
        <r>
          <rPr>
            <u/>
            <sz val="9"/>
            <color indexed="81"/>
            <rFont val="Tahoma"/>
            <family val="2"/>
          </rPr>
          <t>&lt;</t>
        </r>
        <r>
          <rPr>
            <sz val="9"/>
            <color indexed="81"/>
            <rFont val="Tahoma"/>
            <family val="2"/>
          </rPr>
          <t xml:space="preserve"> 6%.
3.   6% &lt; MDO </t>
        </r>
        <r>
          <rPr>
            <u/>
            <sz val="9"/>
            <color indexed="81"/>
            <rFont val="Tahoma"/>
            <family val="2"/>
          </rPr>
          <t>&lt;</t>
        </r>
        <r>
          <rPr>
            <sz val="9"/>
            <color indexed="81"/>
            <rFont val="Tahoma"/>
            <family val="2"/>
          </rPr>
          <t xml:space="preserve"> 15%.
2.  15% </t>
        </r>
        <r>
          <rPr>
            <u/>
            <sz val="9"/>
            <color indexed="81"/>
            <rFont val="Tahoma"/>
            <family val="2"/>
          </rPr>
          <t>&lt;</t>
        </r>
        <r>
          <rPr>
            <sz val="9"/>
            <color indexed="81"/>
            <rFont val="Tahoma"/>
            <family val="2"/>
          </rPr>
          <t xml:space="preserve"> MDO &lt; 30%.
1.   30% </t>
        </r>
        <r>
          <rPr>
            <u/>
            <sz val="9"/>
            <color indexed="81"/>
            <rFont val="Tahoma"/>
            <family val="2"/>
          </rPr>
          <t>&lt;</t>
        </r>
        <r>
          <rPr>
            <sz val="9"/>
            <color indexed="81"/>
            <rFont val="Tahoma"/>
            <family val="2"/>
          </rPr>
          <t xml:space="preserve"> MDO &lt; 45%.
0.   MDO </t>
        </r>
        <r>
          <rPr>
            <u/>
            <sz val="9"/>
            <color indexed="81"/>
            <rFont val="Tahoma"/>
            <family val="2"/>
          </rPr>
          <t>&gt;</t>
        </r>
        <r>
          <rPr>
            <sz val="9"/>
            <color indexed="81"/>
            <rFont val="Tahoma"/>
            <family val="2"/>
          </rPr>
          <t xml:space="preserve"> 45%.</t>
        </r>
      </text>
    </comment>
    <comment ref="C108" authorId="0">
      <text>
        <r>
          <rPr>
            <b/>
            <sz val="9"/>
            <color indexed="81"/>
            <rFont val="Tahoma"/>
            <family val="2"/>
          </rPr>
          <t>Rubrik:</t>
        </r>
        <r>
          <rPr>
            <sz val="9"/>
            <color indexed="81"/>
            <rFont val="Tahoma"/>
            <family val="2"/>
          </rPr>
          <t xml:space="preserve">
4.  IPK &gt; 3,00.
3.  2,75 &lt; IPK </t>
        </r>
        <r>
          <rPr>
            <u/>
            <sz val="9"/>
            <color indexed="81"/>
            <rFont val="Tahoma"/>
            <family val="2"/>
          </rPr>
          <t>&lt;</t>
        </r>
        <r>
          <rPr>
            <sz val="9"/>
            <color indexed="81"/>
            <rFont val="Tahoma"/>
            <family val="2"/>
          </rPr>
          <t xml:space="preserve"> 3,00.
2.  2,50 &lt; IPK </t>
        </r>
        <r>
          <rPr>
            <u/>
            <sz val="9"/>
            <color indexed="81"/>
            <rFont val="Tahoma"/>
            <family val="2"/>
          </rPr>
          <t>&lt;</t>
        </r>
        <r>
          <rPr>
            <sz val="9"/>
            <color indexed="81"/>
            <rFont val="Tahoma"/>
            <family val="2"/>
          </rPr>
          <t xml:space="preserve"> 2,75.
1.   2,25 &lt; IPK </t>
        </r>
        <r>
          <rPr>
            <u/>
            <sz val="9"/>
            <color indexed="81"/>
            <rFont val="Tahoma"/>
            <family val="2"/>
          </rPr>
          <t>&lt;</t>
        </r>
        <r>
          <rPr>
            <sz val="9"/>
            <color indexed="81"/>
            <rFont val="Tahoma"/>
            <family val="2"/>
          </rPr>
          <t xml:space="preserve"> 2,50.
0.  2,00 &lt; IPK </t>
        </r>
        <r>
          <rPr>
            <u/>
            <sz val="9"/>
            <color indexed="81"/>
            <rFont val="Tahoma"/>
            <family val="2"/>
          </rPr>
          <t>&lt;</t>
        </r>
        <r>
          <rPr>
            <sz val="9"/>
            <color indexed="81"/>
            <rFont val="Tahoma"/>
            <family val="2"/>
          </rPr>
          <t xml:space="preserve"> 2,25. 
</t>
        </r>
      </text>
    </comment>
    <comment ref="C109" authorId="0">
      <text>
        <r>
          <rPr>
            <b/>
            <sz val="9"/>
            <color indexed="81"/>
            <rFont val="Tahoma"/>
            <family val="2"/>
          </rPr>
          <t>Rubrik:</t>
        </r>
        <r>
          <rPr>
            <sz val="9"/>
            <color indexed="81"/>
            <rFont val="Tahoma"/>
            <family val="2"/>
          </rPr>
          <t xml:space="preserve">
4. KTW &gt; 50%.
3.  30% &lt; KTW </t>
        </r>
        <r>
          <rPr>
            <u/>
            <sz val="9"/>
            <color indexed="81"/>
            <rFont val="Tahoma"/>
            <family val="2"/>
          </rPr>
          <t>&lt;</t>
        </r>
        <r>
          <rPr>
            <sz val="9"/>
            <color indexed="81"/>
            <rFont val="Tahoma"/>
            <family val="2"/>
          </rPr>
          <t xml:space="preserve"> 50%.
2.  10% &lt; KTW </t>
        </r>
        <r>
          <rPr>
            <u/>
            <sz val="9"/>
            <color indexed="81"/>
            <rFont val="Tahoma"/>
            <family val="2"/>
          </rPr>
          <t>&lt;</t>
        </r>
        <r>
          <rPr>
            <sz val="9"/>
            <color indexed="81"/>
            <rFont val="Tahoma"/>
            <family val="2"/>
          </rPr>
          <t xml:space="preserve"> 30%.
1.   1% &lt; KTW </t>
        </r>
        <r>
          <rPr>
            <u/>
            <sz val="9"/>
            <color indexed="81"/>
            <rFont val="Tahoma"/>
            <family val="2"/>
          </rPr>
          <t>&lt;</t>
        </r>
        <r>
          <rPr>
            <sz val="9"/>
            <color indexed="81"/>
            <rFont val="Tahoma"/>
            <family val="2"/>
          </rPr>
          <t xml:space="preserve"> 10%.
0. KTW </t>
        </r>
        <r>
          <rPr>
            <u/>
            <sz val="9"/>
            <color indexed="81"/>
            <rFont val="Tahoma"/>
            <family val="2"/>
          </rPr>
          <t>&lt;</t>
        </r>
        <r>
          <rPr>
            <sz val="9"/>
            <color indexed="81"/>
            <rFont val="Tahoma"/>
            <family val="2"/>
          </rPr>
          <t xml:space="preserve"> 1%.</t>
        </r>
      </text>
    </comment>
    <comment ref="C110" authorId="0">
      <text>
        <r>
          <rPr>
            <b/>
            <sz val="9"/>
            <color indexed="81"/>
            <rFont val="Tahoma"/>
            <family val="2"/>
          </rPr>
          <t>Rubrik:</t>
        </r>
        <r>
          <rPr>
            <sz val="9"/>
            <color indexed="81"/>
            <rFont val="Tahoma"/>
            <family val="2"/>
          </rPr>
          <t xml:space="preserve">
4. RMT &lt; 3 bulan.
3.  3 bulan &lt; RMT </t>
        </r>
        <r>
          <rPr>
            <u/>
            <sz val="9"/>
            <color indexed="81"/>
            <rFont val="Tahoma"/>
            <family val="2"/>
          </rPr>
          <t>&lt;</t>
        </r>
        <r>
          <rPr>
            <sz val="9"/>
            <color indexed="81"/>
            <rFont val="Tahoma"/>
            <family val="2"/>
          </rPr>
          <t xml:space="preserve"> 6 bulan.
2.  6 bulan &lt; RMT </t>
        </r>
        <r>
          <rPr>
            <u/>
            <sz val="9"/>
            <color indexed="81"/>
            <rFont val="Tahoma"/>
            <family val="2"/>
          </rPr>
          <t>&lt;</t>
        </r>
        <r>
          <rPr>
            <sz val="9"/>
            <color indexed="81"/>
            <rFont val="Tahoma"/>
            <family val="2"/>
          </rPr>
          <t xml:space="preserve"> 9 bulan.
1.  9 bulan &lt; RMT </t>
        </r>
        <r>
          <rPr>
            <u/>
            <sz val="9"/>
            <color indexed="81"/>
            <rFont val="Tahoma"/>
            <family val="2"/>
          </rPr>
          <t>&lt;</t>
        </r>
        <r>
          <rPr>
            <sz val="9"/>
            <color indexed="81"/>
            <rFont val="Tahoma"/>
            <family val="2"/>
          </rPr>
          <t xml:space="preserve"> 12 bulan.
0. RMT &gt; 12 bulan.</t>
        </r>
      </text>
    </comment>
    <comment ref="C115" authorId="0">
      <text>
        <r>
          <rPr>
            <b/>
            <sz val="9"/>
            <color indexed="81"/>
            <rFont val="Tahoma"/>
            <family val="2"/>
          </rPr>
          <t xml:space="preserve">Rubrik: </t>
        </r>
        <r>
          <rPr>
            <sz val="9"/>
            <color indexed="81"/>
            <rFont val="Tahoma"/>
            <family val="2"/>
          </rPr>
          <t xml:space="preserve">
4. Program studi telah memiliki sistem evaluasi kelulusan yang efektif, mencakup keempat aspek (kebijakan dan strategi, keberadaan instrumen, monitoring dan evaluasi, serta tindak lanjutnya) disertai bukti yang lengkap.
3. Program studi telah memiliki sistem evaluasi kelulusan yang efektif, mencakup tiga dari empat aspek dimaksud, disertai bukti yang lengkap.
2. Program studi telah memiliki sistem evaluasi kelulusan yang efektif, mencakup dua dari empat aspek dimaksud disertai bukti yang lengkap.
1. Program studi telah memiliki sistem evaluasi kelulusan yang efektif, mencakup satu dari empat aspekdimaksud disertai bukti yang lengkap.
0.  Program studi tidak memiliki sistem evaluasi kelulusan yang efektif.</t>
        </r>
      </text>
    </comment>
    <comment ref="C116" authorId="0">
      <text>
        <r>
          <rPr>
            <b/>
            <sz val="9"/>
            <color indexed="81"/>
            <rFont val="Tahoma"/>
            <family val="2"/>
          </rPr>
          <t>Rubrik:</t>
        </r>
        <r>
          <rPr>
            <sz val="9"/>
            <color indexed="81"/>
            <rFont val="Tahoma"/>
            <family val="2"/>
          </rPr>
          <t xml:space="preserve">
4. Ada upaya yang intensif untuk melacak lulusan satu kali dalam setahun dan dijadikan umpan balik untuk pengembangan program pendidikan. 
3. Ada upaya melacak lulusan meskipun secara tidak berkala tetapi dijadikan umpan balik untuk pengembangan program pendidikan.
2. Ada upaya melacak lulusan  secara tidak berkala tetapi belum dijadikan umpan balik untuk pengembangan program pendidikan.
1. Tidak ada upaya pelacakan lulusan.
</t>
        </r>
        <r>
          <rPr>
            <b/>
            <sz val="9"/>
            <color indexed="81"/>
            <rFont val="Tahoma"/>
            <family val="2"/>
          </rPr>
          <t>Penjelasan Rubrik:</t>
        </r>
        <r>
          <rPr>
            <sz val="9"/>
            <color indexed="81"/>
            <rFont val="Tahoma"/>
            <family val="2"/>
          </rPr>
          <t xml:space="preserve">
Dibuktikan dengan angket dan analisis datanya serta upaya perbaikan yang telah dilakukan untuk perbaikan proses pembelajaran.</t>
        </r>
      </text>
    </comment>
    <comment ref="C117" authorId="0">
      <text>
        <r>
          <rPr>
            <b/>
            <sz val="9"/>
            <color indexed="81"/>
            <rFont val="Tahoma"/>
            <family val="2"/>
          </rPr>
          <t>Rubrik:</t>
        </r>
        <r>
          <rPr>
            <sz val="9"/>
            <color indexed="81"/>
            <rFont val="Tahoma"/>
            <family val="2"/>
          </rPr>
          <t xml:space="preserve">
4. Sk &gt; 3,5
3. 2,5 &lt; Sk </t>
        </r>
        <r>
          <rPr>
            <u/>
            <sz val="9"/>
            <color indexed="81"/>
            <rFont val="Tahoma"/>
            <family val="2"/>
          </rPr>
          <t>&lt;</t>
        </r>
        <r>
          <rPr>
            <sz val="9"/>
            <color indexed="81"/>
            <rFont val="Tahoma"/>
            <family val="2"/>
          </rPr>
          <t xml:space="preserve"> 3,5
2. 1,5 &lt; Sk </t>
        </r>
        <r>
          <rPr>
            <u/>
            <sz val="9"/>
            <color indexed="81"/>
            <rFont val="Tahoma"/>
            <family val="2"/>
          </rPr>
          <t>&lt;</t>
        </r>
        <r>
          <rPr>
            <sz val="9"/>
            <color indexed="81"/>
            <rFont val="Tahoma"/>
            <family val="2"/>
          </rPr>
          <t xml:space="preserve"> 2,5
1. 0,5 &lt; Sk </t>
        </r>
        <r>
          <rPr>
            <u/>
            <sz val="9"/>
            <color indexed="81"/>
            <rFont val="Tahoma"/>
            <family val="2"/>
          </rPr>
          <t>&lt;</t>
        </r>
        <r>
          <rPr>
            <sz val="9"/>
            <color indexed="81"/>
            <rFont val="Tahoma"/>
            <family val="2"/>
          </rPr>
          <t xml:space="preserve"> 1,5
0. Sk </t>
        </r>
        <r>
          <rPr>
            <u/>
            <sz val="9"/>
            <color indexed="81"/>
            <rFont val="Tahoma"/>
            <family val="2"/>
          </rPr>
          <t>&lt;</t>
        </r>
        <r>
          <rPr>
            <sz val="9"/>
            <color indexed="81"/>
            <rFont val="Tahoma"/>
            <family val="2"/>
          </rPr>
          <t xml:space="preserve"> 0,5 atau tidak ada data
</t>
        </r>
        <r>
          <rPr>
            <b/>
            <sz val="9"/>
            <color indexed="81"/>
            <rFont val="Tahoma"/>
            <family val="2"/>
          </rPr>
          <t>Penjelasan Rubrik:</t>
        </r>
        <r>
          <rPr>
            <sz val="9"/>
            <color indexed="81"/>
            <rFont val="Tahoma"/>
            <family val="2"/>
          </rPr>
          <t xml:space="preserve">
Program studi memiliki angket untuk mengukur kualitas alumni berdasarkan jenis kemampuan lulusan, dengan bobot dalam perhitungan skor sebagai berikut:
     4 = jika dinilai sangat baik
     3 = jika dinilai baik
     2 = jika dinilai cukup
     1 = jika dinilai kurang
Skor jenis kemampuan = jumlah dari (bobot dikalikan dengan persentasenya)
     n = jumlah jenis kemampuan ditanyakan kepada pihak pengguna lulusan
Skor kemampuan (Sk) = { (a) x 4 + (b) x 3 + (c) x 2 + (d) x 1 } / n x 100
dimana:
(a) = persentase sangat baik
(b) = persentase baik
(c) = persentase sedang
(d) = persentase kurang
</t>
        </r>
      </text>
    </comment>
    <comment ref="C118" authorId="0">
      <text>
        <r>
          <rPr>
            <b/>
            <sz val="9"/>
            <color indexed="81"/>
            <rFont val="Tahoma"/>
            <family val="2"/>
          </rPr>
          <t>Rubrik:</t>
        </r>
        <r>
          <rPr>
            <sz val="9"/>
            <color indexed="81"/>
            <rFont val="Tahoma"/>
            <family val="2"/>
          </rPr>
          <t xml:space="preserve">
4. Semua bentuk partisipasi dilakukan oleh alumni.
3. 3 - 4 bentuk partisipasi dilakukan oleh alumni.
2. Hanya 2 bentuk partisipasi yang dilakukan oleh alumni.
1. Hanya 1 bentuk partisipasi saja yang dilakukan oleh alumni.
0. Tidak ada partisipasi alumni.
</t>
        </r>
        <r>
          <rPr>
            <b/>
            <sz val="9"/>
            <color indexed="81"/>
            <rFont val="Tahoma"/>
            <family val="2"/>
          </rPr>
          <t>Penjelasan Rubrik:</t>
        </r>
        <r>
          <rPr>
            <sz val="9"/>
            <color indexed="81"/>
            <rFont val="Tahoma"/>
            <family val="2"/>
          </rPr>
          <t xml:space="preserve">
Partisipasi alumni dalam mendukung pengembangan akademik program studi dalam bentuk:
1. Sumbangan dana.
2. Sumbangan fasilitas.
3. Keterlibatan dalam kegiatan akademik.
4. Pengembangan jejaring.
5. Penyediaan fasilitas untuk kegiatan akademik.</t>
        </r>
      </text>
    </comment>
    <comment ref="C126" authorId="0">
      <text>
        <r>
          <rPr>
            <b/>
            <sz val="9"/>
            <color indexed="81"/>
            <rFont val="Tahoma"/>
            <family val="2"/>
          </rPr>
          <t>Rubrik:</t>
        </r>
        <r>
          <rPr>
            <sz val="9"/>
            <color indexed="81"/>
            <rFont val="Tahoma"/>
            <family val="2"/>
          </rPr>
          <t xml:space="preserve">
4. Untuk bidang sosial : 27 &lt; RMD </t>
        </r>
        <r>
          <rPr>
            <u/>
            <sz val="9"/>
            <color indexed="81"/>
            <rFont val="Tahoma"/>
            <family val="2"/>
          </rPr>
          <t>&lt;</t>
        </r>
        <r>
          <rPr>
            <sz val="9"/>
            <color indexed="81"/>
            <rFont val="Tahoma"/>
            <family val="2"/>
          </rPr>
          <t xml:space="preserve"> 33 ; bidang eksakta : 17 &lt; RMD </t>
        </r>
        <r>
          <rPr>
            <u/>
            <sz val="9"/>
            <color indexed="81"/>
            <rFont val="Tahoma"/>
            <family val="2"/>
          </rPr>
          <t>&lt;</t>
        </r>
        <r>
          <rPr>
            <sz val="9"/>
            <color indexed="81"/>
            <rFont val="Tahoma"/>
            <family val="2"/>
          </rPr>
          <t xml:space="preserve"> 23
3. Untuk bidang sosial: 33 &lt; RMD </t>
        </r>
        <r>
          <rPr>
            <u/>
            <sz val="9"/>
            <color indexed="81"/>
            <rFont val="Tahoma"/>
            <family val="2"/>
          </rPr>
          <t>&lt;</t>
        </r>
        <r>
          <rPr>
            <sz val="9"/>
            <color indexed="81"/>
            <rFont val="Tahoma"/>
            <family val="2"/>
          </rPr>
          <t xml:space="preserve"> 40 ; bidang eksakta: 23 &lt; RMD </t>
        </r>
        <r>
          <rPr>
            <u/>
            <sz val="9"/>
            <color indexed="81"/>
            <rFont val="Tahoma"/>
            <family val="2"/>
          </rPr>
          <t>&lt;</t>
        </r>
        <r>
          <rPr>
            <sz val="9"/>
            <color indexed="81"/>
            <rFont val="Tahoma"/>
            <family val="2"/>
          </rPr>
          <t xml:space="preserve"> 30
2. Untuk bidang sosial: 40 &lt; RMD </t>
        </r>
        <r>
          <rPr>
            <u/>
            <sz val="9"/>
            <color indexed="81"/>
            <rFont val="Tahoma"/>
            <family val="2"/>
          </rPr>
          <t>&lt;</t>
        </r>
        <r>
          <rPr>
            <sz val="9"/>
            <color indexed="81"/>
            <rFont val="Tahoma"/>
            <family val="2"/>
          </rPr>
          <t xml:space="preserve"> 55; bidang eksakta: 30 &lt; RMD </t>
        </r>
        <r>
          <rPr>
            <u/>
            <sz val="9"/>
            <color indexed="81"/>
            <rFont val="Tahoma"/>
            <family val="2"/>
          </rPr>
          <t>&lt;</t>
        </r>
        <r>
          <rPr>
            <sz val="9"/>
            <color indexed="81"/>
            <rFont val="Tahoma"/>
            <family val="2"/>
          </rPr>
          <t xml:space="preserve"> 45
1. Untuk bidang sosial: 55 &lt; RMD &lt; 70 ; bidang eksakta: 45 &lt; RMD &lt; 60 
0. Untuk bidang sosial: RMD </t>
        </r>
        <r>
          <rPr>
            <u/>
            <sz val="9"/>
            <color indexed="81"/>
            <rFont val="Tahoma"/>
            <family val="2"/>
          </rPr>
          <t>&gt;</t>
        </r>
        <r>
          <rPr>
            <sz val="9"/>
            <color indexed="81"/>
            <rFont val="Tahoma"/>
            <family val="2"/>
          </rPr>
          <t xml:space="preserve"> 70 ; bidang eksakta: RMD </t>
        </r>
        <r>
          <rPr>
            <u/>
            <sz val="9"/>
            <color indexed="81"/>
            <rFont val="Tahoma"/>
            <family val="2"/>
          </rPr>
          <t>&gt;</t>
        </r>
        <r>
          <rPr>
            <sz val="9"/>
            <color indexed="81"/>
            <rFont val="Tahoma"/>
            <family val="2"/>
          </rPr>
          <t xml:space="preserve"> 60
</t>
        </r>
        <r>
          <rPr>
            <b/>
            <sz val="9"/>
            <color indexed="81"/>
            <rFont val="Tahoma"/>
            <family val="2"/>
          </rPr>
          <t>Penjelasan Rubrik:</t>
        </r>
        <r>
          <rPr>
            <sz val="9"/>
            <color indexed="81"/>
            <rFont val="Tahoma"/>
            <family val="2"/>
          </rPr>
          <t xml:space="preserve">
RMD = (mahasiswa reguler + mhs reguler mandiri) / jumlah dosen tetap
</t>
        </r>
      </text>
    </comment>
    <comment ref="C127" authorId="0">
      <text>
        <r>
          <rPr>
            <b/>
            <sz val="9"/>
            <color indexed="81"/>
            <rFont val="Tahoma"/>
            <family val="2"/>
          </rPr>
          <t>Rubrik:</t>
        </r>
        <r>
          <rPr>
            <sz val="9"/>
            <color indexed="81"/>
            <rFont val="Tahoma"/>
            <family val="2"/>
          </rPr>
          <t xml:space="preserve">
4. JTAP </t>
        </r>
        <r>
          <rPr>
            <u/>
            <sz val="9"/>
            <color indexed="81"/>
            <rFont val="Tahoma"/>
            <family val="2"/>
          </rPr>
          <t>&gt;</t>
        </r>
        <r>
          <rPr>
            <sz val="9"/>
            <color indexed="81"/>
            <rFont val="Tahoma"/>
            <family val="2"/>
          </rPr>
          <t xml:space="preserve"> 12 orang tenaga ahli/pakar
3.8 </t>
        </r>
        <r>
          <rPr>
            <u/>
            <sz val="9"/>
            <color indexed="81"/>
            <rFont val="Tahoma"/>
            <family val="2"/>
          </rPr>
          <t>&lt;</t>
        </r>
        <r>
          <rPr>
            <sz val="9"/>
            <color indexed="81"/>
            <rFont val="Tahoma"/>
            <family val="2"/>
          </rPr>
          <t xml:space="preserve"> JTAP &lt; 12 orang tenaga ahli/pakar
2. 4 </t>
        </r>
        <r>
          <rPr>
            <u/>
            <sz val="9"/>
            <color indexed="81"/>
            <rFont val="Tahoma"/>
            <family val="2"/>
          </rPr>
          <t>&lt;</t>
        </r>
        <r>
          <rPr>
            <sz val="9"/>
            <color indexed="81"/>
            <rFont val="Tahoma"/>
            <family val="2"/>
          </rPr>
          <t xml:space="preserve"> JTAP &lt; 8 orang tenaga ahli/pakar
1. 1 </t>
        </r>
        <r>
          <rPr>
            <u/>
            <sz val="9"/>
            <color indexed="81"/>
            <rFont val="Tahoma"/>
            <family val="2"/>
          </rPr>
          <t>&lt;</t>
        </r>
        <r>
          <rPr>
            <sz val="9"/>
            <color indexed="81"/>
            <rFont val="Tahoma"/>
            <family val="2"/>
          </rPr>
          <t xml:space="preserve"> JTAP &lt; 4 orang tenaga ahli/pakar
0. JTAP = 0 orang tenaga ahli/pakar
</t>
        </r>
        <r>
          <rPr>
            <b/>
            <sz val="9"/>
            <color indexed="81"/>
            <rFont val="Tahoma"/>
            <family val="2"/>
          </rPr>
          <t>Penjelasan Rubrik:</t>
        </r>
        <r>
          <rPr>
            <sz val="9"/>
            <color indexed="81"/>
            <rFont val="Tahoma"/>
            <family val="2"/>
          </rPr>
          <t xml:space="preserve">
Bukti pendukung berupa leaflet, buku program / daftar hadir peserta dan narasumber, </t>
        </r>
        <r>
          <rPr>
            <i/>
            <sz val="9"/>
            <color indexed="81"/>
            <rFont val="Tahoma"/>
            <family val="2"/>
          </rPr>
          <t>proceeding</t>
        </r>
      </text>
    </comment>
    <comment ref="C130" authorId="0">
      <text>
        <r>
          <rPr>
            <b/>
            <sz val="9"/>
            <color indexed="81"/>
            <rFont val="Tahoma"/>
            <family val="2"/>
          </rPr>
          <t>Rubrik:</t>
        </r>
        <r>
          <rPr>
            <sz val="9"/>
            <color indexed="81"/>
            <rFont val="Tahoma"/>
            <family val="2"/>
          </rPr>
          <t xml:space="preserve">
4. KD1 </t>
        </r>
        <r>
          <rPr>
            <u/>
            <sz val="9"/>
            <color indexed="81"/>
            <rFont val="Tahoma"/>
            <family val="2"/>
          </rPr>
          <t>&gt;</t>
        </r>
        <r>
          <rPr>
            <sz val="9"/>
            <color indexed="81"/>
            <rFont val="Tahoma"/>
            <family val="2"/>
          </rPr>
          <t xml:space="preserve"> 90%.
3. 70% </t>
        </r>
        <r>
          <rPr>
            <u/>
            <sz val="9"/>
            <color indexed="81"/>
            <rFont val="Tahoma"/>
            <family val="2"/>
          </rPr>
          <t>&lt;</t>
        </r>
        <r>
          <rPr>
            <sz val="9"/>
            <color indexed="81"/>
            <rFont val="Tahoma"/>
            <family val="2"/>
          </rPr>
          <t xml:space="preserve"> KD1 &lt; 90%.
2. 50% </t>
        </r>
        <r>
          <rPr>
            <u/>
            <sz val="9"/>
            <color indexed="81"/>
            <rFont val="Tahoma"/>
            <family val="2"/>
          </rPr>
          <t>&lt;</t>
        </r>
        <r>
          <rPr>
            <sz val="9"/>
            <color indexed="81"/>
            <rFont val="Tahoma"/>
            <family val="2"/>
          </rPr>
          <t xml:space="preserve"> KD1 &lt; 70%
1. 30% &lt; KD1 &lt; 50%
0. KD1 </t>
        </r>
        <r>
          <rPr>
            <u/>
            <sz val="9"/>
            <color indexed="81"/>
            <rFont val="Tahoma"/>
            <family val="2"/>
          </rPr>
          <t>&lt;</t>
        </r>
        <r>
          <rPr>
            <sz val="9"/>
            <color indexed="81"/>
            <rFont val="Tahoma"/>
            <family val="2"/>
          </rPr>
          <t xml:space="preserve"> 30%
</t>
        </r>
      </text>
    </comment>
    <comment ref="C131" authorId="0">
      <text>
        <r>
          <rPr>
            <b/>
            <sz val="9"/>
            <color indexed="81"/>
            <rFont val="Tahoma"/>
            <family val="2"/>
          </rPr>
          <t>Rubrik:</t>
        </r>
        <r>
          <rPr>
            <sz val="9"/>
            <color indexed="81"/>
            <rFont val="Tahoma"/>
            <family val="2"/>
          </rPr>
          <t xml:space="preserve">
4. KD2 </t>
        </r>
        <r>
          <rPr>
            <u/>
            <sz val="9"/>
            <color indexed="81"/>
            <rFont val="Tahoma"/>
            <family val="2"/>
          </rPr>
          <t>&gt;</t>
        </r>
        <r>
          <rPr>
            <sz val="9"/>
            <color indexed="81"/>
            <rFont val="Tahoma"/>
            <family val="2"/>
          </rPr>
          <t xml:space="preserve"> 40%
3. 30% </t>
        </r>
        <r>
          <rPr>
            <u/>
            <sz val="9"/>
            <color indexed="81"/>
            <rFont val="Tahoma"/>
            <family val="2"/>
          </rPr>
          <t>&lt;</t>
        </r>
        <r>
          <rPr>
            <sz val="9"/>
            <color indexed="81"/>
            <rFont val="Tahoma"/>
            <family val="2"/>
          </rPr>
          <t xml:space="preserve"> KD2 &lt; 40%
2. 20% </t>
        </r>
        <r>
          <rPr>
            <u/>
            <sz val="9"/>
            <color indexed="81"/>
            <rFont val="Tahoma"/>
            <family val="2"/>
          </rPr>
          <t>&lt;</t>
        </r>
        <r>
          <rPr>
            <sz val="9"/>
            <color indexed="81"/>
            <rFont val="Tahoma"/>
            <family val="2"/>
          </rPr>
          <t xml:space="preserve"> KD2 &lt; 30%
1. 10% &lt; KD2 &lt; 20%
0. KD2 </t>
        </r>
        <r>
          <rPr>
            <u/>
            <sz val="9"/>
            <color indexed="81"/>
            <rFont val="Tahoma"/>
            <family val="2"/>
          </rPr>
          <t>&lt;</t>
        </r>
        <r>
          <rPr>
            <sz val="9"/>
            <color indexed="81"/>
            <rFont val="Tahoma"/>
            <family val="2"/>
          </rPr>
          <t xml:space="preserve"> 10%</t>
        </r>
      </text>
    </comment>
    <comment ref="C132" authorId="0">
      <text>
        <r>
          <rPr>
            <b/>
            <sz val="9"/>
            <color indexed="81"/>
            <rFont val="Tahoma"/>
            <family val="2"/>
          </rPr>
          <t>Rubrik:</t>
        </r>
        <r>
          <rPr>
            <sz val="9"/>
            <color indexed="81"/>
            <rFont val="Tahoma"/>
            <family val="2"/>
          </rPr>
          <t xml:space="preserve">
4. PDTT </t>
        </r>
        <r>
          <rPr>
            <u/>
            <sz val="9"/>
            <color indexed="81"/>
            <rFont val="Tahoma"/>
            <family val="2"/>
          </rPr>
          <t>&lt;</t>
        </r>
        <r>
          <rPr>
            <sz val="9"/>
            <color indexed="81"/>
            <rFont val="Tahoma"/>
            <family val="2"/>
          </rPr>
          <t xml:space="preserve"> 10%
3. 10% &lt; PDTT </t>
        </r>
        <r>
          <rPr>
            <u/>
            <sz val="9"/>
            <color indexed="81"/>
            <rFont val="Tahoma"/>
            <family val="2"/>
          </rPr>
          <t>&lt;</t>
        </r>
        <r>
          <rPr>
            <sz val="9"/>
            <color indexed="81"/>
            <rFont val="Tahoma"/>
            <family val="2"/>
          </rPr>
          <t xml:space="preserve"> 25%
2. 25% &lt; PDTT </t>
        </r>
        <r>
          <rPr>
            <u/>
            <sz val="9"/>
            <color indexed="81"/>
            <rFont val="Tahoma"/>
            <family val="2"/>
          </rPr>
          <t>&lt;</t>
        </r>
        <r>
          <rPr>
            <sz val="9"/>
            <color indexed="81"/>
            <rFont val="Tahoma"/>
            <family val="2"/>
          </rPr>
          <t xml:space="preserve"> 40%
1. 40% &lt; PDTT &lt; 50%
0. PDTT </t>
        </r>
        <r>
          <rPr>
            <u/>
            <sz val="9"/>
            <color indexed="81"/>
            <rFont val="Tahoma"/>
            <family val="2"/>
          </rPr>
          <t>&gt;</t>
        </r>
        <r>
          <rPr>
            <sz val="9"/>
            <color indexed="81"/>
            <rFont val="Tahoma"/>
            <family val="2"/>
          </rPr>
          <t xml:space="preserve"> 50%</t>
        </r>
      </text>
    </comment>
    <comment ref="C139" authorId="0">
      <text>
        <r>
          <rPr>
            <b/>
            <sz val="9"/>
            <color indexed="81"/>
            <rFont val="Tahoma"/>
            <family val="2"/>
          </rPr>
          <t>Rubrik:</t>
        </r>
        <r>
          <rPr>
            <sz val="9"/>
            <color indexed="81"/>
            <rFont val="Tahoma"/>
            <family val="2"/>
          </rPr>
          <t xml:space="preserve">
4. Lebih dari 75% tenaga kependidikan mengikuti pelatihan dan pendidikan sesuai dengan jenis kebutuhan layanan dan pengembangan karir.
3.  Antara 50% dan75% tenaga kependidikan mengikuti pelatihan dan pendidikan sesuai dengan jenis kebutuhan layanan dan pengembangan karir.
2.  Antara 25% dan 50% tenaga kependidikan mengikuti pelatihan dan pendidikan sesuai dengan jenis kebutuhan layanan dan pengembangan karir.
1.  Kurang dari 25%  tenaga kependidikan mengikuti pelatihan dan pendidikan sesuai dengan jenis kebutuhan layanan dan pengembangan karir.
0.  Tidak ada tenaga kependidikan mengikuti pelatihan dan pendidikan sesuai dengan jenis kebutuhan layanan dan pengembangan karir.</t>
        </r>
        <r>
          <rPr>
            <b/>
            <sz val="9"/>
            <color indexed="81"/>
            <rFont val="Tahoma"/>
            <family val="2"/>
          </rPr>
          <t xml:space="preserve">
Penjelasan Rubrik:</t>
        </r>
        <r>
          <rPr>
            <sz val="9"/>
            <color indexed="81"/>
            <rFont val="Tahoma"/>
            <family val="2"/>
          </rPr>
          <t xml:space="preserve">
Upaya peningkatan kualifikasi dan kompetensi yang harus difasilitasi dikaitkan dengan:
1. Pemberian kesempatan belajar/pelatihan: dibuktikan dengan ijazah/sertifikat
2. Pemberian fasilitas berupa dana
3. Jenjang karir
</t>
        </r>
      </text>
    </comment>
    <comment ref="C142" authorId="0">
      <text>
        <r>
          <rPr>
            <b/>
            <sz val="9"/>
            <color indexed="81"/>
            <rFont val="Tahoma"/>
            <family val="2"/>
          </rPr>
          <t>Rubrik</t>
        </r>
        <r>
          <rPr>
            <sz val="9"/>
            <color indexed="81"/>
            <rFont val="Tahoma"/>
            <family val="2"/>
          </rPr>
          <t xml:space="preserve">:
4. Tenaga pustakawan ( A &gt; 4); jumlah analis, programer dan operator cukup dan sangat baik kegiatannya ; tenaga administrasi ( D &gt; 4).
3. Tenaga pustakawan ( 3 &lt; A </t>
        </r>
        <r>
          <rPr>
            <u/>
            <sz val="9"/>
            <color indexed="81"/>
            <rFont val="Tahoma"/>
            <family val="2"/>
          </rPr>
          <t>&lt;</t>
        </r>
        <r>
          <rPr>
            <sz val="9"/>
            <color indexed="81"/>
            <rFont val="Tahoma"/>
            <family val="2"/>
          </rPr>
          <t xml:space="preserve"> 4); jumlah analis, programer dan operator cukup dan memadai kegiatannya ; tenaga administrasi ( 3 &lt; D </t>
        </r>
        <r>
          <rPr>
            <u/>
            <sz val="9"/>
            <color indexed="81"/>
            <rFont val="Tahoma"/>
            <family val="2"/>
          </rPr>
          <t>&lt;</t>
        </r>
        <r>
          <rPr>
            <sz val="9"/>
            <color indexed="81"/>
            <rFont val="Tahoma"/>
            <family val="2"/>
          </rPr>
          <t xml:space="preserve"> 4).
2. Tenaga pustakawan ( 2 &lt; A </t>
        </r>
        <r>
          <rPr>
            <u/>
            <sz val="9"/>
            <color indexed="81"/>
            <rFont val="Tahoma"/>
            <family val="2"/>
          </rPr>
          <t>&lt;</t>
        </r>
        <r>
          <rPr>
            <sz val="9"/>
            <color indexed="81"/>
            <rFont val="Tahoma"/>
            <family val="2"/>
          </rPr>
          <t xml:space="preserve"> 3); jumlah analis, programer dan operator cukup tetapi mutu kerjanya sedang-sedang saja ; tenaga administrasi ( 2 &lt; D </t>
        </r>
        <r>
          <rPr>
            <u/>
            <sz val="9"/>
            <color indexed="81"/>
            <rFont val="Tahoma"/>
            <family val="2"/>
          </rPr>
          <t>&lt;</t>
        </r>
        <r>
          <rPr>
            <sz val="9"/>
            <color indexed="81"/>
            <rFont val="Tahoma"/>
            <family val="2"/>
          </rPr>
          <t xml:space="preserve"> 3).
1. Tenaga pustakawan ( 1 &lt; A </t>
        </r>
        <r>
          <rPr>
            <u/>
            <sz val="9"/>
            <color indexed="81"/>
            <rFont val="Tahoma"/>
            <family val="2"/>
          </rPr>
          <t>&lt;</t>
        </r>
        <r>
          <rPr>
            <sz val="9"/>
            <color indexed="81"/>
            <rFont val="Tahoma"/>
            <family val="2"/>
          </rPr>
          <t xml:space="preserve"> 2); jumlah analis, programer dan operator kurang atau terlalu banyak sehingga kurang  kegiatannya ; tenaga administrasi ( 1 &lt; D </t>
        </r>
        <r>
          <rPr>
            <u/>
            <sz val="9"/>
            <color indexed="81"/>
            <rFont val="Tahoma"/>
            <family val="2"/>
          </rPr>
          <t>&lt;</t>
        </r>
        <r>
          <rPr>
            <sz val="9"/>
            <color indexed="81"/>
            <rFont val="Tahoma"/>
            <family val="2"/>
          </rPr>
          <t xml:space="preserve"> 2).
0. Tenaga pustakawan ( A &lt; 1); tenaga administrasi ( D &lt; 1 ).
</t>
        </r>
        <r>
          <rPr>
            <b/>
            <sz val="9"/>
            <color indexed="81"/>
            <rFont val="Tahoma"/>
            <family val="2"/>
          </rPr>
          <t xml:space="preserve">
Penjelasan Rubrik;</t>
        </r>
        <r>
          <rPr>
            <sz val="9"/>
            <color indexed="81"/>
            <rFont val="Tahoma"/>
            <family val="2"/>
          </rPr>
          <t xml:space="preserve">
A = ( 4 X1 + 3 X2 + 2 X3 ) / 4 ; dimana:
X1 = jumlah pustakawan yang berpendidikan S2 atau S3
X2 = jumlah pustakawan yang berpendidikan D4 atau S1
X3 = jumlah pustakawan yang berpendidikan D1, D2 atau D3
D = ( 4 Y1 + 3 Y2 + 2 Y3 + Y4 ) / 4; dimana:
Y1 = jumlah tenaga administrasi yang berpendidikan D4 atau S1 ke atas
Y2 = jumlah tenaga administrasi yang berpendidikan D3
Y3 = jumlah tenaga administrasi yang berpendidikan D1 atau D2
Y4 = jumlah tenaga administrasi yang berpendidikan SMU/SMK
</t>
        </r>
      </text>
    </comment>
    <comment ref="C149" authorId="0">
      <text>
        <r>
          <rPr>
            <b/>
            <sz val="9"/>
            <color indexed="81"/>
            <rFont val="Tahoma"/>
            <family val="2"/>
          </rPr>
          <t>Rubrik:</t>
        </r>
        <r>
          <rPr>
            <sz val="9"/>
            <color indexed="81"/>
            <rFont val="Tahoma"/>
            <family val="2"/>
          </rPr>
          <t xml:space="preserve">
4. Program studi telah memiliki semua prasarana tersebut.
3. Program studi telah memiliki hampir semua prasarana tersebut.
2. Program studi telah memiliki sebagian dari prasarana tersebut.
1. Program studi hanya memiliki beberapa prasarana saja.
</t>
        </r>
      </text>
    </comment>
    <comment ref="C150" authorId="0">
      <text>
        <r>
          <rPr>
            <b/>
            <sz val="9"/>
            <color indexed="81"/>
            <rFont val="Tahoma"/>
            <family val="2"/>
          </rPr>
          <t>Rubrik:</t>
        </r>
        <r>
          <rPr>
            <sz val="9"/>
            <color indexed="81"/>
            <rFont val="Tahoma"/>
            <family val="2"/>
          </rPr>
          <t xml:space="preserve">
4. SLRDT </t>
        </r>
        <r>
          <rPr>
            <u/>
            <sz val="9"/>
            <color indexed="81"/>
            <rFont val="Tahoma"/>
            <family val="2"/>
          </rPr>
          <t>&gt;</t>
        </r>
        <r>
          <rPr>
            <sz val="9"/>
            <color indexed="81"/>
            <rFont val="Tahoma"/>
            <family val="2"/>
          </rPr>
          <t xml:space="preserve"> 4
3. 3 </t>
        </r>
        <r>
          <rPr>
            <u/>
            <sz val="9"/>
            <color indexed="81"/>
            <rFont val="Tahoma"/>
            <family val="2"/>
          </rPr>
          <t>&lt;</t>
        </r>
        <r>
          <rPr>
            <sz val="9"/>
            <color indexed="81"/>
            <rFont val="Tahoma"/>
            <family val="2"/>
          </rPr>
          <t xml:space="preserve"> SLRDT &lt; 4
2. 2 </t>
        </r>
        <r>
          <rPr>
            <u/>
            <sz val="9"/>
            <color indexed="81"/>
            <rFont val="Tahoma"/>
            <family val="2"/>
          </rPr>
          <t>&lt;</t>
        </r>
        <r>
          <rPr>
            <sz val="9"/>
            <color indexed="81"/>
            <rFont val="Tahoma"/>
            <family val="2"/>
          </rPr>
          <t xml:space="preserve"> SLRDT &lt; 3
1. 1  </t>
        </r>
        <r>
          <rPr>
            <u/>
            <sz val="9"/>
            <color indexed="81"/>
            <rFont val="Tahoma"/>
            <family val="2"/>
          </rPr>
          <t>&lt;</t>
        </r>
        <r>
          <rPr>
            <sz val="9"/>
            <color indexed="81"/>
            <rFont val="Tahoma"/>
            <family val="2"/>
          </rPr>
          <t xml:space="preserve"> SLRDT &lt; 2
0. SLRDT &lt; 1
</t>
        </r>
        <r>
          <rPr>
            <b/>
            <sz val="9"/>
            <color indexed="81"/>
            <rFont val="Tahoma"/>
            <family val="2"/>
          </rPr>
          <t>Penjelasan Rubrik:</t>
        </r>
        <r>
          <rPr>
            <sz val="9"/>
            <color indexed="81"/>
            <rFont val="Tahoma"/>
            <family val="2"/>
          </rPr>
          <t xml:space="preserve">
Skor luas ruang dosen tetap (SLRDT) = A / B
dimana:
A = a + 2b + 3c + 4d
B = a + b + c + d
Keterangan notasi:
a = Luas ruang total (m2) ruang bersama untuk dosen tetap
b = Luas ruang total (m2) ruang untuk 3-4 orang dosen tetap
c = Luas ruang total (m2) ruang untuk 2 orang dosen tetap
d = Luas ruang total (m2) ruang untuk 1 orang dosen tetap
</t>
        </r>
      </text>
    </comment>
    <comment ref="C153" authorId="0">
      <text>
        <r>
          <rPr>
            <b/>
            <sz val="9"/>
            <color indexed="81"/>
            <rFont val="Tahoma"/>
            <family val="2"/>
          </rPr>
          <t>Rubrik:</t>
        </r>
        <r>
          <rPr>
            <sz val="9"/>
            <color indexed="81"/>
            <rFont val="Tahoma"/>
            <family val="2"/>
          </rPr>
          <t xml:space="preserve">
4. Jumlah judul  </t>
        </r>
        <r>
          <rPr>
            <u/>
            <sz val="9"/>
            <color indexed="81"/>
            <rFont val="Tahoma"/>
            <family val="2"/>
          </rPr>
          <t>&gt;</t>
        </r>
        <r>
          <rPr>
            <sz val="9"/>
            <color indexed="81"/>
            <rFont val="Tahoma"/>
            <family val="2"/>
          </rPr>
          <t xml:space="preserve"> 165
3. 135  </t>
        </r>
        <r>
          <rPr>
            <u/>
            <sz val="9"/>
            <color indexed="81"/>
            <rFont val="Tahoma"/>
            <family val="2"/>
          </rPr>
          <t>&lt;</t>
        </r>
        <r>
          <rPr>
            <sz val="9"/>
            <color indexed="81"/>
            <rFont val="Tahoma"/>
            <family val="2"/>
          </rPr>
          <t xml:space="preserve"> jumlah judul  &lt; 165
2. 100 </t>
        </r>
        <r>
          <rPr>
            <u/>
            <sz val="9"/>
            <color indexed="81"/>
            <rFont val="Tahoma"/>
            <family val="2"/>
          </rPr>
          <t>&lt;</t>
        </r>
        <r>
          <rPr>
            <sz val="9"/>
            <color indexed="81"/>
            <rFont val="Tahoma"/>
            <family val="2"/>
          </rPr>
          <t xml:space="preserve"> jumlah judul &lt; 135
1. 65 </t>
        </r>
        <r>
          <rPr>
            <u/>
            <sz val="9"/>
            <color indexed="81"/>
            <rFont val="Tahoma"/>
            <family val="2"/>
          </rPr>
          <t>&lt;</t>
        </r>
        <r>
          <rPr>
            <sz val="9"/>
            <color indexed="81"/>
            <rFont val="Tahoma"/>
            <family val="2"/>
          </rPr>
          <t xml:space="preserve"> jumlah judul  &lt; 100
0. Jumlah judul  &lt; 65
</t>
        </r>
        <r>
          <rPr>
            <b/>
            <sz val="9"/>
            <color indexed="81"/>
            <rFont val="Tahoma"/>
            <family val="2"/>
          </rPr>
          <t>Penjelasan Rubrik:</t>
        </r>
        <r>
          <rPr>
            <sz val="9"/>
            <color indexed="81"/>
            <rFont val="Tahoma"/>
            <family val="2"/>
          </rPr>
          <t xml:space="preserve">
Buku teks dapat berupa hard copy, CD-ROM atau media lainnya
</t>
        </r>
      </text>
    </comment>
    <comment ref="C154" authorId="0">
      <text>
        <r>
          <rPr>
            <b/>
            <sz val="9"/>
            <color indexed="81"/>
            <rFont val="Tahoma"/>
            <family val="2"/>
          </rPr>
          <t>Rubrik:</t>
        </r>
        <r>
          <rPr>
            <sz val="9"/>
            <color indexed="81"/>
            <rFont val="Tahoma"/>
            <family val="2"/>
          </rPr>
          <t xml:space="preserve">
4. P modul </t>
        </r>
        <r>
          <rPr>
            <u/>
            <sz val="9"/>
            <color indexed="81"/>
            <rFont val="Tahoma"/>
            <family val="2"/>
          </rPr>
          <t>&gt;</t>
        </r>
        <r>
          <rPr>
            <sz val="9"/>
            <color indexed="81"/>
            <rFont val="Tahoma"/>
            <family val="2"/>
          </rPr>
          <t xml:space="preserve"> 100
3. 80 </t>
        </r>
        <r>
          <rPr>
            <u/>
            <sz val="9"/>
            <color indexed="81"/>
            <rFont val="Tahoma"/>
            <family val="2"/>
          </rPr>
          <t>&lt;</t>
        </r>
        <r>
          <rPr>
            <sz val="9"/>
            <color indexed="81"/>
            <rFont val="Tahoma"/>
            <family val="2"/>
          </rPr>
          <t xml:space="preserve"> P modul &lt; 100
2. 70 </t>
        </r>
        <r>
          <rPr>
            <u/>
            <sz val="9"/>
            <color indexed="81"/>
            <rFont val="Tahoma"/>
            <family val="2"/>
          </rPr>
          <t>&lt;</t>
        </r>
        <r>
          <rPr>
            <sz val="9"/>
            <color indexed="81"/>
            <rFont val="Tahoma"/>
            <family val="2"/>
          </rPr>
          <t xml:space="preserve"> P modul &lt; 80
1. 60 </t>
        </r>
        <r>
          <rPr>
            <u/>
            <sz val="9"/>
            <color indexed="81"/>
            <rFont val="Tahoma"/>
            <family val="2"/>
          </rPr>
          <t>&lt;</t>
        </r>
        <r>
          <rPr>
            <sz val="9"/>
            <color indexed="81"/>
            <rFont val="Tahoma"/>
            <family val="2"/>
          </rPr>
          <t xml:space="preserve"> P modul &lt; 70
0. P modul &lt; 60
</t>
        </r>
        <r>
          <rPr>
            <b/>
            <sz val="9"/>
            <color indexed="81"/>
            <rFont val="Tahoma"/>
            <family val="2"/>
          </rPr>
          <t>Penjelasan Rubrik:</t>
        </r>
        <r>
          <rPr>
            <sz val="9"/>
            <color indexed="81"/>
            <rFont val="Tahoma"/>
            <family val="2"/>
          </rPr>
          <t xml:space="preserve">
P modul = jumlah modul praktikum/praktek yang tersedia dibagi jumlah praktikum/praktek dikalikan dengan 100%.</t>
        </r>
      </text>
    </comment>
    <comment ref="C155" authorId="0">
      <text>
        <r>
          <rPr>
            <b/>
            <sz val="9"/>
            <color indexed="81"/>
            <rFont val="Tahoma"/>
            <family val="2"/>
          </rPr>
          <t>Rubrik:</t>
        </r>
        <r>
          <rPr>
            <sz val="9"/>
            <color indexed="81"/>
            <rFont val="Tahoma"/>
            <family val="2"/>
          </rPr>
          <t xml:space="preserve">
4. Jumlah judul yang relevan </t>
        </r>
        <r>
          <rPr>
            <u/>
            <sz val="9"/>
            <color indexed="81"/>
            <rFont val="Tahoma"/>
            <family val="2"/>
          </rPr>
          <t>&gt;</t>
        </r>
        <r>
          <rPr>
            <sz val="9"/>
            <color indexed="81"/>
            <rFont val="Tahoma"/>
            <family val="2"/>
          </rPr>
          <t xml:space="preserve"> 2, dan nomornya lengkap
3. 1 judul yang relevan, dan nomornya lengkap
2. Memiliki jurnal ilmiah populer yang relevan tetapi  nomornya tidak lengkap
1. Tidak memiliki majalah ilmiah populer
</t>
        </r>
      </text>
    </comment>
    <comment ref="C156" authorId="0">
      <text>
        <r>
          <rPr>
            <b/>
            <sz val="9"/>
            <color indexed="81"/>
            <rFont val="Tahoma"/>
            <family val="2"/>
          </rPr>
          <t>Rubrik:</t>
        </r>
        <r>
          <rPr>
            <sz val="9"/>
            <color indexed="81"/>
            <rFont val="Tahoma"/>
            <family val="2"/>
          </rPr>
          <t xml:space="preserve">
4. Jumlah jurnal yang relevan </t>
        </r>
        <r>
          <rPr>
            <u/>
            <sz val="9"/>
            <color indexed="81"/>
            <rFont val="Tahoma"/>
            <family val="2"/>
          </rPr>
          <t>&gt;</t>
        </r>
        <r>
          <rPr>
            <sz val="9"/>
            <color indexed="81"/>
            <rFont val="Tahoma"/>
            <family val="2"/>
          </rPr>
          <t xml:space="preserve"> 2, dan nomornya lengkap.
3. 1  judul jurnal, dan nomornya lengkap.
2. Memiliki jurnal ilmiah terakreditasi DIKTI yang relevan tetapi nomornya tidak lengkap.
1. Tidak memiliki jurnal ilmiah terakreditasi DIKTI
</t>
        </r>
      </text>
    </comment>
    <comment ref="C157" authorId="0">
      <text>
        <r>
          <rPr>
            <b/>
            <sz val="9"/>
            <color indexed="81"/>
            <rFont val="Tahoma"/>
            <charset val="1"/>
          </rPr>
          <t>Rubrik:</t>
        </r>
        <r>
          <rPr>
            <sz val="9"/>
            <color indexed="81"/>
            <rFont val="Tahoma"/>
            <charset val="1"/>
          </rPr>
          <t xml:space="preserve">
4. Jumlah jurnal yang relevan &gt; 2, dan nomornya lengkap.
3. 1  judul yang relevan dan nomornya lengkap.
2. Memiliki jurnal ilmiah internasional tetapi nomornya tidak lengkap.
1. Tidak memiliki jurnal ilmiah terakreditasi DIKTIinternasional</t>
        </r>
      </text>
    </comment>
    <comment ref="C158" authorId="0">
      <text>
        <r>
          <rPr>
            <b/>
            <sz val="9"/>
            <color indexed="81"/>
            <rFont val="Tahoma"/>
            <family val="2"/>
          </rPr>
          <t>Rubrik:</t>
        </r>
        <r>
          <rPr>
            <sz val="9"/>
            <color indexed="81"/>
            <rFont val="Tahoma"/>
            <family val="2"/>
          </rPr>
          <t xml:space="preserve">
4. Jumlah prosiding seminar </t>
        </r>
        <r>
          <rPr>
            <u/>
            <sz val="9"/>
            <color indexed="81"/>
            <rFont val="Tahoma"/>
            <family val="2"/>
          </rPr>
          <t>&gt;</t>
        </r>
        <r>
          <rPr>
            <sz val="9"/>
            <color indexed="81"/>
            <rFont val="Tahoma"/>
            <family val="2"/>
          </rPr>
          <t xml:space="preserve"> 6.
3. 4 </t>
        </r>
        <r>
          <rPr>
            <u/>
            <sz val="9"/>
            <color indexed="81"/>
            <rFont val="Tahoma"/>
            <family val="2"/>
          </rPr>
          <t>&lt;</t>
        </r>
        <r>
          <rPr>
            <sz val="9"/>
            <color indexed="81"/>
            <rFont val="Tahoma"/>
            <family val="2"/>
          </rPr>
          <t xml:space="preserve"> jumlah prosiding seminar &lt; 6.
2. 2 </t>
        </r>
        <r>
          <rPr>
            <u/>
            <sz val="9"/>
            <color indexed="81"/>
            <rFont val="Tahoma"/>
            <family val="2"/>
          </rPr>
          <t>&lt;</t>
        </r>
        <r>
          <rPr>
            <sz val="9"/>
            <color indexed="81"/>
            <rFont val="Tahoma"/>
            <family val="2"/>
          </rPr>
          <t xml:space="preserve"> jumlah prosiding seminar &lt; 4.
1. 1  </t>
        </r>
        <r>
          <rPr>
            <u/>
            <sz val="9"/>
            <color indexed="81"/>
            <rFont val="Tahoma"/>
            <family val="2"/>
          </rPr>
          <t>&lt;</t>
        </r>
        <r>
          <rPr>
            <sz val="9"/>
            <color indexed="81"/>
            <rFont val="Tahoma"/>
            <family val="2"/>
          </rPr>
          <t xml:space="preserve"> jumlah prosiding seminar &lt; 2.
0. Jumlah prosiding seminar = 0
</t>
        </r>
      </text>
    </comment>
    <comment ref="C163" authorId="0">
      <text>
        <r>
          <rPr>
            <b/>
            <sz val="9"/>
            <color indexed="81"/>
            <rFont val="Tahoma"/>
            <family val="2"/>
          </rPr>
          <t xml:space="preserve">Rubrik:
</t>
        </r>
        <r>
          <rPr>
            <sz val="9"/>
            <color indexed="81"/>
            <rFont val="Tahoma"/>
            <family val="2"/>
          </rPr>
          <t xml:space="preserve">4. Semua sub menu telah lengkap tersedia.
3. Sebagian besar sub menu telah tersedia.
2. Sebagian sub menu telah tersedia.
1. Hanya beberapa sub menu yang tersedia.
0. Prodi belum memiliki </t>
        </r>
        <r>
          <rPr>
            <i/>
            <sz val="9"/>
            <color indexed="81"/>
            <rFont val="Tahoma"/>
            <family val="2"/>
          </rPr>
          <t>website</t>
        </r>
        <r>
          <rPr>
            <sz val="9"/>
            <color indexed="81"/>
            <rFont val="Tahoma"/>
            <family val="2"/>
          </rPr>
          <t xml:space="preserve">.
</t>
        </r>
      </text>
    </comment>
    <comment ref="C170" authorId="0">
      <text>
        <r>
          <rPr>
            <b/>
            <sz val="9"/>
            <color indexed="81"/>
            <rFont val="Tahoma"/>
            <family val="2"/>
          </rPr>
          <t>Rubrik:</t>
        </r>
        <r>
          <rPr>
            <sz val="9"/>
            <color indexed="81"/>
            <rFont val="Tahoma"/>
            <family val="2"/>
          </rPr>
          <t xml:space="preserve">
4. RDP &gt; Rp. 2 juta.
3. Rp. 1,5 juta &lt; RDP </t>
        </r>
        <r>
          <rPr>
            <u/>
            <sz val="9"/>
            <color indexed="81"/>
            <rFont val="Tahoma"/>
            <family val="2"/>
          </rPr>
          <t>&lt;</t>
        </r>
        <r>
          <rPr>
            <sz val="9"/>
            <color indexed="81"/>
            <rFont val="Tahoma"/>
            <family val="2"/>
          </rPr>
          <t xml:space="preserve"> Rp. 2 juta.
2. Rp. 0,5 juta </t>
        </r>
        <r>
          <rPr>
            <u/>
            <sz val="9"/>
            <color indexed="81"/>
            <rFont val="Tahoma"/>
            <family val="2"/>
          </rPr>
          <t>&lt;</t>
        </r>
        <r>
          <rPr>
            <sz val="9"/>
            <color indexed="81"/>
            <rFont val="Tahoma"/>
            <family val="2"/>
          </rPr>
          <t xml:space="preserve"> RDP </t>
        </r>
        <r>
          <rPr>
            <u/>
            <sz val="9"/>
            <color indexed="81"/>
            <rFont val="Tahoma"/>
            <family val="2"/>
          </rPr>
          <t>&lt;</t>
        </r>
        <r>
          <rPr>
            <sz val="9"/>
            <color indexed="81"/>
            <rFont val="Tahoma"/>
            <family val="2"/>
          </rPr>
          <t xml:space="preserve"> Rp. 1,5 juta.
1. Rp 0,0 juta &lt; RDP &lt; Rp. 0,5 juta.
0. RDP = Rp. 0,00</t>
        </r>
      </text>
    </comment>
    <comment ref="C171" authorId="0">
      <text>
        <r>
          <rPr>
            <b/>
            <sz val="9"/>
            <color indexed="81"/>
            <rFont val="Tahoma"/>
            <family val="2"/>
          </rPr>
          <t>Rubrik :</t>
        </r>
        <r>
          <rPr>
            <sz val="9"/>
            <color indexed="81"/>
            <rFont val="Tahoma"/>
            <family val="2"/>
          </rPr>
          <t xml:space="preserve">
4. RDPM </t>
        </r>
        <r>
          <rPr>
            <u/>
            <sz val="9"/>
            <color indexed="81"/>
            <rFont val="Tahoma"/>
            <family val="2"/>
          </rPr>
          <t>&gt;</t>
        </r>
        <r>
          <rPr>
            <sz val="9"/>
            <color indexed="81"/>
            <rFont val="Tahoma"/>
            <family val="2"/>
          </rPr>
          <t xml:space="preserve"> Rp. 4 juta.
3. Rp. 3 juta &lt; RDPM </t>
        </r>
        <r>
          <rPr>
            <u/>
            <sz val="9"/>
            <color indexed="81"/>
            <rFont val="Tahoma"/>
            <family val="2"/>
          </rPr>
          <t>&lt;</t>
        </r>
        <r>
          <rPr>
            <sz val="9"/>
            <color indexed="81"/>
            <rFont val="Tahoma"/>
            <family val="2"/>
          </rPr>
          <t xml:space="preserve"> Rp. 4 juta.
2. Rp. 2 juta &lt; RDPM </t>
        </r>
        <r>
          <rPr>
            <u/>
            <sz val="9"/>
            <color indexed="81"/>
            <rFont val="Tahoma"/>
            <family val="2"/>
          </rPr>
          <t>&lt;</t>
        </r>
        <r>
          <rPr>
            <sz val="9"/>
            <color indexed="81"/>
            <rFont val="Tahoma"/>
            <family val="2"/>
          </rPr>
          <t xml:space="preserve"> Rp. 3 juta.
1. Rp. 0,00 &lt; RDPM </t>
        </r>
        <r>
          <rPr>
            <u/>
            <sz val="9"/>
            <color indexed="81"/>
            <rFont val="Tahoma"/>
            <family val="2"/>
          </rPr>
          <t>&lt;</t>
        </r>
        <r>
          <rPr>
            <sz val="9"/>
            <color indexed="81"/>
            <rFont val="Tahoma"/>
            <family val="2"/>
          </rPr>
          <t xml:space="preserve"> Rp. 2  juta.
0. RDPM = Rp. 0,00
</t>
        </r>
      </text>
    </comment>
    <comment ref="C178" authorId="0">
      <text>
        <r>
          <rPr>
            <b/>
            <sz val="9"/>
            <color indexed="81"/>
            <rFont val="Tahoma"/>
            <family val="2"/>
          </rPr>
          <t>Rubrik:</t>
        </r>
        <r>
          <rPr>
            <sz val="9"/>
            <color indexed="81"/>
            <rFont val="Tahoma"/>
            <family val="2"/>
          </rPr>
          <t xml:space="preserve">
4. Program studi memiliki tatapamong yang memenuhi kelima aspek.
3. Program studi memiliki tata pamong yang memenuhi 4 dari lima aspek.
2. Program studi memiliki tata pamong yang memenuhi 3 dari lima aspek.
1. Program studi memiliki tata pamong yang memenuhi 1 s.d 2 dari lima aspek.
Penjelasan
Jika prodi mampu memenuhi kriteria tata pamong yang sudah dijelaskan di atas sesuai dengan nilai yang diperoleh, diiringi  dengan pernyataan/contoh yang dapat menjelaskan kriteria tersebut</t>
        </r>
      </text>
    </comment>
    <comment ref="C181" authorId="0">
      <text>
        <r>
          <rPr>
            <b/>
            <sz val="9"/>
            <color indexed="81"/>
            <rFont val="Tahoma"/>
            <family val="2"/>
          </rPr>
          <t>Rubrik:</t>
        </r>
        <r>
          <rPr>
            <sz val="9"/>
            <color indexed="81"/>
            <rFont val="Tahoma"/>
            <family val="2"/>
          </rPr>
          <t xml:space="preserve">
4. Kepemimpinan program studi memiliki karakteristik yang kuat untuk semua aspek dimaksud.
3. Kepemimpinan program studi memiliki karakteristik yang kuat untuk 2 dari 3 aspek dimaksud. 
2. Kepemimpinan program studi memiliki karakteristik yang kuat untuk salah satu dari 3 aspek dimaksud. 
1. Kepemimpinan program studi memiliki karakteristik yang lemah dalam ketiga aspek dimaksud. 
</t>
        </r>
        <r>
          <rPr>
            <b/>
            <sz val="9"/>
            <color indexed="81"/>
            <rFont val="Tahoma"/>
            <family val="2"/>
          </rPr>
          <t>Penjelasan Rubrik:</t>
        </r>
        <r>
          <rPr>
            <sz val="9"/>
            <color indexed="81"/>
            <rFont val="Tahoma"/>
            <family val="2"/>
          </rPr>
          <t xml:space="preserve">
a. Kepemimpinan operasional berkaitan dengan kemampuan menjabarkan visi dan misi ke dalam kegiatan operasional program studi. Bukti kepemimpinan operasional yaitu dihasilkannya: 1) Renstra yang akan menjadi dasar program dan kegiatan prodi; 2) Manual prosedur atau SOP sebagai acuan operasional akademik yang diselenggarakan pada prodi; dan 3) Panduan akademik lainnya.
b. Kepemimpinan organisasi berkaitan dengan pemahaman tata kerja antar bagian dalam organisasi program studi, dalam sistem pendidikan Universitas Andalas dan dalam sistem pendidikan tinggi nasional. Bukti kepemimpinan organisasi yaitu: 1) Tersedianya panduan tata kerja jurusan/bagian/program studi, fakultas dan universitas; 2) UU Sisdiknas/Permendiknas/SK Dirjen Dikti/Peraturan Rektor yang semuanya tersosialisasi dengan baik ke civitas akademika.
c. Kepemimpinan publik berkaitan dengan kemampuan menjalin kerjasama dan menjadi rujukan bagi publik. Bukti kepemimpinan publik yaitu pimpinan telah terbukti mampu menjalin kerjasama dan menjadi rujukan bagi publik sehingga semua tindakan, ucapan dan keputusan menjadi rujukan bagi civitas akademika.</t>
        </r>
      </text>
    </comment>
    <comment ref="C183" authorId="0">
      <text>
        <r>
          <rPr>
            <b/>
            <sz val="9"/>
            <color indexed="81"/>
            <rFont val="Tahoma"/>
            <family val="2"/>
          </rPr>
          <t xml:space="preserve">Rubrik:
</t>
        </r>
        <r>
          <rPr>
            <sz val="9"/>
            <color indexed="81"/>
            <rFont val="Tahoma"/>
            <family val="2"/>
          </rPr>
          <t>4</t>
        </r>
        <r>
          <rPr>
            <b/>
            <sz val="9"/>
            <color indexed="81"/>
            <rFont val="Tahoma"/>
            <family val="2"/>
          </rPr>
          <t>.</t>
        </r>
        <r>
          <rPr>
            <sz val="9"/>
            <color indexed="81"/>
            <rFont val="Tahoma"/>
            <family val="2"/>
          </rPr>
          <t xml:space="preserve">Semua cakupan pengelolaan fungsional dan operasional sudah terlaksana.
3. Sebagian besar cakupan pengelolaan fungsional dan operasional sudah terlaksana.
2. Sebagian cakupan pengelolaan fungsional dan operasional sudah terlaksana.
1. Hanya sebagian kecil cakupan pengelolaan fungsional dan operasional sudah terlaksana.
</t>
        </r>
      </text>
    </comment>
    <comment ref="C186" authorId="0">
      <text>
        <r>
          <rPr>
            <b/>
            <sz val="9"/>
            <color indexed="81"/>
            <rFont val="Tahoma"/>
            <family val="2"/>
          </rPr>
          <t xml:space="preserve">Rubrik:
</t>
        </r>
        <r>
          <rPr>
            <sz val="9"/>
            <color indexed="81"/>
            <rFont val="Tahoma"/>
            <family val="2"/>
          </rPr>
          <t xml:space="preserve">4. Semua dokumen mutu tersedia.
3. Sebagian besar dokumen mutu tersedia.
2. Sebagian cakupan dokumen mutu tersedia.
1. Hanya sebagian kecil dokumen mutu yang tersedia.
0. Sama sekali belum memiliki dokumen mutu.
</t>
        </r>
      </text>
    </comment>
    <comment ref="C188" authorId="0">
      <text>
        <r>
          <rPr>
            <b/>
            <sz val="9"/>
            <color indexed="81"/>
            <rFont val="Tahoma"/>
            <family val="2"/>
          </rPr>
          <t xml:space="preserve">Rubrik:
</t>
        </r>
        <r>
          <rPr>
            <sz val="9"/>
            <color indexed="81"/>
            <rFont val="Tahoma"/>
            <family val="2"/>
          </rPr>
          <t xml:space="preserve">4. Program studi memiliki Renstra yang jelas mengacu pada Renstra Fakultas dan masih dalam rentang waktu berlaku.
3. Program studi memiliki Renstra yang jelas mengacu pada Renstra Fakultas tetapi sudah melewati batas waktu berlaku.
2. Program studi memiliki Renstra yang tidak jelas acuannya pada Renstra Fakultas dan masih dalam rentang waktu berlaku.
1. Program studi memiliki Renstra yang tidak jelas acuannya pada Renstra Fakultas dan sudah melewati batas waktu berlaku.
0. Program studi tidak memiliki Renstra.
</t>
        </r>
      </text>
    </comment>
    <comment ref="C195" authorId="0">
      <text>
        <r>
          <rPr>
            <b/>
            <sz val="9"/>
            <color indexed="81"/>
            <rFont val="Tahoma"/>
            <family val="2"/>
          </rPr>
          <t xml:space="preserve">Rubrik: </t>
        </r>
        <r>
          <rPr>
            <sz val="9"/>
            <color indexed="81"/>
            <rFont val="Tahoma"/>
            <family val="2"/>
          </rPr>
          <t xml:space="preserve">
4. NK &gt; 1
3.  0,66 &lt; NK </t>
        </r>
        <r>
          <rPr>
            <u/>
            <sz val="9"/>
            <color indexed="81"/>
            <rFont val="Tahoma"/>
            <family val="2"/>
          </rPr>
          <t>&lt;</t>
        </r>
        <r>
          <rPr>
            <sz val="9"/>
            <color indexed="81"/>
            <rFont val="Tahoma"/>
            <family val="2"/>
          </rPr>
          <t xml:space="preserve">  1
2. 0,33  &lt; NK  </t>
        </r>
        <r>
          <rPr>
            <u/>
            <sz val="9"/>
            <color indexed="81"/>
            <rFont val="Tahoma"/>
            <family val="2"/>
          </rPr>
          <t>&lt;</t>
        </r>
        <r>
          <rPr>
            <sz val="9"/>
            <color indexed="81"/>
            <rFont val="Tahoma"/>
            <family val="2"/>
          </rPr>
          <t xml:space="preserve">  0,66
1.  0,00 &lt;  NK </t>
        </r>
        <r>
          <rPr>
            <u/>
            <sz val="9"/>
            <color indexed="81"/>
            <rFont val="Tahoma"/>
            <family val="2"/>
          </rPr>
          <t>&lt;</t>
        </r>
        <r>
          <rPr>
            <sz val="9"/>
            <color indexed="81"/>
            <rFont val="Tahoma"/>
            <family val="2"/>
          </rPr>
          <t xml:space="preserve">  0,33
0. NK = 0,00
</t>
        </r>
        <r>
          <rPr>
            <b/>
            <sz val="9"/>
            <color indexed="81"/>
            <rFont val="Tahoma"/>
            <family val="2"/>
          </rPr>
          <t xml:space="preserve">Penjelasan Rubrik:
</t>
        </r>
        <r>
          <rPr>
            <sz val="9"/>
            <color indexed="81"/>
            <rFont val="Tahoma"/>
            <family val="2"/>
          </rPr>
          <t xml:space="preserve">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196"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3
3. 2 &lt; NK </t>
        </r>
        <r>
          <rPr>
            <u/>
            <sz val="9"/>
            <color indexed="81"/>
            <rFont val="Tahoma"/>
            <family val="2"/>
          </rPr>
          <t>&lt;</t>
        </r>
        <r>
          <rPr>
            <sz val="9"/>
            <color indexed="81"/>
            <rFont val="Tahoma"/>
            <family val="2"/>
          </rPr>
          <t xml:space="preserve"> 3
2. 1 </t>
        </r>
        <r>
          <rPr>
            <u/>
            <sz val="9"/>
            <color indexed="81"/>
            <rFont val="Tahoma"/>
            <family val="2"/>
          </rPr>
          <t>&lt;</t>
        </r>
        <r>
          <rPr>
            <sz val="9"/>
            <color indexed="81"/>
            <rFont val="Tahoma"/>
            <family val="2"/>
          </rPr>
          <t xml:space="preserve"> NK &lt; 2
1. 0 &lt;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r>
      </text>
    </comment>
    <comment ref="C197" authorId="0">
      <text>
        <r>
          <rPr>
            <b/>
            <sz val="9"/>
            <color indexed="81"/>
            <rFont val="Tahoma"/>
            <family val="2"/>
          </rPr>
          <t>Rubrik:</t>
        </r>
        <r>
          <rPr>
            <sz val="9"/>
            <color indexed="81"/>
            <rFont val="Tahoma"/>
            <family val="2"/>
          </rPr>
          <t xml:space="preserve">
4. Dua atau lebih karya yang memperoleh HAKI atau karya yang mendapat pengakuan/penghargaan dari lembaga nasional/internasional.
3. Satu karya yang memperoleh HAKI atau karya yang mendapat pengakuan/penghargaan dari lembaga nasional/internasional.
2. Tidak ada karya yang memperoleh HAKI atau karya yang mendapat pengakuan/penghargaan dari lembaga nasional/internasional.
1. Tidak ada skor.</t>
        </r>
      </text>
    </comment>
    <comment ref="C202" authorId="0">
      <text>
        <r>
          <rPr>
            <b/>
            <sz val="9"/>
            <color indexed="81"/>
            <rFont val="Tahoma"/>
            <family val="2"/>
          </rPr>
          <t xml:space="preserve">Rubrik:
</t>
        </r>
        <r>
          <rPr>
            <sz val="9"/>
            <color indexed="81"/>
            <rFont val="Tahoma"/>
            <family val="2"/>
          </rPr>
          <t xml:space="preserve">4. Mahasiswa terlibat penuh dan diberi tanggung jawab.
3. Mahasiswa terlibat penuh, namun tanggung jawab ada pada dosen.
2. Mahasiswa hanya diminta sebagai tenaga pembantu.
1. Keterlibatan mahasiswa sangat kurang.
0. Mahasiswa tidak dilibatkan dalam kegiatan pengabdian kepada masyarakat.
</t>
        </r>
        <r>
          <rPr>
            <b/>
            <sz val="9"/>
            <color indexed="81"/>
            <rFont val="Tahoma"/>
            <family val="2"/>
          </rPr>
          <t>Penjelasan Rubrik:</t>
        </r>
        <r>
          <rPr>
            <sz val="9"/>
            <color indexed="81"/>
            <rFont val="Tahoma"/>
            <family val="2"/>
          </rPr>
          <t xml:space="preserve">
Keterlibatan mahasiswa secara penuh dan diberi tanggung jawab dibuktikan dengan tercantumnya nama mahasiswa dalam laporan akhir dan mahasiswa sebagai tenaga pembantu dibuktikan pada </t>
        </r>
        <r>
          <rPr>
            <i/>
            <sz val="9"/>
            <color indexed="81"/>
            <rFont val="Tahoma"/>
            <family val="2"/>
          </rPr>
          <t>logbooks.</t>
        </r>
      </text>
    </comment>
    <comment ref="C205" authorId="0">
      <text>
        <r>
          <rPr>
            <b/>
            <sz val="9"/>
            <color indexed="81"/>
            <rFont val="Tahoma"/>
            <family val="2"/>
          </rPr>
          <t>Rubrik:</t>
        </r>
        <r>
          <rPr>
            <sz val="9"/>
            <color indexed="81"/>
            <rFont val="Tahoma"/>
            <family val="2"/>
          </rPr>
          <t xml:space="preserve">
4. NK </t>
        </r>
        <r>
          <rPr>
            <u/>
            <sz val="9"/>
            <color indexed="81"/>
            <rFont val="Tahoma"/>
            <family val="2"/>
          </rPr>
          <t>&gt;</t>
        </r>
        <r>
          <rPr>
            <sz val="9"/>
            <color indexed="81"/>
            <rFont val="Tahoma"/>
            <family val="2"/>
          </rPr>
          <t xml:space="preserve"> 2
3. 1,5 </t>
        </r>
        <r>
          <rPr>
            <u/>
            <sz val="9"/>
            <color indexed="81"/>
            <rFont val="Tahoma"/>
            <family val="2"/>
          </rPr>
          <t>&lt;</t>
        </r>
        <r>
          <rPr>
            <sz val="9"/>
            <color indexed="81"/>
            <rFont val="Tahoma"/>
            <family val="2"/>
          </rPr>
          <t xml:space="preserve"> NK &lt; 2
2. 1,0 </t>
        </r>
        <r>
          <rPr>
            <u/>
            <sz val="9"/>
            <color indexed="81"/>
            <rFont val="Tahoma"/>
            <family val="2"/>
          </rPr>
          <t>&lt;</t>
        </r>
        <r>
          <rPr>
            <sz val="9"/>
            <color indexed="81"/>
            <rFont val="Tahoma"/>
            <family val="2"/>
          </rPr>
          <t xml:space="preserve"> NK &lt; 1,5
1.  NK </t>
        </r>
        <r>
          <rPr>
            <u/>
            <sz val="9"/>
            <color indexed="81"/>
            <rFont val="Tahoma"/>
            <family val="2"/>
          </rPr>
          <t>&lt;</t>
        </r>
        <r>
          <rPr>
            <sz val="9"/>
            <color indexed="81"/>
            <rFont val="Tahoma"/>
            <family val="2"/>
          </rPr>
          <t xml:space="preserve"> 1
0. NK = 0
</t>
        </r>
        <r>
          <rPr>
            <b/>
            <sz val="9"/>
            <color indexed="81"/>
            <rFont val="Tahoma"/>
            <family val="2"/>
          </rPr>
          <t>Penjelasan Rubrik:</t>
        </r>
        <r>
          <rPr>
            <sz val="9"/>
            <color indexed="81"/>
            <rFont val="Tahoma"/>
            <family val="2"/>
          </rPr>
          <t xml:space="preserve">
NK = Nilai kasar =  ( 4 na + 2 nb + nc ) / f
Keterangan:
na  =  Jumlah pengabdian kepada masyarakat dengan biaya luar negeri yang sesuai bidang ilmu
nb  =  Jumlah pengabdian kepada masyarakat dengan biaya luar yang sesuai bidang ilmu
nc  =  Jumlah pengabdian kepada masyarakat dengan biaya dari PT/sendiri yang sesuai bidang ilmu
f   =  Jumlah dosen tetap yang bidang keahliannya sesuai dengan rogram studi</t>
        </r>
      </text>
    </comment>
    <comment ref="C212"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
</t>
        </r>
      </text>
    </comment>
    <comment ref="C213" authorId="0">
      <text>
        <r>
          <rPr>
            <b/>
            <sz val="9"/>
            <color indexed="81"/>
            <rFont val="Tahoma"/>
            <family val="2"/>
          </rPr>
          <t>Rubrik:</t>
        </r>
        <r>
          <rPr>
            <sz val="9"/>
            <color indexed="81"/>
            <rFont val="Tahoma"/>
            <family val="2"/>
          </rPr>
          <t xml:space="preserve">
4. &gt;3 kerjasama 
3.   3 kerjasama
2.   2 kerjasama 
1.    1  kerjasama
0. Tidak kerjasama yang dimanfaatkan dan ditindaklanjuti.</t>
        </r>
      </text>
    </comment>
    <comment ref="C225" authorId="0">
      <text>
        <r>
          <rPr>
            <b/>
            <sz val="9"/>
            <color indexed="81"/>
            <rFont val="Tahoma"/>
            <family val="2"/>
          </rPr>
          <t>Rubrik:</t>
        </r>
        <r>
          <rPr>
            <sz val="9"/>
            <color indexed="81"/>
            <rFont val="Tahoma"/>
            <family val="2"/>
          </rPr>
          <t xml:space="preserve">
4. Lingkungan program studi sangat bersih dan sehat.
3. Lingkungan program studi cukup bersih dan sehat.
2. Lingkungan program studi kurang bersih dan sehat.
1. Lingkungan program studi tidak bersih dan tidak sehat.
</t>
        </r>
        <r>
          <rPr>
            <b/>
            <sz val="9"/>
            <color indexed="81"/>
            <rFont val="Tahoma"/>
            <family val="2"/>
          </rPr>
          <t>Penjelasan:</t>
        </r>
        <r>
          <rPr>
            <sz val="9"/>
            <color indexed="81"/>
            <rFont val="Tahoma"/>
            <family val="2"/>
          </rPr>
          <t xml:space="preserve">
Kebersihan dan kesehatan lingkungan dinilai pada ruangan (lantai, meja, dinding, loteng dan lainnya), toilet, dan perkarangan.</t>
        </r>
      </text>
    </comment>
  </commentList>
</comments>
</file>

<file path=xl/sharedStrings.xml><?xml version="1.0" encoding="utf-8"?>
<sst xmlns="http://schemas.openxmlformats.org/spreadsheetml/2006/main" count="310" uniqueCount="245">
  <si>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</si>
  <si>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</si>
  <si>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</si>
  <si>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</si>
  <si>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</si>
  <si>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</si>
  <si>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</si>
  <si>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</si>
  <si>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</si>
  <si>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</si>
  <si>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</si>
  <si>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</si>
  <si>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</si>
  <si>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</si>
  <si>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</si>
  <si>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</si>
  <si>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</si>
  <si>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</si>
  <si>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</si>
  <si>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</si>
  <si>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</si>
  <si>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</si>
  <si>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</si>
  <si>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</si>
  <si>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</si>
  <si>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</si>
  <si>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</si>
  <si>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</si>
  <si>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</si>
  <si>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</si>
  <si>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</si>
  <si>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</si>
  <si>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</si>
  <si>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</si>
  <si>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</si>
  <si>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</si>
  <si>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</si>
  <si>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</si>
  <si>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</si>
  <si>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</si>
  <si>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</si>
  <si>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</si>
  <si>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</si>
  <si>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</si>
  <si>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</si>
  <si>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</si>
  <si>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</si>
  <si>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</si>
  <si>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</si>
  <si>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</si>
  <si>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</si>
  <si>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</si>
  <si>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</si>
  <si>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</si>
  <si>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</si>
  <si>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</si>
  <si>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</si>
  <si>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</si>
  <si>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</si>
  <si>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</si>
  <si>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</si>
  <si>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</si>
  <si>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</si>
  <si>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</si>
  <si>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</si>
  <si>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</si>
  <si>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</si>
  <si>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</si>
  <si>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</si>
  <si>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</si>
  <si>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</si>
  <si>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</si>
  <si>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</si>
  <si>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</si>
  <si>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</si>
  <si>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</si>
  <si>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</si>
  <si>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</si>
  <si>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</si>
  <si>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</si>
  <si>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</si>
  <si>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</si>
  <si>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</si>
  <si>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</si>
  <si>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</si>
  <si>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</si>
  <si>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</si>
  <si>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</si>
  <si>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</si>
  <si>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</si>
  <si>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</si>
  <si>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</si>
  <si>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</si>
  <si>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</si>
  <si>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</si>
  <si>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</si>
  <si>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</si>
  <si>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</si>
  <si>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</si>
  <si>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</si>
  <si>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</si>
  <si>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</si>
  <si>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</si>
  <si>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</si>
  <si>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</si>
  <si>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</si>
  <si>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</si>
  <si>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17. Pembinaan Karier bagi Lulusan (dievaluasi pada aras universitas)</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</si>
  <si>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</si>
  <si>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</si>
  <si>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</si>
  <si>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</si>
  <si>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</si>
  <si>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</si>
  <si>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</si>
  <si>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</si>
  <si>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</si>
  <si>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</si>
  <si>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</si>
  <si>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</si>
  <si>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</si>
  <si>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</si>
  <si>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</si>
  <si>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</si>
  <si>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</si>
  <si>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</si>
  <si>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</si>
  <si>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</si>
  <si>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</si>
  <si>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</si>
  <si>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</si>
  <si>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</si>
  <si>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</si>
  <si>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</si>
  <si>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</si>
  <si>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</si>
  <si>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</si>
  <si>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</si>
  <si>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</si>
  <si>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</si>
  <si>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</si>
  <si>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</si>
  <si>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</si>
  <si>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</si>
  <si>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</si>
  <si>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</si>
  <si>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</si>
  <si>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</si>
  <si>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</si>
  <si>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</si>
  <si>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</si>
  <si>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</si>
  <si>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</si>
  <si>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</si>
  <si>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</si>
  <si>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</si>
  <si>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26. Program studi memiliki:</t>
  </si>
  <si>
    <t>27. Peran Penasihat Akademik (PA)</t>
  </si>
  <si>
    <t>28. Setiap mata kuliah diasuh oleh dosen yang sesuai dengan bidang keahliannya.</t>
  </si>
  <si>
    <t xml:space="preserve">Komponen 32. Sumber Dana </t>
  </si>
  <si>
    <t>Komponen 33: Pengalokasian dana ( dievaluasi pada aras universitas/fakultas)</t>
  </si>
  <si>
    <t>99. Kebersihan dan kesehatan lingkungan Program studi</t>
  </si>
  <si>
    <t xml:space="preserve">14. Kurikulum memuat </t>
  </si>
  <si>
    <t>15. Setiap mata kuliah dalam kurikulum menetapkan capaian pembelajaran yang meliputi aspek kognitif, psikomotorik dan afektif.</t>
  </si>
  <si>
    <t xml:space="preserve">16. Fleksibilitas kurikulum </t>
  </si>
  <si>
    <t>17. Jumlah sks yang digunakan untuk kegiatan praktikum/praktek/PKL (JSKS) untuk Program Studi Diploma III bidang IPS.</t>
  </si>
  <si>
    <t>18. Jumlah jam real yang digunakan untuk kegiatan praktikum/praktek/PKL (JJR) unutk Program Studi Diploma III bidang IPS</t>
  </si>
  <si>
    <t>19. Evaluasi kurikulum</t>
  </si>
  <si>
    <t>20. Materi ajar dievaluasi secara berkala minimal setiap tahun sesuai dengan capaian pembelajaran.</t>
  </si>
  <si>
    <r>
      <t xml:space="preserve">21.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</si>
  <si>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22.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t>
    </r>
    <r>
      <rPr>
        <sz val="11"/>
        <color theme="1"/>
        <rFont val="Calibri"/>
        <family val="2"/>
        <scheme val="minor"/>
      </rPr>
      <t>serta karakter</t>
    </r>
    <r>
      <rPr>
        <i/>
        <sz val="11"/>
        <color theme="1"/>
        <rFont val="Calibri"/>
        <family val="2"/>
        <scheme val="minor"/>
      </rPr>
      <t>.</t>
    </r>
  </si>
  <si>
    <t>23. Setiap matakuliah (MK) memiliki Rencana Program dan Kegiatan Pembelajaran Semester (RPKPS) atau yang sejenisnya.</t>
  </si>
  <si>
    <t>24. Setiap matakuliah memiliki bahan ajar</t>
  </si>
  <si>
    <r>
      <t xml:space="preserve">25. RPKPS dan bahan ajar diunggah ke laman </t>
    </r>
    <r>
      <rPr>
        <i/>
        <sz val="11"/>
        <color theme="1"/>
        <rFont val="Calibri"/>
        <family val="2"/>
        <scheme val="minor"/>
      </rPr>
      <t>Interactive-Learning (I-Learning)</t>
    </r>
    <r>
      <rPr>
        <sz val="11"/>
        <color theme="1"/>
        <rFont val="Calibri"/>
        <family val="2"/>
        <scheme val="minor"/>
      </rPr>
      <t xml:space="preserve"> atau pada </t>
    </r>
    <r>
      <rPr>
        <i/>
        <sz val="11"/>
        <color theme="1"/>
        <rFont val="Calibri"/>
        <family val="2"/>
        <scheme val="minor"/>
      </rPr>
      <t>website</t>
    </r>
    <r>
      <rPr>
        <sz val="11"/>
        <color theme="1"/>
        <rFont val="Calibri"/>
        <family val="2"/>
        <scheme val="minor"/>
      </rPr>
      <t xml:space="preserve"> fakultas/program studi. </t>
    </r>
  </si>
  <si>
    <r>
      <t xml:space="preserve">29. Program studi menyelenggarakan proses pembelajaran secara efektif yaitu melalui </t>
    </r>
    <r>
      <rPr>
        <i/>
        <sz val="11"/>
        <color theme="1"/>
        <rFont val="Calibri"/>
        <family val="2"/>
        <scheme val="minor"/>
      </rPr>
      <t>I-Learning.</t>
    </r>
  </si>
  <si>
    <t>30. Dosen menyampaikan RPKPS dan kontrak perkuliahan pada pertemuan pertama perkuliahan.</t>
  </si>
  <si>
    <t>31. Pembelajaran dilaksanakan sesuai dengan RPKPS atau sejenisnya.</t>
  </si>
  <si>
    <t>32. Rata-rata mahasiswa per dosen pembimbingan tugas akhir (RMTA)</t>
  </si>
  <si>
    <t>33. Rata-rata jumlah pertemuan/pembimbingan selama penyelesaian tugas akhir (TA)</t>
  </si>
  <si>
    <t>34.  Komponen evaluasi sesuai dengan kompetensi mata kuliah sebagaimana yang dicantumkan dalam RPKPS.</t>
  </si>
  <si>
    <t>35. Sistem evaluasi perkuliahan:</t>
  </si>
  <si>
    <t>36. Pelaksanaan evaluasi terdiri dari Ujian Tengah Semester (UTS), Ujian Akhir Semester (UAS), tugas dan atau praktikum.</t>
  </si>
  <si>
    <t>37.  Soal ujian UTS dan UAS divalidasi oleh peer reviewer yang ditetapkan oleh program studi.</t>
  </si>
  <si>
    <t>38. Penilaian ujian berdasarkan azas transparansi dan akuntabel.</t>
  </si>
  <si>
    <t>39. Mekanisme monitoring kegiatan perkuliahan</t>
  </si>
  <si>
    <t>40. Evaluasi kemajuan studi mahasiswa</t>
  </si>
  <si>
    <r>
      <t>41. Suasana akademik yang kondusif</t>
    </r>
    <r>
      <rPr>
        <b/>
        <sz val="11"/>
        <color theme="1" tint="4.9989318521683403E-2"/>
        <rFont val="Calibri"/>
        <family val="2"/>
        <scheme val="minor"/>
      </rPr>
      <t xml:space="preserve"> sesama dosen:</t>
    </r>
  </si>
  <si>
    <r>
      <t xml:space="preserve">42. Interaksi akademik yang kondusif </t>
    </r>
    <r>
      <rPr>
        <b/>
        <sz val="11"/>
        <color theme="1" tint="4.9989318521683403E-2"/>
        <rFont val="Calibri"/>
        <family val="2"/>
        <scheme val="minor"/>
      </rPr>
      <t>antara dosen dan mahasiswa:</t>
    </r>
  </si>
  <si>
    <t>43. Program studi  menfasilitasi pengembangan perilaku kecendekiawanan:</t>
  </si>
  <si>
    <t>44. Program studi memperkenalkan profilnya kepada masyarakat untuk mendapatkan calon mahasiswa yang bermutu.</t>
  </si>
  <si>
    <t>45. Penetapan kuota penerimaan mahasiswa</t>
  </si>
  <si>
    <t>46. Rasio calon mahasiswa yang ikut seleksi dan daya tampung</t>
  </si>
  <si>
    <t>47. Persentase mahasiswa reguler yang melakukan registrasi dan calon mahasiswa baru reguler yang lulus seleksi (MR).</t>
  </si>
  <si>
    <t>48. Rasio mahasiswa baru transfer terhadap mahasiswa reguler (RM).</t>
  </si>
  <si>
    <t>49. Program studi memperkenalkan kepada mahasiswa baru visi, misi dan tujuan program studi, kurikulum, struktur dan organisasi program studi, dosen, tugas Penasihat Akademik (PA)  dan hak  mahasiswa terhadap PA, sarana dan prasarana jurusan, dan organisasi kemahasiswaan pada tingkat program studi.</t>
  </si>
  <si>
    <r>
      <t xml:space="preserve">50. Program studi memberikan pelayanan kepada mahasiswa yang dapat dimanfaatkan untuk membina dan mengembangkan penalaran, minat, bakat, seni, kesejahteraan dan kemampuan </t>
    </r>
    <r>
      <rPr>
        <i/>
        <sz val="11"/>
        <color theme="1"/>
        <rFont val="Calibri"/>
        <family val="2"/>
        <scheme val="minor"/>
      </rPr>
      <t>softskills.</t>
    </r>
  </si>
  <si>
    <t xml:space="preserve">51. Penghargaan kepada mahasiswa baik terhadap capaian prestasi akademik maupun non akademik: </t>
  </si>
  <si>
    <r>
      <rPr>
        <sz val="11"/>
        <color theme="1"/>
        <rFont val="Calibri"/>
        <family val="2"/>
        <scheme val="minor"/>
      </rPr>
      <t>52. Mahasiswa droup out, mengundurkan diri atau pindah dan yang tidak mendaftar ulang pada suatu program studi (MDO):</t>
    </r>
    <r>
      <rPr>
        <sz val="12"/>
        <color theme="1"/>
        <rFont val="Calibri"/>
        <family val="2"/>
        <scheme val="minor"/>
      </rPr>
      <t xml:space="preserve">
</t>
    </r>
  </si>
  <si>
    <t>53. Rata-rata Indeks Prestasi Kumulatif (IPK) lulusan suatu program studi dalam lima tahun terakhir:</t>
  </si>
  <si>
    <t>54. Persentase kelulusan mahasiswa tepat waktu (3 tahun 0 bulan) (KTW)</t>
  </si>
  <si>
    <t>55. Rata-rata masa tunggu lulusan mendapatkan pekerjaan pertama (RMT):</t>
  </si>
  <si>
    <t>56. Sistem evaluasi kelulusan yang efektif:</t>
  </si>
  <si>
    <r>
      <t>57. Program studi melaksanakan penelusuran lulusan (</t>
    </r>
    <r>
      <rPr>
        <i/>
        <sz val="11"/>
        <color theme="1"/>
        <rFont val="Calibri"/>
        <family val="2"/>
        <scheme val="minor"/>
      </rPr>
      <t>tracer study</t>
    </r>
    <r>
      <rPr>
        <sz val="11"/>
        <color theme="1"/>
        <rFont val="Calibri"/>
        <family val="2"/>
        <scheme val="minor"/>
      </rPr>
      <t>).</t>
    </r>
  </si>
  <si>
    <t>58. Pendapat pengguna lulusan terhadap mutu alumni</t>
  </si>
  <si>
    <t>59.  Alumni berpartisipasi  dalam  mendukung pengembangan program studi dalam bentuk sumbangan dana sumbangan fasilitas dan masukan untuk perbaikan proses pembelajaran dan pengembangan jejaring.</t>
  </si>
  <si>
    <t>60. Rasio mahasiswa terhadap dosen tetap yang bidang keahliannya sesuai dengan bidang program studi (RMD):</t>
  </si>
  <si>
    <t>61.  Program studi melaksanakan kegiatan seminar/pelatihan/ workshop/ lokakarya dengan mendatangkan tenaga ahli/pakar pembicara dari luar PT sendiri dalam tiga tahun terakhir (JTAP)</t>
  </si>
  <si>
    <t xml:space="preserve">62. Persentase dosen tetap berpendidikan berpendidikan minimal Magister (S2) yang bidang keahliannya sesuai dengan program studi (KD1) </t>
  </si>
  <si>
    <t>63. Persentase dosen tetap yang memiliki jabatan lektor kepala yang bidang keahliannya sesuai dengan program studi (KD2)</t>
  </si>
  <si>
    <t>64. Persentase jumlah dosen tidak tetap terhadap jumlah seluruh dosen (PDTT)</t>
  </si>
  <si>
    <t>66. Tenaga administrasi, analis/teknisi, pustakawan, arsiparis, keuangan, programer dan operator yang profesional yang dimiliki program studi:</t>
  </si>
  <si>
    <r>
      <t xml:space="preserve">68. </t>
    </r>
    <r>
      <rPr>
        <sz val="11"/>
        <color theme="1"/>
        <rFont val="Calibri"/>
        <family val="2"/>
        <scheme val="minor"/>
      </rPr>
      <t>Ruangan kerja dosen:</t>
    </r>
  </si>
  <si>
    <r>
      <t xml:space="preserve">70. </t>
    </r>
    <r>
      <rPr>
        <sz val="11"/>
        <color theme="1"/>
        <rFont val="Calibri"/>
        <family val="2"/>
        <scheme val="minor"/>
      </rPr>
      <t>Bahan pustaka/ruang baca berupa modul praktikum/praktek</t>
    </r>
  </si>
  <si>
    <t>71. Bahan pustaka/ruang baca berupa majalah ilmiah populer.</t>
  </si>
  <si>
    <t>72. Bahan pustaka/ruang baca berupa jurnal ilmiah terakreditasi DIKTI.</t>
  </si>
  <si>
    <t>73. Bahan pustaka/ruang baca berupa jurnal ilmiah internasional.</t>
  </si>
  <si>
    <t>74. Bahan pustaka/ruang baca berupa prosiding seminar dalam tiga tahun terakhir.</t>
  </si>
  <si>
    <t xml:space="preserve">76.  Rata-rata dana penelitian (RDP) dosen tetap sesuai dengan bidang program studi dalam tiga tahun terakhir. </t>
  </si>
  <si>
    <t>77. Jumlah dana pengabdian kepada masyarakat (RDPM) oleh dosen tetap sesuai  dengan program studi dalam tiga tahun terakhir:</t>
  </si>
  <si>
    <t>78. Program studi memiliki tata pamong yang memungkinkan terlaksananya secara konsisten prinsip tata pamong dan menjamin penyelenggaraan program studi yang memenuhi aspek-aspek: (1) kredibel, (2) transparan, (3) akuntabel, (4) bertanggung jawab, dan (5) adil.</t>
  </si>
  <si>
    <t>79. Kepemimpinan program studi memiliki karakteristik yang kuat dalam: (1)kepemimpinan operasional, (2) kepemimpinan organisasi, dan (3) kepemimpinan publik.</t>
  </si>
  <si>
    <t>80. Sistem pengelolaan fungsional dan operasional program studi mencakup planning, organizing, staffing, leading controlling.</t>
  </si>
  <si>
    <t>81. Program studi memiliki dokumen mutu yang terdiri dari spesifikasi program studi (profil lulusan, kompetensi lulusan, kurikulum) dan manual prosedur serta formulir.</t>
  </si>
  <si>
    <t xml:space="preserve">82. Rencana Strategis  (Renstra) program studi: </t>
  </si>
  <si>
    <t>Komponen 41. Pengelolaan Penelitian (dievaluasi pada aras fakultas)</t>
  </si>
  <si>
    <t>83. Jumlah penelitian pada tingkat program studi memiliki nilai kasar (NK) per tahun:</t>
  </si>
  <si>
    <t>84. Jumlah artikel ilmiah yang dihasilkan dos en tetap yang bidang keahliannya sama dengan program studi dalam tiga tahun terakhir.</t>
  </si>
  <si>
    <t>85. Karya-karya program studi yang telah memperoleh Hak atas Kekayaan Intelektual (HAKI) dalam tiga tahun terakhir.</t>
  </si>
  <si>
    <t>86. Program studi memiliki kebijakan tentang keterlibatan mahasiswa dalam setiap kegiatan pengabdian kepada masyarakat yang dilakukan oleh dosen.</t>
  </si>
  <si>
    <t>87. Jumlah kegiatan pengabdian kepada masyarakat pada tingkat program studi dengan nilai kasar (NK) tiga tahun terakhir:</t>
  </si>
  <si>
    <t>88. Program studi memanfaatkan dan menindaklanjuti kerjasama universitas dengan institusi dalam negeri dalam 5 tahun terakhir:</t>
  </si>
  <si>
    <t>89. Program studi memanfaatkan dan menindaklanjuti kerjasama universitas dengan institusi luar negeri dalam 3 tahun terakhir:</t>
  </si>
  <si>
    <r>
      <t xml:space="preserve">75. </t>
    </r>
    <r>
      <rPr>
        <i/>
        <sz val="11"/>
        <color theme="1"/>
        <rFont val="Calibri"/>
        <family val="2"/>
        <scheme val="minor"/>
      </rPr>
      <t>Website</t>
    </r>
    <r>
      <rPr>
        <sz val="11"/>
        <color theme="1"/>
        <rFont val="Calibri"/>
        <family val="2"/>
        <scheme val="minor"/>
      </rPr>
      <t xml:space="preserve"> program studi memiliki </t>
    </r>
    <r>
      <rPr>
        <i/>
        <sz val="11"/>
        <color theme="1"/>
        <rFont val="Calibri"/>
        <family val="2"/>
        <scheme val="minor"/>
      </rPr>
      <t>submenu</t>
    </r>
    <r>
      <rPr>
        <sz val="11"/>
        <color theme="1"/>
        <rFont val="Calibri"/>
        <family val="2"/>
        <scheme val="minor"/>
      </rPr>
      <t>; sejarah, visi dan misi serta program pendidikan, kurikulum, sumberdaya dosen, fasilitas, laboratorium, kemahasiswaan, alumni, karya dosen dan kerja sama.</t>
    </r>
  </si>
  <si>
    <r>
      <t xml:space="preserve">69. </t>
    </r>
    <r>
      <rPr>
        <sz val="11"/>
        <color theme="1"/>
        <rFont val="Calibri"/>
        <family val="2"/>
        <scheme val="minor"/>
      </rPr>
      <t>Bahan pustaka/ruang baca berupa buku teks:</t>
    </r>
  </si>
  <si>
    <r>
      <t xml:space="preserve">65. </t>
    </r>
    <r>
      <rPr>
        <sz val="11"/>
        <color theme="1"/>
        <rFont val="Calibri"/>
        <family val="2"/>
        <scheme val="minor"/>
      </rPr>
      <t>Tenaga kependidikan harus difasilitasi untuk mengikuti pelatihan dan pendidikan sesuai dengan jenis kebutuhan layanan dan pengembangan karier.</t>
    </r>
  </si>
  <si>
    <r>
      <t xml:space="preserve">67. </t>
    </r>
    <r>
      <rPr>
        <sz val="11"/>
        <color theme="1"/>
        <rFont val="Calibri"/>
        <family val="2"/>
        <scheme val="minor"/>
      </rPr>
      <t>Kantor administrasi, ruang sidang, ruang baca, ruang dosen, ruang seminar, laboratorium/bengkel, rumah kaca/kebun/kandang percobaan, studio/ruang diskusi, balairung, toilet dan tempat ibadah:</t>
    </r>
  </si>
  <si>
    <t>Standar 17: Kebersihan, Kesehatan dan Keindahan Lingkungan</t>
  </si>
  <si>
    <t>Standar 16: Kode Etik</t>
  </si>
  <si>
    <t>NULL</t>
  </si>
  <si>
    <t>dievaluasi pada aras universitas</t>
  </si>
  <si>
    <t>Standar 10: Sistem Informasi &amp; Komunikasi</t>
  </si>
  <si>
    <t>Standar 10: Sistem Informasi dan Komunikasi</t>
  </si>
  <si>
    <t>Standar 17:  Kebersihan, Kesehatan dan Keindahan Lingkungan</t>
  </si>
  <si>
    <t>PETA MUTU</t>
  </si>
  <si>
    <t>Standar 16: Kode Etik (tidak dievaluasi pada tingkat prodi)\</t>
  </si>
</sst>
</file>

<file path=xl/styles.xml><?xml version="1.0" encoding="utf-8"?>
<styleSheet xmlns="http://schemas.openxmlformats.org/spreadsheetml/2006/main">
  <fonts count="34">
    <font>
      <sz val="11"/>
      <color theme="1"/>
      <name val="Calibri"/>
      <family val="2"/>
      <scheme val="minor"/>
    </font>
    <font>
      <sz val="16"/>
      <color indexed="8"/>
      <name val="Calibri"/>
      <family val="2"/>
    </font>
    <font>
      <b/>
      <sz val="16"/>
      <color indexed="8"/>
      <name val="Calibri"/>
      <family val="2"/>
    </font>
    <font>
      <sz val="9"/>
      <color indexed="81"/>
      <name val="Tahoma"/>
      <family val="2"/>
    </font>
    <font>
      <b/>
      <sz val="9"/>
      <color indexed="81"/>
      <name val="Tahoma"/>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u/>
      <sz val="9"/>
      <color indexed="81"/>
      <name val="Tahoma"/>
      <family val="2"/>
    </font>
    <font>
      <i/>
      <sz val="11"/>
      <color theme="1"/>
      <name val="Calibri"/>
      <family val="2"/>
      <scheme val="minor"/>
    </font>
    <font>
      <b/>
      <sz val="9"/>
      <color theme="1"/>
      <name val="Tahoma"/>
      <family val="2"/>
    </font>
    <font>
      <sz val="9"/>
      <color theme="1"/>
      <name val="Tahoma"/>
      <family val="2"/>
    </font>
    <font>
      <i/>
      <sz val="12"/>
      <color theme="1"/>
      <name val="Calibri"/>
      <family val="2"/>
      <scheme val="minor"/>
    </font>
    <font>
      <sz val="11"/>
      <color rgb="FFFF0000"/>
      <name val="Calibri"/>
      <family val="2"/>
      <scheme val="minor"/>
    </font>
    <font>
      <b/>
      <sz val="18"/>
      <color theme="1"/>
      <name val="Calibri"/>
      <family val="2"/>
      <scheme val="minor"/>
    </font>
    <font>
      <u/>
      <sz val="9"/>
      <color theme="1"/>
      <name val="Tahoma"/>
      <family val="2"/>
    </font>
    <font>
      <b/>
      <sz val="10"/>
      <color indexed="81"/>
      <name val="Tahoma"/>
      <family val="2"/>
    </font>
    <font>
      <i/>
      <sz val="9"/>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16">
    <xf numFmtId="0" fontId="0" fillId="0" borderId="0" xfId="0"/>
    <xf numFmtId="2" fontId="0" fillId="0" borderId="0" xfId="0" applyNumberFormat="1"/>
    <xf numFmtId="0" fontId="7"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7" fillId="0" borderId="0" xfId="0" applyFont="1" applyFill="1" applyAlignment="1" applyProtection="1">
      <alignment horizontal="center"/>
    </xf>
    <xf numFmtId="0" fontId="6" fillId="0" borderId="0" xfId="0" applyFont="1" applyBorder="1"/>
    <xf numFmtId="2" fontId="6" fillId="0" borderId="0" xfId="0" applyNumberFormat="1" applyFont="1" applyBorder="1"/>
    <xf numFmtId="0" fontId="6" fillId="0" borderId="0" xfId="0" applyFont="1" applyBorder="1" applyAlignment="1">
      <alignment horizontal="center"/>
    </xf>
    <xf numFmtId="2" fontId="7" fillId="0" borderId="1" xfId="0" applyNumberFormat="1" applyFont="1" applyBorder="1" applyAlignment="1">
      <alignment horizontal="center"/>
    </xf>
    <xf numFmtId="0" fontId="7" fillId="3" borderId="1" xfId="0" applyFont="1" applyFill="1" applyBorder="1" applyAlignment="1">
      <alignment horizontal="center"/>
    </xf>
    <xf numFmtId="0" fontId="12" fillId="0" borderId="0" xfId="0" applyFont="1"/>
    <xf numFmtId="0" fontId="9" fillId="0" borderId="0" xfId="0" applyFont="1"/>
    <xf numFmtId="0" fontId="7" fillId="0" borderId="0" xfId="0" applyFont="1" applyFill="1" applyBorder="1" applyAlignment="1" applyProtection="1">
      <alignment horizontal="left" vertical="top" wrapText="1"/>
    </xf>
    <xf numFmtId="0" fontId="15" fillId="0" borderId="0" xfId="0" applyFont="1" applyFill="1" applyAlignment="1" applyProtection="1">
      <alignment wrapText="1"/>
    </xf>
    <xf numFmtId="0" fontId="10" fillId="0" borderId="0" xfId="0" applyFont="1" applyAlignment="1">
      <alignment horizontal="center"/>
    </xf>
    <xf numFmtId="0" fontId="7"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7" fillId="0" borderId="0" xfId="0" applyFont="1" applyBorder="1" applyAlignment="1">
      <alignment vertical="top" wrapText="1"/>
    </xf>
    <xf numFmtId="0" fontId="16" fillId="0" borderId="0" xfId="0" applyFont="1" applyBorder="1" applyAlignment="1">
      <alignment horizontal="center" vertical="center" wrapText="1"/>
    </xf>
    <xf numFmtId="0" fontId="16" fillId="0" borderId="0" xfId="0" applyFont="1" applyBorder="1" applyAlignment="1">
      <alignment horizontal="left" vertical="center" wrapText="1"/>
    </xf>
    <xf numFmtId="0" fontId="0" fillId="0" borderId="0" xfId="0" applyBorder="1" applyAlignment="1"/>
    <xf numFmtId="0" fontId="16" fillId="0" borderId="0" xfId="0" applyFont="1" applyBorder="1" applyAlignment="1">
      <alignment vertical="center" wrapText="1"/>
    </xf>
    <xf numFmtId="0" fontId="17" fillId="0" borderId="0" xfId="0" applyFont="1" applyBorder="1" applyAlignment="1">
      <alignment horizontal="center"/>
    </xf>
    <xf numFmtId="0" fontId="18" fillId="0" borderId="0" xfId="0" applyFont="1" applyAlignment="1">
      <alignment horizontal="center" vertical="top" wrapText="1"/>
    </xf>
    <xf numFmtId="0" fontId="18" fillId="0" borderId="0" xfId="0" applyFont="1"/>
    <xf numFmtId="0" fontId="18" fillId="0" borderId="0" xfId="0" applyFont="1" applyAlignment="1">
      <alignment horizontal="left" vertical="top" wrapText="1"/>
    </xf>
    <xf numFmtId="2" fontId="7"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Border="1" applyProtection="1">
      <protection locked="0"/>
    </xf>
    <xf numFmtId="0" fontId="0" fillId="6" borderId="0" xfId="0" applyFill="1"/>
    <xf numFmtId="0" fontId="8" fillId="6" borderId="0" xfId="0" applyFont="1" applyFill="1" applyBorder="1"/>
    <xf numFmtId="2" fontId="8" fillId="6" borderId="0" xfId="0" applyNumberFormat="1" applyFont="1" applyFill="1" applyBorder="1" applyAlignment="1">
      <alignment horizontal="center"/>
    </xf>
    <xf numFmtId="0" fontId="7" fillId="6" borderId="0" xfId="0" applyFont="1" applyFill="1" applyBorder="1" applyAlignment="1">
      <alignment horizontal="center"/>
    </xf>
    <xf numFmtId="0" fontId="0" fillId="0" borderId="0" xfId="0" applyAlignment="1">
      <alignment horizontal="left" vertical="top" wrapText="1"/>
    </xf>
    <xf numFmtId="0" fontId="10" fillId="5" borderId="1" xfId="0" applyFont="1" applyFill="1" applyBorder="1" applyProtection="1"/>
    <xf numFmtId="0" fontId="11"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6" fillId="0" borderId="0" xfId="0" applyFont="1" applyBorder="1" applyAlignment="1" applyProtection="1">
      <alignment horizontal="left" vertical="center" wrapText="1"/>
      <protection locked="0"/>
    </xf>
    <xf numFmtId="0" fontId="7" fillId="0" borderId="1" xfId="0" applyFont="1" applyBorder="1" applyAlignment="1" applyProtection="1">
      <alignment vertical="center" wrapText="1"/>
    </xf>
    <xf numFmtId="2" fontId="7"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xf>
    <xf numFmtId="0" fontId="10" fillId="0" borderId="1" xfId="0" applyFont="1" applyBorder="1" applyAlignment="1" applyProtection="1">
      <alignment horizontal="left" vertical="top"/>
    </xf>
    <xf numFmtId="0" fontId="8" fillId="0" borderId="0" xfId="0" applyFont="1" applyFill="1" applyBorder="1" applyAlignment="1" applyProtection="1">
      <alignment horizontal="center" vertical="center" wrapText="1"/>
    </xf>
    <xf numFmtId="0" fontId="7" fillId="0" borderId="0" xfId="0" applyFont="1" applyFill="1" applyProtection="1"/>
    <xf numFmtId="0" fontId="7" fillId="0" borderId="0" xfId="0" applyFont="1" applyFill="1" applyAlignment="1" applyProtection="1">
      <alignment wrapText="1"/>
    </xf>
    <xf numFmtId="0" fontId="8" fillId="0" borderId="0" xfId="0" applyFont="1" applyFill="1" applyProtection="1"/>
    <xf numFmtId="0" fontId="0" fillId="0" borderId="0" xfId="0" applyFill="1" applyAlignment="1" applyProtection="1">
      <alignment wrapText="1"/>
    </xf>
    <xf numFmtId="2" fontId="7" fillId="0" borderId="0" xfId="0" applyNumberFormat="1" applyFont="1" applyFill="1" applyAlignment="1" applyProtection="1">
      <alignment horizontal="center"/>
    </xf>
    <xf numFmtId="2" fontId="7" fillId="0" borderId="0" xfId="0" applyNumberFormat="1" applyFont="1" applyFill="1" applyAlignment="1" applyProtection="1">
      <alignment horizontal="center" wrapText="1"/>
    </xf>
    <xf numFmtId="0" fontId="7" fillId="0" borderId="0" xfId="0" applyFont="1" applyFill="1" applyAlignment="1" applyProtection="1">
      <alignment horizontal="center" vertical="center"/>
    </xf>
    <xf numFmtId="0" fontId="8" fillId="4"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protection locked="0"/>
    </xf>
    <xf numFmtId="0" fontId="13" fillId="0" borderId="0" xfId="0" applyFont="1" applyFill="1" applyAlignment="1" applyProtection="1">
      <alignment wrapText="1"/>
    </xf>
    <xf numFmtId="2" fontId="7" fillId="0" borderId="0" xfId="0" applyNumberFormat="1" applyFont="1" applyFill="1" applyProtection="1"/>
    <xf numFmtId="2" fontId="7"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8"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6"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3" fillId="0" borderId="0" xfId="0" applyFont="1" applyFill="1" applyProtection="1"/>
    <xf numFmtId="0" fontId="14" fillId="0" borderId="0" xfId="0" applyFont="1" applyFill="1" applyProtection="1"/>
    <xf numFmtId="0" fontId="14" fillId="0" borderId="0" xfId="0" applyFont="1" applyFill="1" applyAlignment="1" applyProtection="1">
      <alignment wrapText="1"/>
    </xf>
    <xf numFmtId="0" fontId="7" fillId="0" borderId="0" xfId="0" applyFont="1" applyFill="1" applyAlignment="1" applyProtection="1">
      <alignment wrapText="1"/>
      <protection locked="0"/>
    </xf>
    <xf numFmtId="0" fontId="19"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7"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xf>
    <xf numFmtId="0" fontId="8" fillId="4" borderId="1" xfId="0" applyFont="1" applyFill="1" applyBorder="1" applyAlignment="1" applyProtection="1">
      <alignment horizontal="left" vertical="top" wrapText="1"/>
    </xf>
    <xf numFmtId="0" fontId="13" fillId="0" borderId="0" xfId="0" applyFont="1" applyFill="1" applyAlignment="1" applyProtection="1">
      <alignment horizontal="left" vertical="top" wrapText="1"/>
    </xf>
    <xf numFmtId="2" fontId="7" fillId="0" borderId="0" xfId="0" applyNumberFormat="1" applyFont="1" applyFill="1" applyAlignment="1" applyProtection="1">
      <alignment horizontal="left" vertical="top" wrapText="1"/>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0" fontId="7" fillId="0" borderId="0" xfId="0" applyFont="1" applyFill="1" applyAlignment="1" applyProtection="1">
      <alignment horizontal="left" vertical="top" wrapText="1"/>
    </xf>
    <xf numFmtId="0" fontId="6"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5"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8" fillId="4" borderId="1" xfId="0" applyFont="1" applyFill="1" applyBorder="1" applyAlignment="1" applyProtection="1">
      <alignment horizontal="center" vertical="top" wrapText="1"/>
    </xf>
    <xf numFmtId="0" fontId="21" fillId="0" borderId="0" xfId="0" applyFont="1" applyFill="1" applyProtection="1"/>
    <xf numFmtId="0" fontId="0" fillId="0" borderId="1" xfId="0" applyFill="1" applyBorder="1" applyAlignment="1" applyProtection="1">
      <alignment horizontal="left" vertical="top" wrapText="1"/>
    </xf>
    <xf numFmtId="0" fontId="7" fillId="5" borderId="1" xfId="0" applyFont="1" applyFill="1" applyBorder="1" applyAlignment="1" applyProtection="1">
      <alignment horizontal="left" vertical="top" wrapText="1"/>
    </xf>
    <xf numFmtId="0" fontId="8" fillId="8" borderId="0" xfId="0" applyFont="1" applyFill="1" applyAlignment="1" applyProtection="1">
      <alignment horizontal="left" vertical="top"/>
    </xf>
    <xf numFmtId="0" fontId="7" fillId="8" borderId="0" xfId="0" applyFont="1" applyFill="1" applyAlignment="1" applyProtection="1">
      <alignment horizontal="left" vertical="top"/>
    </xf>
    <xf numFmtId="0" fontId="7" fillId="8" borderId="0" xfId="0" applyFont="1" applyFill="1" applyAlignment="1" applyProtection="1">
      <alignment horizontal="left" vertical="top" wrapText="1"/>
    </xf>
    <xf numFmtId="0" fontId="13" fillId="8" borderId="0" xfId="0" applyFont="1" applyFill="1" applyAlignment="1" applyProtection="1">
      <alignment horizontal="left" vertical="top" wrapText="1"/>
    </xf>
    <xf numFmtId="2" fontId="7" fillId="8" borderId="0" xfId="0" applyNumberFormat="1" applyFont="1" applyFill="1" applyAlignment="1" applyProtection="1">
      <alignment horizontal="left" vertical="top"/>
    </xf>
    <xf numFmtId="2" fontId="7" fillId="8" borderId="0" xfId="0" applyNumberFormat="1" applyFont="1" applyFill="1" applyAlignment="1" applyProtection="1">
      <alignment horizontal="left" vertical="top" wrapText="1"/>
    </xf>
    <xf numFmtId="0" fontId="7"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6"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0" fillId="8" borderId="0" xfId="0" applyFont="1" applyFill="1" applyAlignment="1" applyProtection="1">
      <alignment horizontal="left" vertical="top" wrapText="1"/>
    </xf>
    <xf numFmtId="0" fontId="7"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7" fillId="8"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ont="1" applyBorder="1" applyAlignment="1">
      <alignment horizontal="center" vertical="center" wrapText="1"/>
    </xf>
    <xf numFmtId="0" fontId="7" fillId="8" borderId="0" xfId="0" applyFont="1" applyFill="1" applyBorder="1" applyAlignment="1" applyProtection="1">
      <alignment horizontal="left" vertical="top" wrapText="1"/>
    </xf>
    <xf numFmtId="0" fontId="7" fillId="8" borderId="0" xfId="0" applyFont="1" applyFill="1" applyBorder="1" applyAlignment="1" applyProtection="1">
      <alignment horizontal="center" vertical="center" wrapText="1"/>
      <protection locked="0"/>
    </xf>
    <xf numFmtId="0" fontId="0" fillId="8" borderId="0" xfId="0" applyFont="1" applyFill="1" applyBorder="1" applyAlignment="1">
      <alignment horizontal="center" vertical="center" wrapText="1"/>
    </xf>
    <xf numFmtId="0" fontId="0" fillId="8" borderId="0" xfId="0" applyFill="1" applyBorder="1" applyAlignment="1" applyProtection="1">
      <alignment horizontal="left" vertical="top" wrapText="1"/>
    </xf>
    <xf numFmtId="1" fontId="11" fillId="2" borderId="0" xfId="0" applyNumberFormat="1" applyFont="1" applyFill="1" applyBorder="1" applyAlignment="1">
      <alignment horizontal="left"/>
    </xf>
    <xf numFmtId="0" fontId="11" fillId="0" borderId="0" xfId="0" applyFont="1" applyFill="1" applyBorder="1" applyProtection="1"/>
    <xf numFmtId="1" fontId="11" fillId="0" borderId="0" xfId="0" applyNumberFormat="1" applyFont="1" applyFill="1" applyBorder="1" applyAlignment="1">
      <alignment horizontal="left"/>
    </xf>
    <xf numFmtId="2" fontId="0" fillId="0" borderId="0" xfId="0" applyNumberFormat="1" applyFill="1" applyBorder="1"/>
    <xf numFmtId="2" fontId="11" fillId="2" borderId="0" xfId="0" applyNumberFormat="1" applyFont="1" applyFill="1" applyBorder="1" applyAlignment="1">
      <alignment horizontal="left"/>
    </xf>
    <xf numFmtId="0" fontId="0" fillId="2" borderId="0" xfId="0" applyFill="1" applyBorder="1"/>
    <xf numFmtId="0" fontId="7" fillId="0" borderId="1" xfId="0" applyFont="1" applyFill="1" applyBorder="1"/>
    <xf numFmtId="0" fontId="0" fillId="0" borderId="0" xfId="0" applyFill="1"/>
    <xf numFmtId="0" fontId="5" fillId="0" borderId="0" xfId="0" applyFont="1" applyFill="1" applyBorder="1"/>
    <xf numFmtId="2" fontId="5" fillId="0" borderId="0" xfId="0" applyNumberFormat="1" applyFont="1" applyFill="1" applyBorder="1"/>
    <xf numFmtId="0" fontId="27" fillId="0" borderId="0" xfId="0" applyFont="1" applyFill="1" applyBorder="1"/>
    <xf numFmtId="0" fontId="27" fillId="0" borderId="0" xfId="0" applyFont="1" applyFill="1"/>
    <xf numFmtId="0" fontId="28" fillId="0" borderId="0" xfId="0" applyFont="1" applyFill="1" applyAlignment="1" applyProtection="1">
      <alignment wrapText="1"/>
    </xf>
    <xf numFmtId="0" fontId="11" fillId="7" borderId="1" xfId="0" applyFont="1" applyFill="1" applyBorder="1" applyAlignment="1" applyProtection="1">
      <alignment vertical="center" wrapText="1"/>
    </xf>
    <xf numFmtId="0" fontId="11" fillId="0" borderId="1" xfId="0" applyFont="1" applyFill="1" applyBorder="1"/>
    <xf numFmtId="2" fontId="11" fillId="0" borderId="1" xfId="0" applyNumberFormat="1" applyFont="1" applyFill="1" applyBorder="1" applyAlignment="1">
      <alignment horizontal="center"/>
    </xf>
    <xf numFmtId="0" fontId="10" fillId="0" borderId="0" xfId="0" applyFont="1" applyFill="1"/>
    <xf numFmtId="1" fontId="11" fillId="0" borderId="1" xfId="0" applyNumberFormat="1" applyFont="1" applyFill="1" applyBorder="1" applyAlignment="1">
      <alignment horizontal="center"/>
    </xf>
    <xf numFmtId="2" fontId="11" fillId="7" borderId="1" xfId="0" applyNumberFormat="1" applyFont="1" applyFill="1" applyBorder="1" applyAlignment="1" applyProtection="1">
      <alignment horizontal="center" vertical="center" wrapText="1"/>
    </xf>
    <xf numFmtId="1" fontId="11" fillId="7" borderId="1" xfId="0" applyNumberFormat="1" applyFont="1" applyFill="1" applyBorder="1" applyAlignment="1" applyProtection="1">
      <alignment horizontal="center" vertical="center" wrapText="1"/>
    </xf>
    <xf numFmtId="0" fontId="11"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8" fillId="6" borderId="0" xfId="0" applyFont="1" applyFill="1" applyAlignment="1" applyProtection="1">
      <alignment horizontal="left" vertical="top"/>
    </xf>
    <xf numFmtId="0" fontId="7" fillId="6" borderId="0" xfId="0" applyFont="1" applyFill="1" applyAlignment="1" applyProtection="1">
      <alignment horizontal="left" vertical="top"/>
    </xf>
    <xf numFmtId="0" fontId="7" fillId="6" borderId="0" xfId="0" applyFont="1" applyFill="1" applyAlignment="1" applyProtection="1">
      <alignment horizontal="left" vertical="top" wrapText="1"/>
    </xf>
    <xf numFmtId="0" fontId="7"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3" fillId="6" borderId="0" xfId="0" applyFont="1" applyFill="1" applyAlignment="1" applyProtection="1">
      <alignment horizontal="left" vertical="top" wrapText="1"/>
    </xf>
    <xf numFmtId="2" fontId="7" fillId="6" borderId="0" xfId="0" applyNumberFormat="1" applyFont="1" applyFill="1" applyAlignment="1" applyProtection="1">
      <alignment horizontal="left" vertical="top"/>
    </xf>
    <xf numFmtId="2" fontId="7"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7" fillId="0" borderId="1" xfId="0" applyFont="1" applyFill="1" applyBorder="1" applyAlignment="1" applyProtection="1">
      <alignment vertical="center" wrapText="1"/>
    </xf>
    <xf numFmtId="0" fontId="0"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xf>
    <xf numFmtId="0" fontId="0" fillId="0" borderId="3" xfId="0" applyFont="1" applyFill="1" applyBorder="1" applyAlignment="1" applyProtection="1">
      <alignment horizontal="left" vertical="top" wrapText="1"/>
    </xf>
    <xf numFmtId="0" fontId="0" fillId="0" borderId="2" xfId="0" applyFont="1" applyBorder="1" applyAlignment="1">
      <alignment horizontal="center" vertical="center" wrapText="1"/>
    </xf>
    <xf numFmtId="0" fontId="0" fillId="0" borderId="3" xfId="0" applyFont="1" applyFill="1" applyBorder="1" applyAlignment="1" applyProtection="1">
      <alignment horizontal="left" vertical="top"/>
    </xf>
    <xf numFmtId="0" fontId="7" fillId="0" borderId="1" xfId="0" applyFont="1" applyFill="1" applyBorder="1" applyProtection="1"/>
    <xf numFmtId="0" fontId="0" fillId="8" borderId="0" xfId="0" applyFill="1" applyAlignment="1" applyProtection="1">
      <alignment horizontal="left" vertical="top" wrapText="1"/>
    </xf>
    <xf numFmtId="0" fontId="0" fillId="0" borderId="4" xfId="0" applyFill="1" applyBorder="1" applyAlignment="1" applyProtection="1">
      <alignment horizontal="center" vertical="center"/>
    </xf>
    <xf numFmtId="0" fontId="0" fillId="0" borderId="4"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0" borderId="5" xfId="0" applyFill="1" applyBorder="1" applyAlignment="1" applyProtection="1">
      <alignment horizontal="center" vertical="center"/>
    </xf>
    <xf numFmtId="0" fontId="7" fillId="8" borderId="1" xfId="0" applyFont="1" applyFill="1" applyBorder="1" applyAlignment="1" applyProtection="1">
      <alignment horizontal="left" vertical="top" wrapText="1"/>
    </xf>
    <xf numFmtId="0" fontId="7" fillId="8" borderId="1" xfId="0" applyFont="1" applyFill="1" applyBorder="1" applyAlignment="1" applyProtection="1">
      <alignment horizontal="center" vertical="center"/>
    </xf>
    <xf numFmtId="0" fontId="0" fillId="8" borderId="1" xfId="0" applyFont="1" applyFill="1" applyBorder="1" applyAlignment="1" applyProtection="1">
      <alignment horizontal="center" vertical="center" wrapText="1"/>
    </xf>
    <xf numFmtId="0" fontId="7" fillId="8" borderId="1" xfId="0" applyFont="1" applyFill="1" applyBorder="1" applyAlignment="1" applyProtection="1">
      <alignment horizontal="left" vertical="top"/>
    </xf>
    <xf numFmtId="0" fontId="7" fillId="0" borderId="1" xfId="0" applyFont="1" applyFill="1" applyBorder="1" applyAlignment="1" applyProtection="1">
      <alignment vertical="top" wrapText="1"/>
    </xf>
    <xf numFmtId="0" fontId="7" fillId="5" borderId="1" xfId="0" applyFont="1" applyFill="1" applyBorder="1" applyAlignment="1" applyProtection="1">
      <alignment wrapText="1"/>
    </xf>
    <xf numFmtId="0" fontId="12" fillId="0" borderId="0" xfId="0" applyFont="1" applyFill="1" applyAlignment="1" applyProtection="1">
      <alignment horizontal="center" vertical="center"/>
    </xf>
    <xf numFmtId="0" fontId="0" fillId="0" borderId="1" xfId="0" applyBorder="1" applyAlignment="1">
      <alignment horizontal="center" vertical="center" wrapText="1"/>
    </xf>
    <xf numFmtId="0" fontId="8" fillId="8" borderId="0" xfId="0" applyFont="1" applyFill="1" applyProtection="1"/>
    <xf numFmtId="0" fontId="7" fillId="8" borderId="0" xfId="0" applyFont="1" applyFill="1" applyAlignment="1" applyProtection="1">
      <alignment wrapText="1"/>
    </xf>
    <xf numFmtId="0" fontId="0" fillId="8" borderId="0" xfId="0" applyFont="1" applyFill="1" applyAlignment="1" applyProtection="1">
      <alignment horizontal="center" vertical="center" wrapText="1"/>
    </xf>
    <xf numFmtId="0" fontId="7" fillId="8" borderId="0" xfId="0" applyFont="1" applyFill="1" applyProtection="1"/>
    <xf numFmtId="0" fontId="13" fillId="8" borderId="0" xfId="0" applyFont="1" applyFill="1" applyAlignment="1" applyProtection="1">
      <alignment wrapText="1"/>
    </xf>
    <xf numFmtId="2" fontId="7" fillId="8" borderId="0" xfId="0" applyNumberFormat="1" applyFont="1" applyFill="1" applyProtection="1"/>
    <xf numFmtId="2" fontId="7" fillId="8" borderId="0" xfId="0" applyNumberFormat="1" applyFont="1" applyFill="1" applyAlignment="1" applyProtection="1">
      <alignment wrapText="1"/>
    </xf>
    <xf numFmtId="0" fontId="8" fillId="5" borderId="1" xfId="0"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0" fillId="0" borderId="1" xfId="0" applyFill="1" applyBorder="1" applyProtection="1">
      <protection locked="0"/>
    </xf>
    <xf numFmtId="2" fontId="0" fillId="0" borderId="1" xfId="0" applyNumberFormat="1" applyFill="1" applyBorder="1" applyProtection="1">
      <protection locked="0"/>
    </xf>
    <xf numFmtId="2" fontId="7" fillId="9" borderId="1" xfId="0" applyNumberFormat="1" applyFont="1" applyFill="1" applyBorder="1" applyAlignment="1">
      <alignment horizontal="center"/>
    </xf>
    <xf numFmtId="0" fontId="7" fillId="0" borderId="1" xfId="0" applyFont="1" applyFill="1" applyBorder="1" applyAlignment="1">
      <alignment wrapText="1"/>
    </xf>
    <xf numFmtId="2" fontId="12" fillId="0" borderId="0" xfId="0" applyNumberFormat="1" applyFont="1"/>
    <xf numFmtId="0" fontId="0" fillId="0" borderId="0" xfId="0" applyFont="1" applyFill="1" applyBorder="1"/>
    <xf numFmtId="0" fontId="0" fillId="0" borderId="0" xfId="0" applyBorder="1" applyAlignment="1" applyProtection="1">
      <alignment horizontal="center"/>
      <protection locked="0"/>
    </xf>
    <xf numFmtId="0" fontId="16"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11"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Alignment="1">
      <alignment horizontal="left" vertical="top" wrapText="1"/>
    </xf>
    <xf numFmtId="0" fontId="0" fillId="0" borderId="0" xfId="0" applyBorder="1" applyAlignment="1">
      <alignment wrapText="1"/>
    </xf>
    <xf numFmtId="0" fontId="8" fillId="0" borderId="0" xfId="0" applyFont="1" applyFill="1" applyBorder="1" applyAlignment="1" applyProtection="1">
      <alignment horizontal="left"/>
    </xf>
    <xf numFmtId="0" fontId="8"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protection locked="0"/>
    </xf>
    <xf numFmtId="0" fontId="11" fillId="5" borderId="1" xfId="0" applyFont="1" applyFill="1" applyBorder="1" applyAlignment="1" applyProtection="1">
      <alignment horizontal="center"/>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left" vertical="top"/>
      <protection locked="0"/>
    </xf>
  </cellXfs>
  <cellStyles count="1">
    <cellStyle name="Normal" xfId="0" builtinId="0"/>
  </cellStyles>
  <dxfs count="2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id-ID"/>
            </a:pPr>
            <a:r>
              <a:rPr lang="en-US"/>
              <a:t>Peta Mutu</a:t>
            </a:r>
            <a:endParaRPr lang="id-ID"/>
          </a:p>
        </c:rich>
      </c:tx>
    </c:title>
    <c:plotArea>
      <c:layout/>
      <c:radarChart>
        <c:radarStyle val="marker"/>
        <c:ser>
          <c:idx val="0"/>
          <c:order val="0"/>
          <c:spPr>
            <a:ln w="34925">
              <a:solidFill>
                <a:schemeClr val="tx2">
                  <a:lumMod val="50000"/>
                </a:schemeClr>
              </a:solidFill>
            </a:ln>
          </c:spPr>
          <c:marker>
            <c:symbol val="circle"/>
            <c:size val="8"/>
          </c:marker>
          <c:val>
            <c:numRef>
              <c:f>'Peta Mutu'!$C$4:$C$20</c:f>
              <c:numCache>
                <c:formatCode>0.00</c:formatCode>
                <c:ptCount val="16"/>
                <c:pt idx="0">
                  <c:v>1.8571428571428572</c:v>
                </c:pt>
                <c:pt idx="1">
                  <c:v>1.625</c:v>
                </c:pt>
                <c:pt idx="2">
                  <c:v>2.5</c:v>
                </c:pt>
                <c:pt idx="3">
                  <c:v>2.3333333333333335</c:v>
                </c:pt>
                <c:pt idx="4">
                  <c:v>2.3333333333333335</c:v>
                </c:pt>
                <c:pt idx="5">
                  <c:v>1.3333333333333333</c:v>
                </c:pt>
                <c:pt idx="6">
                  <c:v>1.8333333333333333</c:v>
                </c:pt>
                <c:pt idx="7">
                  <c:v>3.2</c:v>
                </c:pt>
                <c:pt idx="8">
                  <c:v>1.75</c:v>
                </c:pt>
                <c:pt idx="9">
                  <c:v>4</c:v>
                </c:pt>
                <c:pt idx="10">
                  <c:v>2</c:v>
                </c:pt>
                <c:pt idx="11">
                  <c:v>1.6</c:v>
                </c:pt>
                <c:pt idx="12">
                  <c:v>3.3333333333333335</c:v>
                </c:pt>
                <c:pt idx="13">
                  <c:v>2.5</c:v>
                </c:pt>
                <c:pt idx="14">
                  <c:v>2</c:v>
                </c:pt>
                <c:pt idx="15">
                  <c:v>3</c:v>
                </c:pt>
              </c:numCache>
            </c:numRef>
          </c:val>
        </c:ser>
        <c:axId val="44651264"/>
        <c:axId val="44652800"/>
      </c:radarChart>
      <c:catAx>
        <c:axId val="44651264"/>
        <c:scaling>
          <c:orientation val="minMax"/>
        </c:scaling>
        <c:axPos val="b"/>
        <c:majorGridlines/>
        <c:numFmt formatCode="General" sourceLinked="1"/>
        <c:majorTickMark val="none"/>
        <c:tickLblPos val="nextTo"/>
        <c:txPr>
          <a:bodyPr/>
          <a:lstStyle/>
          <a:p>
            <a:pPr>
              <a:defRPr lang="id-ID"/>
            </a:pPr>
            <a:endParaRPr lang="en-US"/>
          </a:p>
        </c:txPr>
        <c:crossAx val="44652800"/>
        <c:crosses val="autoZero"/>
        <c:auto val="1"/>
        <c:lblAlgn val="ctr"/>
        <c:lblOffset val="100"/>
      </c:catAx>
      <c:valAx>
        <c:axId val="44652800"/>
        <c:scaling>
          <c:orientation val="minMax"/>
        </c:scaling>
        <c:axPos val="l"/>
        <c:majorGridlines/>
        <c:numFmt formatCode="0.00" sourceLinked="1"/>
        <c:majorTickMark val="none"/>
        <c:tickLblPos val="nextTo"/>
        <c:txPr>
          <a:bodyPr/>
          <a:lstStyle/>
          <a:p>
            <a:pPr>
              <a:defRPr lang="id-ID"/>
            </a:pPr>
            <a:endParaRPr lang="en-US"/>
          </a:p>
        </c:txPr>
        <c:crossAx val="44651264"/>
        <c:crosses val="autoZero"/>
        <c:crossBetween val="between"/>
      </c:valAx>
    </c:plotArea>
    <c:plotVisOnly val="1"/>
    <c:dispBlanksAs val="gap"/>
  </c:chart>
  <c:printSettings>
    <c:headerFooter/>
    <c:pageMargins b="0.75000000000000278" l="0.70000000000000062" r="0.70000000000000062" t="0.75000000000000278"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101601</xdr:colOff>
      <xdr:row>2</xdr:row>
      <xdr:rowOff>17992</xdr:rowOff>
    </xdr:from>
    <xdr:to>
      <xdr:col>11</xdr:col>
      <xdr:colOff>539751</xdr:colOff>
      <xdr:row>27</xdr:row>
      <xdr:rowOff>21167</xdr:rowOff>
    </xdr:to>
    <xdr:graphicFrame macro="">
      <xdr:nvGraphicFramePr>
        <xdr:cNvPr id="51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topLeftCell="A16" zoomScale="80" zoomScaleNormal="80" workbookViewId="0">
      <selection activeCell="D24" sqref="D24"/>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203" t="s">
        <v>49</v>
      </c>
      <c r="B1" s="203"/>
      <c r="C1" s="203"/>
      <c r="D1" s="203"/>
    </row>
    <row r="2" spans="1:4" ht="18.75">
      <c r="A2" s="16"/>
      <c r="B2" s="16"/>
      <c r="C2" s="16"/>
      <c r="D2" s="16"/>
    </row>
    <row r="3" spans="1:4">
      <c r="A3" s="206" t="s">
        <v>34</v>
      </c>
      <c r="B3" s="206"/>
      <c r="C3" s="40" t="s">
        <v>18</v>
      </c>
      <c r="D3" s="73" t="s">
        <v>50</v>
      </c>
    </row>
    <row r="4" spans="1:4">
      <c r="A4" s="206" t="s">
        <v>35</v>
      </c>
      <c r="B4" s="206"/>
      <c r="C4" s="40" t="s">
        <v>18</v>
      </c>
      <c r="D4" s="60" t="s">
        <v>51</v>
      </c>
    </row>
    <row r="5" spans="1:4">
      <c r="A5" s="206" t="s">
        <v>33</v>
      </c>
      <c r="B5" s="206"/>
      <c r="C5" s="39" t="s">
        <v>18</v>
      </c>
      <c r="D5" s="60"/>
    </row>
    <row r="6" spans="1:4">
      <c r="A6" s="206" t="s">
        <v>45</v>
      </c>
      <c r="B6" s="206"/>
      <c r="C6" s="39" t="s">
        <v>18</v>
      </c>
      <c r="D6" s="73"/>
    </row>
    <row r="7" spans="1:4">
      <c r="A7" s="206" t="s">
        <v>56</v>
      </c>
      <c r="B7" s="206"/>
      <c r="C7" s="40" t="s">
        <v>18</v>
      </c>
      <c r="D7" s="73"/>
    </row>
    <row r="8" spans="1:4">
      <c r="B8" s="36" t="s">
        <v>36</v>
      </c>
      <c r="C8" s="40" t="s">
        <v>18</v>
      </c>
      <c r="D8" s="61" t="s">
        <v>52</v>
      </c>
    </row>
    <row r="9" spans="1:4">
      <c r="B9" s="36" t="s">
        <v>37</v>
      </c>
      <c r="C9" s="40" t="s">
        <v>18</v>
      </c>
      <c r="D9" s="61" t="s">
        <v>53</v>
      </c>
    </row>
    <row r="10" spans="1:4">
      <c r="B10" s="36" t="s">
        <v>38</v>
      </c>
      <c r="C10" s="40" t="s">
        <v>18</v>
      </c>
      <c r="D10" s="61"/>
    </row>
    <row r="11" spans="1:4" ht="17.45" customHeight="1">
      <c r="A11" s="206" t="s">
        <v>39</v>
      </c>
      <c r="B11" s="206"/>
      <c r="C11" s="40" t="s">
        <v>18</v>
      </c>
      <c r="D11" s="61"/>
    </row>
    <row r="12" spans="1:4" ht="17.45" customHeight="1">
      <c r="A12" s="206" t="s">
        <v>40</v>
      </c>
      <c r="B12" s="206"/>
      <c r="C12" s="39" t="s">
        <v>18</v>
      </c>
      <c r="D12" s="61"/>
    </row>
    <row r="13" spans="1:4" ht="17.45" customHeight="1">
      <c r="A13" s="206" t="s">
        <v>42</v>
      </c>
      <c r="B13" s="206"/>
      <c r="C13" s="40" t="s">
        <v>18</v>
      </c>
      <c r="D13" s="61"/>
    </row>
    <row r="14" spans="1:4" ht="17.45" customHeight="1">
      <c r="A14" s="206" t="s">
        <v>41</v>
      </c>
      <c r="B14" s="206"/>
      <c r="C14" s="39" t="s">
        <v>18</v>
      </c>
      <c r="D14" s="61"/>
    </row>
    <row r="15" spans="1:4" ht="15.6" customHeight="1">
      <c r="A15" s="206" t="s">
        <v>19</v>
      </c>
      <c r="B15" s="206"/>
      <c r="C15" s="40" t="s">
        <v>18</v>
      </c>
      <c r="D15" s="72" t="s">
        <v>57</v>
      </c>
    </row>
    <row r="16" spans="1:4" ht="17.45" customHeight="1">
      <c r="A16" s="206" t="s">
        <v>58</v>
      </c>
      <c r="B16" s="206"/>
      <c r="C16" s="41" t="s">
        <v>18</v>
      </c>
      <c r="D16" s="73"/>
    </row>
    <row r="17" spans="1:5" ht="57" customHeight="1">
      <c r="A17" s="206" t="s">
        <v>20</v>
      </c>
      <c r="B17" s="206"/>
      <c r="C17" s="74" t="s">
        <v>21</v>
      </c>
      <c r="D17" s="62"/>
      <c r="E17" s="17"/>
    </row>
    <row r="18" spans="1:5" s="27" customFormat="1" ht="18" customHeight="1">
      <c r="A18" s="201" t="s">
        <v>46</v>
      </c>
      <c r="B18" s="201"/>
      <c r="C18" s="41" t="s">
        <v>21</v>
      </c>
      <c r="D18" s="62" t="s">
        <v>54</v>
      </c>
    </row>
    <row r="19" spans="1:5" s="27" customFormat="1" ht="18" customHeight="1">
      <c r="A19" s="28"/>
      <c r="B19" s="28"/>
      <c r="C19" s="26"/>
      <c r="D19" s="63"/>
    </row>
    <row r="20" spans="1:5">
      <c r="A20" s="205"/>
      <c r="B20" s="205"/>
      <c r="C20" s="70"/>
      <c r="D20" s="64"/>
    </row>
    <row r="21" spans="1:5">
      <c r="A21" s="207" t="s">
        <v>47</v>
      </c>
      <c r="B21" s="207"/>
      <c r="C21" s="71" t="s">
        <v>18</v>
      </c>
      <c r="D21" s="66"/>
    </row>
    <row r="22" spans="1:5" ht="18.75" customHeight="1">
      <c r="A22" s="202" t="s">
        <v>67</v>
      </c>
      <c r="B22" s="202"/>
      <c r="C22" s="18" t="s">
        <v>18</v>
      </c>
      <c r="D22" s="65"/>
    </row>
    <row r="23" spans="1:5">
      <c r="D23" s="65"/>
    </row>
    <row r="24" spans="1:5">
      <c r="A24" s="204" t="s">
        <v>43</v>
      </c>
      <c r="B24" s="204"/>
      <c r="C24" t="s">
        <v>18</v>
      </c>
      <c r="D24" s="67"/>
    </row>
    <row r="25" spans="1:5">
      <c r="A25" s="204" t="s">
        <v>44</v>
      </c>
      <c r="B25" s="204"/>
      <c r="C25" t="s">
        <v>18</v>
      </c>
      <c r="D25" s="62"/>
    </row>
    <row r="26" spans="1:5">
      <c r="D26" s="65"/>
    </row>
    <row r="27" spans="1:5" ht="15.75">
      <c r="A27" s="20"/>
      <c r="B27" s="20"/>
      <c r="C27" s="21"/>
      <c r="D27" s="68"/>
    </row>
    <row r="28" spans="1:5" ht="20.100000000000001" customHeight="1">
      <c r="A28" s="200" t="s">
        <v>64</v>
      </c>
      <c r="B28" s="200"/>
      <c r="C28" s="21"/>
      <c r="D28" s="69" t="s">
        <v>65</v>
      </c>
    </row>
    <row r="29" spans="1:5" ht="20.100000000000001" customHeight="1">
      <c r="C29" s="21"/>
      <c r="D29" s="69"/>
    </row>
    <row r="30" spans="1:5" ht="20.100000000000001" customHeight="1">
      <c r="A30" s="23"/>
      <c r="B30" s="23"/>
      <c r="C30" s="21"/>
      <c r="D30" s="69"/>
    </row>
    <row r="31" spans="1:5" ht="20.100000000000001" customHeight="1">
      <c r="A31" s="199" t="s">
        <v>55</v>
      </c>
      <c r="B31" s="199"/>
      <c r="C31" s="199"/>
      <c r="D31" s="42" t="s">
        <v>66</v>
      </c>
    </row>
    <row r="32" spans="1:5">
      <c r="A32" s="24"/>
      <c r="B32" s="24"/>
      <c r="C32" s="19"/>
      <c r="D32" s="22"/>
    </row>
    <row r="33" spans="1:4" ht="18.75">
      <c r="A33" s="19"/>
      <c r="B33" s="19"/>
      <c r="C33" s="25"/>
      <c r="D33" s="25"/>
    </row>
    <row r="34" spans="1:4">
      <c r="A34" s="19"/>
      <c r="B34" s="19"/>
      <c r="C34" s="19"/>
      <c r="D34" s="19"/>
    </row>
  </sheetData>
  <mergeCells count="21">
    <mergeCell ref="A15:B15"/>
    <mergeCell ref="A16:B16"/>
    <mergeCell ref="A17:B17"/>
    <mergeCell ref="A12:B12"/>
    <mergeCell ref="A14:B14"/>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s>
  <pageMargins left="0.39370078740157483" right="0.31" top="0.39370078740157483" bottom="0.31496062992125984" header="0.31" footer="0.31496062992125984"/>
  <pageSetup paperSize="5" orientation="landscape" horizontalDpi="300" verticalDpi="300" r:id="rId1"/>
</worksheet>
</file>

<file path=xl/worksheets/sheet2.xml><?xml version="1.0" encoding="utf-8"?>
<worksheet xmlns="http://schemas.openxmlformats.org/spreadsheetml/2006/main" xmlns:r="http://schemas.openxmlformats.org/officeDocument/2006/relationships">
  <sheetPr codeName="Sheet1"/>
  <dimension ref="A1:V259"/>
  <sheetViews>
    <sheetView tabSelected="1" view="pageBreakPreview" topLeftCell="A28" zoomScale="84" zoomScaleSheetLayoutView="84" workbookViewId="0">
      <selection activeCell="C37" sqref="C37"/>
    </sheetView>
  </sheetViews>
  <sheetFormatPr defaultRowHeight="15"/>
  <cols>
    <col min="1" max="1" width="0.7109375" style="3" customWidth="1"/>
    <col min="2" max="2" width="1.5703125" style="3" customWidth="1"/>
    <col min="3" max="3" width="53.42578125" style="51" customWidth="1"/>
    <col min="4" max="4" width="55.85546875" style="51" customWidth="1"/>
    <col min="5" max="5" width="8.5703125" style="121" customWidth="1"/>
    <col min="6" max="6" width="16.7109375" style="113" customWidth="1"/>
    <col min="7" max="7" width="7.5703125" style="113"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ht="15.75">
      <c r="A1" s="101" t="s">
        <v>3</v>
      </c>
      <c r="B1" s="48"/>
      <c r="C1" s="49"/>
      <c r="D1" s="49"/>
      <c r="E1" s="54"/>
      <c r="H1" s="48"/>
      <c r="I1" s="48"/>
      <c r="J1" s="48"/>
      <c r="K1" s="48"/>
      <c r="L1" s="48"/>
      <c r="M1" s="57"/>
      <c r="N1" s="58"/>
      <c r="O1" s="58"/>
      <c r="P1" s="59"/>
      <c r="Q1" s="58"/>
      <c r="R1" s="59"/>
      <c r="S1" s="48"/>
      <c r="T1" s="48"/>
      <c r="U1" s="48"/>
      <c r="V1" s="48"/>
    </row>
    <row r="2" spans="1:22" ht="15.75">
      <c r="A2" s="48" t="s">
        <v>151</v>
      </c>
      <c r="B2" s="48"/>
      <c r="C2" s="49"/>
      <c r="D2" s="49"/>
      <c r="E2" s="54"/>
      <c r="H2" s="48"/>
      <c r="I2" s="48"/>
      <c r="J2" s="48"/>
      <c r="K2" s="48"/>
      <c r="L2" s="48"/>
      <c r="M2" s="57"/>
      <c r="N2" s="58"/>
      <c r="O2" s="58"/>
      <c r="P2" s="59"/>
      <c r="Q2" s="58"/>
      <c r="R2" s="59"/>
      <c r="S2" s="48"/>
      <c r="T2" s="48"/>
      <c r="U2" s="48"/>
      <c r="V2" s="48"/>
    </row>
    <row r="3" spans="1:22" ht="15.75">
      <c r="A3" s="48" t="s">
        <v>72</v>
      </c>
      <c r="B3" s="48"/>
      <c r="C3" s="49"/>
      <c r="D3" s="49"/>
      <c r="E3" s="54"/>
      <c r="H3" s="48"/>
      <c r="I3" s="48"/>
      <c r="J3" s="48"/>
      <c r="K3" s="48"/>
      <c r="L3" s="48"/>
      <c r="M3" s="57"/>
      <c r="N3" s="58"/>
      <c r="O3" s="58"/>
      <c r="P3" s="59"/>
      <c r="Q3" s="58"/>
      <c r="R3" s="59"/>
      <c r="S3" s="48"/>
      <c r="T3" s="48"/>
      <c r="U3" s="48"/>
      <c r="V3" s="48"/>
    </row>
    <row r="4" spans="1:22" ht="15.75">
      <c r="A4" s="48" t="s">
        <v>73</v>
      </c>
      <c r="B4" s="48"/>
      <c r="C4" s="49"/>
      <c r="D4" s="49"/>
      <c r="E4" s="54"/>
      <c r="H4" s="48"/>
      <c r="I4" s="48"/>
      <c r="J4" s="48"/>
      <c r="K4" s="48"/>
      <c r="L4" s="48"/>
      <c r="M4" s="57"/>
      <c r="N4" s="58"/>
      <c r="O4" s="58"/>
      <c r="P4" s="59"/>
      <c r="Q4" s="58"/>
      <c r="R4" s="59"/>
      <c r="S4" s="48"/>
      <c r="T4" s="48"/>
      <c r="U4" s="48"/>
      <c r="V4" s="48"/>
    </row>
    <row r="5" spans="1:22" ht="15.75">
      <c r="A5" s="48" t="s">
        <v>74</v>
      </c>
      <c r="B5" s="48"/>
      <c r="C5" s="49"/>
      <c r="D5" s="49"/>
      <c r="E5" s="54"/>
      <c r="H5" s="48"/>
      <c r="I5" s="48"/>
      <c r="J5" s="48"/>
      <c r="K5" s="48"/>
      <c r="L5" s="48"/>
      <c r="M5" s="57"/>
      <c r="N5" s="58"/>
      <c r="O5" s="58"/>
      <c r="P5" s="59"/>
      <c r="Q5" s="58"/>
      <c r="R5" s="59"/>
      <c r="S5" s="48"/>
      <c r="T5" s="48"/>
      <c r="U5" s="48"/>
      <c r="V5" s="48"/>
    </row>
    <row r="6" spans="1:22" ht="15.75">
      <c r="A6" s="48"/>
      <c r="B6" s="48"/>
      <c r="C6" s="49"/>
      <c r="D6" s="49"/>
      <c r="E6" s="54"/>
      <c r="H6" s="48"/>
      <c r="I6" s="48"/>
      <c r="J6" s="48"/>
      <c r="K6" s="48"/>
      <c r="L6" s="48"/>
      <c r="M6" s="57"/>
      <c r="N6" s="58"/>
      <c r="O6" s="58"/>
      <c r="P6" s="59"/>
      <c r="Q6" s="58"/>
      <c r="R6" s="59"/>
      <c r="S6" s="48"/>
      <c r="T6" s="48"/>
      <c r="U6" s="48"/>
      <c r="V6" s="48"/>
    </row>
    <row r="7" spans="1:22" ht="15.75">
      <c r="A7" s="48"/>
      <c r="B7" s="48"/>
      <c r="C7" s="49"/>
      <c r="D7" s="49"/>
      <c r="E7" s="54"/>
      <c r="H7" s="48"/>
      <c r="I7" s="48"/>
      <c r="J7" s="48"/>
      <c r="K7" s="48"/>
      <c r="L7" s="48"/>
      <c r="M7" s="57"/>
      <c r="N7" s="58"/>
      <c r="O7" s="58"/>
      <c r="P7" s="59"/>
      <c r="Q7" s="58"/>
      <c r="R7" s="59"/>
      <c r="S7" s="48"/>
      <c r="T7" s="48"/>
      <c r="U7" s="48"/>
      <c r="V7" s="48"/>
    </row>
    <row r="8" spans="1:22" ht="15.75">
      <c r="A8" s="75" t="s">
        <v>4</v>
      </c>
      <c r="B8" s="76"/>
      <c r="C8" s="77"/>
      <c r="D8" s="208" t="str">
        <f>+'PROFIL DIRI'!D3</f>
        <v>UNIVERSITAS ANDALAS</v>
      </c>
      <c r="E8" s="208"/>
      <c r="H8" s="48"/>
      <c r="I8" s="48"/>
      <c r="J8" s="48"/>
      <c r="K8" s="48"/>
      <c r="L8" s="48"/>
      <c r="M8" s="57"/>
      <c r="N8" s="78"/>
      <c r="O8" s="78"/>
      <c r="P8" s="78"/>
      <c r="Q8" s="58"/>
      <c r="R8" s="59"/>
      <c r="S8" s="48"/>
      <c r="T8" s="48"/>
      <c r="U8" s="48"/>
      <c r="V8" s="48"/>
    </row>
    <row r="9" spans="1:22" ht="15.75">
      <c r="A9" s="75" t="s">
        <v>33</v>
      </c>
      <c r="B9" s="76"/>
      <c r="C9" s="77"/>
      <c r="D9" s="208">
        <f>+'PROFIL DIRI'!D5</f>
        <v>0</v>
      </c>
      <c r="E9" s="208"/>
      <c r="H9" s="48"/>
      <c r="I9" s="48"/>
      <c r="J9" s="48"/>
      <c r="K9" s="48"/>
      <c r="L9" s="48"/>
      <c r="M9" s="57"/>
      <c r="N9" s="78"/>
      <c r="O9" s="78"/>
      <c r="P9" s="78"/>
      <c r="Q9" s="58"/>
      <c r="R9" s="59"/>
      <c r="S9" s="48"/>
      <c r="T9" s="48"/>
      <c r="U9" s="48"/>
      <c r="V9" s="48"/>
    </row>
    <row r="10" spans="1:22" ht="15.75">
      <c r="A10" s="75" t="s">
        <v>45</v>
      </c>
      <c r="B10" s="76"/>
      <c r="C10" s="77"/>
      <c r="D10" s="208">
        <f>+'PROFIL DIRI'!D6</f>
        <v>0</v>
      </c>
      <c r="E10" s="208"/>
      <c r="H10" s="48"/>
      <c r="I10" s="48"/>
      <c r="J10" s="48"/>
      <c r="K10" s="48"/>
      <c r="L10" s="48"/>
      <c r="M10" s="57"/>
      <c r="N10" s="78"/>
      <c r="O10" s="78"/>
      <c r="P10" s="78"/>
      <c r="Q10" s="58"/>
      <c r="R10" s="59"/>
      <c r="S10" s="48"/>
      <c r="T10" s="48"/>
      <c r="U10" s="48"/>
      <c r="V10" s="48"/>
    </row>
    <row r="11" spans="1:22" ht="15.75">
      <c r="A11" s="75" t="s">
        <v>15</v>
      </c>
      <c r="B11" s="76"/>
      <c r="C11" s="77"/>
      <c r="D11" s="212">
        <v>2013</v>
      </c>
      <c r="E11" s="212"/>
      <c r="H11" s="48"/>
      <c r="I11" s="48"/>
      <c r="J11" s="48"/>
      <c r="K11" s="48"/>
      <c r="L11" s="48"/>
      <c r="M11" s="57"/>
      <c r="N11" s="78"/>
      <c r="O11" s="78"/>
      <c r="P11" s="78"/>
      <c r="Q11" s="58"/>
      <c r="R11" s="59"/>
      <c r="S11" s="48"/>
      <c r="T11" s="48"/>
      <c r="U11" s="48"/>
      <c r="V11" s="48"/>
    </row>
    <row r="12" spans="1:22" ht="18.75" customHeight="1">
      <c r="A12" s="48"/>
      <c r="B12" s="48"/>
      <c r="C12" s="49"/>
      <c r="D12" s="47"/>
      <c r="E12" s="54"/>
      <c r="H12" s="48"/>
      <c r="I12" s="6"/>
      <c r="J12" s="6"/>
      <c r="K12" s="6"/>
      <c r="L12" s="48"/>
      <c r="M12" s="57"/>
      <c r="N12" s="53"/>
      <c r="O12" s="52"/>
      <c r="P12" s="53"/>
      <c r="Q12" s="52"/>
      <c r="R12" s="53"/>
      <c r="S12" s="48"/>
      <c r="T12" s="48"/>
      <c r="U12" s="48"/>
      <c r="V12" s="48"/>
    </row>
    <row r="13" spans="1:22" s="87" customFormat="1" ht="35.25" customHeight="1">
      <c r="A13" s="81"/>
      <c r="B13" s="82"/>
      <c r="C13" s="83" t="s">
        <v>63</v>
      </c>
      <c r="D13" s="83" t="s">
        <v>152</v>
      </c>
      <c r="E13" s="55" t="s">
        <v>17</v>
      </c>
      <c r="F13" s="114" t="s">
        <v>5</v>
      </c>
      <c r="G13" s="114" t="s">
        <v>80</v>
      </c>
      <c r="H13" s="83" t="s">
        <v>16</v>
      </c>
      <c r="I13" s="83" t="s">
        <v>14</v>
      </c>
      <c r="J13" s="83" t="s">
        <v>5</v>
      </c>
      <c r="K13" s="83" t="s">
        <v>13</v>
      </c>
      <c r="L13" s="100" t="s">
        <v>69</v>
      </c>
      <c r="M13" s="84"/>
      <c r="N13" s="85"/>
      <c r="O13" s="86"/>
      <c r="P13" s="85"/>
      <c r="Q13" s="86"/>
      <c r="R13" s="85"/>
    </row>
    <row r="14" spans="1:22" s="87" customFormat="1" ht="15.75">
      <c r="A14" s="88" t="s">
        <v>59</v>
      </c>
      <c r="C14" s="89"/>
      <c r="D14" s="89"/>
      <c r="E14" s="117"/>
      <c r="F14" s="93"/>
      <c r="G14" s="93"/>
      <c r="M14" s="84"/>
      <c r="N14" s="86"/>
      <c r="O14" s="86"/>
      <c r="P14" s="85"/>
      <c r="Q14" s="86"/>
      <c r="R14" s="85"/>
    </row>
    <row r="15" spans="1:22" s="92" customFormat="1" ht="16.5" customHeight="1">
      <c r="A15" s="90"/>
      <c r="B15" s="209" t="s">
        <v>84</v>
      </c>
      <c r="C15" s="209"/>
      <c r="D15" s="91"/>
      <c r="E15" s="118"/>
      <c r="F15" s="93"/>
      <c r="G15" s="93"/>
      <c r="M15" s="94"/>
      <c r="N15" s="95"/>
      <c r="O15" s="95"/>
      <c r="P15" s="96"/>
      <c r="Q15" s="95"/>
      <c r="R15" s="96"/>
    </row>
    <row r="16" spans="1:22" s="92" customFormat="1" ht="36" customHeight="1">
      <c r="A16" s="90"/>
      <c r="B16" s="88"/>
      <c r="C16" s="97" t="s">
        <v>148</v>
      </c>
      <c r="D16" s="98"/>
      <c r="E16" s="56">
        <v>0</v>
      </c>
      <c r="F16" s="115" t="str">
        <f>IF(E16=4,"Sangat baik",IF(E16=3,"Baik",IF(E16=2,"Perlu ditingkatkan",IF(E16=1,"Perbaikan",IF(E16=0,"Perbaikan mayor")))))</f>
        <v>Perbaikan mayor</v>
      </c>
      <c r="G16" s="93"/>
      <c r="H16" s="164"/>
      <c r="I16" s="164"/>
      <c r="J16" s="164"/>
      <c r="K16" s="164"/>
      <c r="M16" s="94"/>
      <c r="N16" s="95"/>
      <c r="O16" s="95"/>
      <c r="P16" s="96"/>
      <c r="Q16" s="95"/>
      <c r="R16" s="96"/>
    </row>
    <row r="17" spans="1:18" s="92" customFormat="1" ht="36.75" customHeight="1">
      <c r="A17" s="90"/>
      <c r="C17" s="102" t="s">
        <v>149</v>
      </c>
      <c r="D17" s="98"/>
      <c r="E17" s="56" t="s">
        <v>71</v>
      </c>
      <c r="F17" s="115" t="b">
        <f>IF(E17=4,"Sangat baik",IF(E17=3,"Baik",IF(E17=2,"Perlu ditingkatkan",IF(E17=1,"Perbaikan",IF(E17=0,"Perbaikan mayor")))))</f>
        <v>0</v>
      </c>
      <c r="G17" s="122"/>
      <c r="H17" s="164"/>
      <c r="I17" s="164"/>
      <c r="J17" s="164"/>
      <c r="K17" s="164"/>
      <c r="M17" s="94"/>
      <c r="N17" s="95"/>
      <c r="O17" s="95"/>
      <c r="P17" s="96"/>
      <c r="Q17" s="95"/>
      <c r="R17" s="96"/>
    </row>
    <row r="18" spans="1:18" s="92" customFormat="1" ht="36" customHeight="1">
      <c r="A18" s="90"/>
      <c r="C18" s="97" t="s">
        <v>85</v>
      </c>
      <c r="D18" s="98"/>
      <c r="E18" s="56">
        <v>2</v>
      </c>
      <c r="F18" s="115" t="str">
        <f t="shared" ref="F18" si="0">IF(E18=4,"Sangat baik",IF(E18=3,"Baik",IF(E18=2,"Perlu ditingkatkan",IF(E18=1,"Perbaikan",IF(E18=0,"Perbaikan mayor")))))</f>
        <v>Perlu ditingkatkan</v>
      </c>
      <c r="G18" s="122"/>
      <c r="H18" s="164"/>
      <c r="I18" s="164"/>
      <c r="J18" s="164"/>
      <c r="K18" s="164"/>
      <c r="M18" s="94"/>
      <c r="N18" s="95"/>
      <c r="O18" s="95"/>
      <c r="P18" s="96"/>
      <c r="Q18" s="95"/>
      <c r="R18" s="96"/>
    </row>
    <row r="19" spans="1:18" s="92" customFormat="1" ht="36" customHeight="1">
      <c r="A19" s="90"/>
      <c r="C19" s="97" t="s">
        <v>150</v>
      </c>
      <c r="D19" s="98"/>
      <c r="E19" s="56">
        <v>3</v>
      </c>
      <c r="F19" s="115" t="str">
        <f>IF(E19=4,"Sangat baik",IF(E19=3,"Baik",IF(E19=2,"Perlu ditingkatkan",IF(E19=1,"Perbaikan",IF(E19=0,"Perbaikan mayor")))))</f>
        <v>Baik</v>
      </c>
      <c r="G19" s="122"/>
      <c r="H19" s="164"/>
      <c r="I19" s="164"/>
      <c r="J19" s="164"/>
      <c r="K19" s="164"/>
      <c r="M19" s="94"/>
      <c r="N19" s="95"/>
      <c r="O19" s="95"/>
      <c r="P19" s="96"/>
      <c r="Q19" s="95"/>
      <c r="R19" s="96"/>
    </row>
    <row r="20" spans="1:18" s="92" customFormat="1">
      <c r="A20" s="90"/>
      <c r="C20" s="91"/>
      <c r="D20" s="91"/>
      <c r="E20" s="171" t="s">
        <v>71</v>
      </c>
      <c r="F20" s="172"/>
      <c r="G20" s="91"/>
      <c r="M20" s="94"/>
      <c r="N20" s="95"/>
      <c r="O20" s="95"/>
      <c r="P20" s="96"/>
      <c r="Q20" s="95"/>
      <c r="R20" s="96"/>
    </row>
    <row r="21" spans="1:18" s="92" customFormat="1" ht="15.75">
      <c r="A21" s="90"/>
      <c r="B21" s="88" t="s">
        <v>86</v>
      </c>
      <c r="C21" s="91"/>
      <c r="D21" s="91"/>
      <c r="E21" s="174" t="s">
        <v>71</v>
      </c>
      <c r="F21" s="173"/>
      <c r="G21" s="91"/>
      <c r="M21" s="94"/>
      <c r="N21" s="95"/>
      <c r="O21" s="95"/>
      <c r="P21" s="96"/>
      <c r="Q21" s="95"/>
      <c r="R21" s="96"/>
    </row>
    <row r="22" spans="1:18" s="92" customFormat="1" ht="36" customHeight="1">
      <c r="A22" s="90"/>
      <c r="C22" s="102" t="s">
        <v>87</v>
      </c>
      <c r="D22" s="99"/>
      <c r="E22" s="56">
        <v>2</v>
      </c>
      <c r="F22" s="115" t="str">
        <f>IF(E22=4,"Sangat baik",IF(E22=3,"Baik",IF(E22=2,"Perlu ditingkatkan",IF(E22=1,"Perbaikan",IF(E22=0,"Perbaikan mayor")))))</f>
        <v>Perlu ditingkatkan</v>
      </c>
      <c r="G22" s="122"/>
      <c r="H22" s="164"/>
      <c r="I22" s="164"/>
      <c r="J22" s="164"/>
      <c r="K22" s="164"/>
      <c r="M22" s="94"/>
      <c r="N22" s="95"/>
      <c r="O22" s="95"/>
      <c r="P22" s="96"/>
      <c r="Q22" s="95"/>
      <c r="R22" s="96"/>
    </row>
    <row r="23" spans="1:18" s="92" customFormat="1" ht="36.75" customHeight="1">
      <c r="A23" s="90"/>
      <c r="C23" s="97" t="s">
        <v>88</v>
      </c>
      <c r="D23" s="99"/>
      <c r="E23" s="56">
        <v>2</v>
      </c>
      <c r="F23" s="115" t="str">
        <f t="shared" ref="F23:F26" si="1">IF(E23=4,"Sangat baik",IF(E23=3,"Baik",IF(E23=2,"Perlu ditingkatkan",IF(E23=1,"Perbaikan",IF(E23=0,"Perbaikan mayor")))))</f>
        <v>Perlu ditingkatkan</v>
      </c>
      <c r="G23" s="122"/>
      <c r="H23" s="164"/>
      <c r="I23" s="164"/>
      <c r="J23" s="164"/>
      <c r="K23" s="164"/>
      <c r="M23" s="94"/>
      <c r="N23" s="95"/>
      <c r="O23" s="95"/>
      <c r="P23" s="96"/>
      <c r="Q23" s="95"/>
      <c r="R23" s="96"/>
    </row>
    <row r="24" spans="1:18" s="92" customFormat="1" ht="36" customHeight="1">
      <c r="A24" s="90"/>
      <c r="C24" s="102" t="s">
        <v>89</v>
      </c>
      <c r="D24" s="99"/>
      <c r="E24" s="56">
        <v>2</v>
      </c>
      <c r="F24" s="115" t="str">
        <f t="shared" si="1"/>
        <v>Perlu ditingkatkan</v>
      </c>
      <c r="G24" s="122"/>
      <c r="H24" s="164"/>
      <c r="I24" s="164"/>
      <c r="J24" s="164"/>
      <c r="K24" s="164"/>
      <c r="M24" s="94"/>
      <c r="N24" s="95"/>
      <c r="O24" s="95"/>
      <c r="P24" s="96"/>
      <c r="Q24" s="95"/>
      <c r="R24" s="96"/>
    </row>
    <row r="25" spans="1:18" s="92" customFormat="1" ht="36" customHeight="1">
      <c r="A25" s="90"/>
      <c r="C25" s="97" t="s">
        <v>90</v>
      </c>
      <c r="D25" s="99"/>
      <c r="E25" s="56" t="s">
        <v>71</v>
      </c>
      <c r="F25" s="115" t="b">
        <f t="shared" si="1"/>
        <v>0</v>
      </c>
      <c r="G25" s="122"/>
      <c r="H25" s="164"/>
      <c r="I25" s="164"/>
      <c r="J25" s="164"/>
      <c r="K25" s="164"/>
      <c r="M25" s="94"/>
      <c r="N25" s="95"/>
      <c r="O25" s="95"/>
      <c r="P25" s="96"/>
      <c r="Q25" s="95"/>
      <c r="R25" s="96"/>
    </row>
    <row r="26" spans="1:18" s="92" customFormat="1" ht="36" customHeight="1">
      <c r="A26" s="90"/>
      <c r="C26" s="102" t="s">
        <v>91</v>
      </c>
      <c r="D26" s="99"/>
      <c r="E26" s="56">
        <v>2</v>
      </c>
      <c r="F26" s="115" t="str">
        <f t="shared" si="1"/>
        <v>Perlu ditingkatkan</v>
      </c>
      <c r="G26" s="122"/>
      <c r="H26" s="164"/>
      <c r="I26" s="164"/>
      <c r="J26" s="164"/>
      <c r="K26" s="164"/>
      <c r="M26" s="94"/>
      <c r="N26" s="95"/>
      <c r="O26" s="95"/>
      <c r="P26" s="96"/>
      <c r="Q26" s="95"/>
      <c r="R26" s="96"/>
    </row>
    <row r="27" spans="1:18" s="105" customFormat="1" ht="15.75">
      <c r="A27" s="104"/>
      <c r="C27" s="106" t="s">
        <v>1</v>
      </c>
      <c r="D27" s="106"/>
      <c r="E27" s="119">
        <f>AVERAGE(E16:E26)</f>
        <v>1.8571428571428572</v>
      </c>
      <c r="F27" s="116"/>
      <c r="G27" s="170">
        <f>SUM(E16:E26)</f>
        <v>13</v>
      </c>
      <c r="M27" s="107"/>
      <c r="N27" s="108"/>
      <c r="O27" s="108"/>
      <c r="P27" s="109"/>
      <c r="Q27" s="108"/>
      <c r="R27" s="109"/>
    </row>
    <row r="28" spans="1:18" s="87" customFormat="1" ht="15.75">
      <c r="A28" s="88"/>
      <c r="C28" s="89"/>
      <c r="D28" s="89"/>
      <c r="E28" s="54"/>
      <c r="F28" s="91"/>
      <c r="G28" s="91"/>
      <c r="M28" s="84"/>
      <c r="N28" s="86"/>
      <c r="O28" s="86"/>
      <c r="P28" s="85"/>
      <c r="Q28" s="86"/>
      <c r="R28" s="85"/>
    </row>
    <row r="29" spans="1:18" s="87" customFormat="1" ht="15.75">
      <c r="A29" s="88" t="s">
        <v>60</v>
      </c>
      <c r="C29" s="89"/>
      <c r="D29" s="89"/>
      <c r="E29" s="54"/>
      <c r="F29" s="91"/>
      <c r="G29" s="91"/>
      <c r="M29" s="84"/>
      <c r="N29" s="86"/>
      <c r="O29" s="86"/>
      <c r="P29" s="85"/>
      <c r="Q29" s="86"/>
      <c r="R29" s="85"/>
    </row>
    <row r="30" spans="1:18" s="87" customFormat="1" ht="15.75">
      <c r="A30" s="88"/>
      <c r="B30" s="88" t="s">
        <v>92</v>
      </c>
      <c r="C30" s="89"/>
      <c r="D30" s="89"/>
      <c r="E30" s="54"/>
      <c r="F30" s="91"/>
      <c r="G30" s="91"/>
      <c r="M30" s="84"/>
      <c r="N30" s="86"/>
      <c r="O30" s="86"/>
      <c r="P30" s="85"/>
      <c r="Q30" s="86"/>
      <c r="R30" s="85"/>
    </row>
    <row r="31" spans="1:18" s="87" customFormat="1" ht="36" customHeight="1">
      <c r="A31" s="88"/>
      <c r="C31" s="102" t="s">
        <v>93</v>
      </c>
      <c r="D31" s="99"/>
      <c r="E31" s="56">
        <v>2</v>
      </c>
      <c r="F31" s="150" t="str">
        <f>IF(E31=4,"Sangat baik",IF(E31=3,"Baik",IF(E31=2,"Perlu ditingkatkan",IF(E31=1,"Perbaikan",IF(E31=0,"Perbaikan mayor")))))</f>
        <v>Perlu ditingkatkan</v>
      </c>
      <c r="G31" s="151"/>
      <c r="H31" s="165"/>
      <c r="I31" s="165"/>
      <c r="J31" s="165"/>
      <c r="K31" s="165"/>
      <c r="M31" s="84"/>
      <c r="N31" s="86"/>
      <c r="O31" s="86"/>
      <c r="P31" s="85"/>
      <c r="Q31" s="86"/>
      <c r="R31" s="85"/>
    </row>
    <row r="32" spans="1:18" s="87" customFormat="1" ht="36" customHeight="1">
      <c r="A32" s="88"/>
      <c r="C32" s="102" t="s">
        <v>153</v>
      </c>
      <c r="D32" s="99"/>
      <c r="E32" s="56" t="s">
        <v>71</v>
      </c>
      <c r="F32" s="150" t="b">
        <f>IF(E32=4,"Sangat baik",IF(E32=3,"Baik",IF(E32=2,"Perlu ditingkatkan",IF(E32=1,"Perbaikan",IF(E32=0,"Perbaikan mayor")))))</f>
        <v>0</v>
      </c>
      <c r="G32" s="151"/>
      <c r="H32" s="165"/>
      <c r="I32" s="165"/>
      <c r="J32" s="165"/>
      <c r="K32" s="165"/>
      <c r="M32" s="84"/>
      <c r="N32" s="86"/>
      <c r="O32" s="86"/>
      <c r="P32" s="85"/>
      <c r="Q32" s="86"/>
      <c r="R32" s="85"/>
    </row>
    <row r="33" spans="1:18" s="87" customFormat="1" ht="35.25" customHeight="1">
      <c r="A33" s="88"/>
      <c r="C33" s="149" t="s">
        <v>154</v>
      </c>
      <c r="D33" s="99"/>
      <c r="E33" s="56">
        <v>2</v>
      </c>
      <c r="F33" s="150" t="str">
        <f t="shared" ref="F33:F34" si="2">IF(E33=4,"Sangat baik",IF(E33=3,"Baik",IF(E33=2,"Perlu ditingkatkan",IF(E33=1,"Perbaikan",IF(E33=0,"Perbaikan mayor")))))</f>
        <v>Perlu ditingkatkan</v>
      </c>
      <c r="G33" s="151"/>
      <c r="H33" s="165"/>
      <c r="I33" s="165"/>
      <c r="J33" s="165"/>
      <c r="K33" s="165"/>
      <c r="M33" s="84"/>
      <c r="N33" s="86"/>
      <c r="O33" s="86"/>
      <c r="P33" s="85"/>
      <c r="Q33" s="86"/>
      <c r="R33" s="85"/>
    </row>
    <row r="34" spans="1:18" s="87" customFormat="1" ht="36.75" customHeight="1">
      <c r="A34" s="88"/>
      <c r="C34" s="149" t="s">
        <v>155</v>
      </c>
      <c r="D34" s="99"/>
      <c r="E34" s="56">
        <v>0</v>
      </c>
      <c r="F34" s="150" t="str">
        <f t="shared" si="2"/>
        <v>Perbaikan mayor</v>
      </c>
      <c r="G34" s="151"/>
      <c r="H34" s="165"/>
      <c r="I34" s="165"/>
      <c r="J34" s="165"/>
      <c r="K34" s="165"/>
      <c r="M34" s="84"/>
      <c r="N34" s="86"/>
      <c r="O34" s="86"/>
      <c r="P34" s="85"/>
      <c r="Q34" s="86"/>
      <c r="R34" s="85"/>
    </row>
    <row r="35" spans="1:18" s="87" customFormat="1" ht="15.75">
      <c r="A35" s="88"/>
      <c r="C35" s="89"/>
      <c r="D35" s="89"/>
      <c r="E35" s="54"/>
      <c r="F35" s="91"/>
      <c r="G35" s="91"/>
      <c r="M35" s="84"/>
      <c r="N35" s="86"/>
      <c r="O35" s="86"/>
      <c r="P35" s="85"/>
      <c r="Q35" s="86"/>
      <c r="R35" s="85"/>
    </row>
    <row r="36" spans="1:18" s="87" customFormat="1" ht="15.75">
      <c r="A36" s="88"/>
      <c r="B36" s="88" t="s">
        <v>94</v>
      </c>
      <c r="C36" s="89"/>
      <c r="D36" s="89"/>
      <c r="E36" s="54"/>
      <c r="F36" s="91"/>
      <c r="G36" s="91"/>
      <c r="M36" s="84"/>
      <c r="N36" s="86"/>
      <c r="O36" s="86"/>
      <c r="P36" s="85"/>
      <c r="Q36" s="86"/>
      <c r="R36" s="85"/>
    </row>
    <row r="37" spans="1:18" s="87" customFormat="1" ht="36" customHeight="1">
      <c r="A37" s="88"/>
      <c r="C37" s="97" t="s">
        <v>162</v>
      </c>
      <c r="D37" s="103"/>
      <c r="E37" s="56">
        <v>0</v>
      </c>
      <c r="F37" s="150" t="str">
        <f t="shared" ref="F37:F41" si="3">IF(E37=4,"Sangat baik",IF(E37=3,"Baik",IF(E37=2,"Perlu ditingkatkan",IF(E37=1,"Perbaikan",IF(E37=0,"Perbaikan mayor")))))</f>
        <v>Perbaikan mayor</v>
      </c>
      <c r="G37" s="151"/>
      <c r="H37" s="165"/>
      <c r="I37" s="165"/>
      <c r="J37" s="165"/>
      <c r="K37" s="165"/>
      <c r="M37" s="84"/>
      <c r="N37" s="86"/>
      <c r="O37" s="86"/>
      <c r="P37" s="85"/>
      <c r="Q37" s="86"/>
      <c r="R37" s="85"/>
    </row>
    <row r="38" spans="1:18" s="87" customFormat="1" ht="49.5" customHeight="1">
      <c r="A38" s="88"/>
      <c r="C38" s="97" t="s">
        <v>163</v>
      </c>
      <c r="D38" s="103"/>
      <c r="E38" s="56">
        <v>2</v>
      </c>
      <c r="F38" s="150" t="str">
        <f t="shared" si="3"/>
        <v>Perlu ditingkatkan</v>
      </c>
      <c r="G38" s="151"/>
      <c r="H38" s="165"/>
      <c r="I38" s="165"/>
      <c r="J38" s="165"/>
      <c r="K38" s="165"/>
      <c r="M38" s="84"/>
      <c r="N38" s="86"/>
      <c r="O38" s="86"/>
      <c r="P38" s="85"/>
      <c r="Q38" s="86"/>
      <c r="R38" s="85"/>
    </row>
    <row r="39" spans="1:18" s="87" customFormat="1" ht="36.75" customHeight="1">
      <c r="A39" s="88"/>
      <c r="C39" s="97" t="s">
        <v>164</v>
      </c>
      <c r="D39" s="103"/>
      <c r="E39" s="56">
        <v>1</v>
      </c>
      <c r="F39" s="150" t="str">
        <f t="shared" si="3"/>
        <v>Perbaikan</v>
      </c>
      <c r="G39" s="151"/>
      <c r="H39" s="165"/>
      <c r="I39" s="165"/>
      <c r="J39" s="165"/>
      <c r="K39" s="165"/>
      <c r="M39" s="84"/>
      <c r="N39" s="86"/>
      <c r="O39" s="86"/>
      <c r="P39" s="85"/>
      <c r="Q39" s="86"/>
      <c r="R39" s="85"/>
    </row>
    <row r="40" spans="1:18" s="87" customFormat="1" ht="48" customHeight="1">
      <c r="A40" s="88"/>
      <c r="C40" s="97" t="s">
        <v>165</v>
      </c>
      <c r="D40" s="103"/>
      <c r="E40" s="56" t="s">
        <v>71</v>
      </c>
      <c r="F40" s="150" t="b">
        <f t="shared" si="3"/>
        <v>0</v>
      </c>
      <c r="G40" s="151"/>
      <c r="H40" s="165"/>
      <c r="I40" s="165"/>
      <c r="J40" s="165"/>
      <c r="K40" s="165"/>
      <c r="M40" s="84"/>
      <c r="N40" s="86"/>
      <c r="O40" s="86"/>
      <c r="P40" s="85"/>
      <c r="Q40" s="86"/>
      <c r="R40" s="85"/>
    </row>
    <row r="41" spans="1:18" s="87" customFormat="1" ht="48.75" customHeight="1">
      <c r="A41" s="88"/>
      <c r="C41" s="97" t="s">
        <v>166</v>
      </c>
      <c r="D41" s="103"/>
      <c r="E41" s="56">
        <v>3</v>
      </c>
      <c r="F41" s="150" t="str">
        <f t="shared" si="3"/>
        <v>Baik</v>
      </c>
      <c r="G41" s="151"/>
      <c r="H41" s="165"/>
      <c r="I41" s="165"/>
      <c r="J41" s="165"/>
      <c r="K41" s="165"/>
      <c r="M41" s="84"/>
      <c r="N41" s="86"/>
      <c r="O41" s="86"/>
      <c r="P41" s="85"/>
      <c r="Q41" s="86"/>
      <c r="R41" s="85"/>
    </row>
    <row r="42" spans="1:18" s="87" customFormat="1" ht="15.75">
      <c r="A42" s="88"/>
      <c r="C42" s="89"/>
      <c r="D42" s="89"/>
      <c r="E42" s="54"/>
      <c r="F42" s="91"/>
      <c r="G42" s="91"/>
      <c r="M42" s="84"/>
      <c r="N42" s="86"/>
      <c r="O42" s="86"/>
      <c r="P42" s="85"/>
      <c r="Q42" s="86"/>
      <c r="R42" s="85"/>
    </row>
    <row r="43" spans="1:18" s="87" customFormat="1" ht="15.75">
      <c r="A43" s="88"/>
      <c r="B43" s="88" t="s">
        <v>95</v>
      </c>
      <c r="C43" s="89"/>
      <c r="D43" s="89"/>
      <c r="E43" s="54"/>
      <c r="F43" s="91"/>
      <c r="G43" s="91"/>
      <c r="M43" s="84"/>
      <c r="N43" s="86"/>
      <c r="O43" s="86"/>
      <c r="P43" s="85"/>
      <c r="Q43" s="86"/>
      <c r="R43" s="85"/>
    </row>
    <row r="44" spans="1:18" s="87" customFormat="1" ht="39" customHeight="1">
      <c r="A44" s="88"/>
      <c r="B44" s="88"/>
      <c r="C44" s="110" t="s">
        <v>167</v>
      </c>
      <c r="D44" s="103"/>
      <c r="E44" s="56">
        <v>3</v>
      </c>
      <c r="F44" s="115" t="str">
        <f t="shared" ref="F44:F45" si="4">IF(E44=4,"Sangat baik",IF(E44=3,"Baik",IF(E44=2,"Perlu ditingkatkan",IF(E44=1,"Perbaikan",IF(E44=0,"Perbaikan mayor")))))</f>
        <v>Baik</v>
      </c>
      <c r="G44" s="91"/>
      <c r="H44" s="165"/>
      <c r="I44" s="165"/>
      <c r="J44" s="165"/>
      <c r="K44" s="165"/>
      <c r="M44" s="84"/>
      <c r="N44" s="86"/>
      <c r="O44" s="86"/>
      <c r="P44" s="85"/>
      <c r="Q44" s="86"/>
      <c r="R44" s="85"/>
    </row>
    <row r="45" spans="1:18" s="87" customFormat="1" ht="56.25" customHeight="1">
      <c r="A45" s="88"/>
      <c r="C45" s="102" t="s">
        <v>168</v>
      </c>
      <c r="D45" s="103"/>
      <c r="E45" s="56" t="s">
        <v>71</v>
      </c>
      <c r="F45" s="115" t="b">
        <f t="shared" si="4"/>
        <v>0</v>
      </c>
      <c r="G45" s="122" t="str">
        <f>+E45</f>
        <v xml:space="preserve"> </v>
      </c>
      <c r="H45" s="165"/>
      <c r="I45" s="165"/>
      <c r="J45" s="165"/>
      <c r="K45" s="165"/>
      <c r="M45" s="84"/>
      <c r="N45" s="86"/>
      <c r="O45" s="86"/>
      <c r="P45" s="85"/>
      <c r="Q45" s="86"/>
      <c r="R45" s="85"/>
    </row>
    <row r="46" spans="1:18" s="105" customFormat="1" ht="15.75">
      <c r="A46" s="104"/>
      <c r="C46" s="106" t="s">
        <v>1</v>
      </c>
      <c r="D46" s="106"/>
      <c r="E46" s="119">
        <f>AVERAGE(E31:E45)</f>
        <v>1.625</v>
      </c>
      <c r="F46" s="116"/>
      <c r="G46" s="116">
        <f>SUM(E31:E45)</f>
        <v>13</v>
      </c>
      <c r="M46" s="107"/>
      <c r="N46" s="108"/>
      <c r="O46" s="108"/>
      <c r="P46" s="109"/>
      <c r="Q46" s="108"/>
      <c r="R46" s="109"/>
    </row>
    <row r="47" spans="1:18" s="87" customFormat="1" ht="15.75">
      <c r="A47" s="88"/>
      <c r="C47" s="89"/>
      <c r="D47" s="89"/>
      <c r="E47" s="54"/>
      <c r="F47" s="91"/>
      <c r="G47" s="91"/>
      <c r="M47" s="84"/>
      <c r="N47" s="86"/>
      <c r="O47" s="86"/>
      <c r="P47" s="85"/>
      <c r="Q47" s="86"/>
      <c r="R47" s="85"/>
    </row>
    <row r="48" spans="1:18" s="87" customFormat="1" ht="15.75">
      <c r="A48" s="88" t="s">
        <v>68</v>
      </c>
      <c r="C48" s="89"/>
      <c r="D48" s="89"/>
      <c r="E48" s="54"/>
      <c r="F48" s="91"/>
      <c r="G48" s="91"/>
      <c r="M48" s="84"/>
      <c r="N48" s="86"/>
      <c r="O48" s="86"/>
      <c r="P48" s="85"/>
      <c r="Q48" s="86"/>
      <c r="R48" s="85"/>
    </row>
    <row r="49" spans="1:18" s="87" customFormat="1" ht="15.75">
      <c r="A49" s="88"/>
      <c r="B49" s="88" t="s">
        <v>96</v>
      </c>
      <c r="C49" s="89"/>
      <c r="D49" s="89"/>
      <c r="E49" s="54"/>
      <c r="F49" s="91"/>
      <c r="G49" s="91"/>
      <c r="M49" s="84"/>
      <c r="N49" s="86"/>
      <c r="O49" s="86"/>
      <c r="P49" s="85"/>
      <c r="Q49" s="86"/>
      <c r="R49" s="85"/>
    </row>
    <row r="50" spans="1:18" s="92" customFormat="1" ht="48" customHeight="1">
      <c r="A50" s="90"/>
      <c r="C50" s="97" t="s">
        <v>169</v>
      </c>
      <c r="D50" s="99"/>
      <c r="E50" s="56">
        <v>1</v>
      </c>
      <c r="F50" s="115" t="str">
        <f t="shared" ref="F50:F64" si="5">IF(E50=4,"Sangat baik",IF(E50=3,"Baik",IF(E50=2,"Perlu ditingkatkan",IF(E50=1,"Perbaikan",IF(E50=0,"Perbaikan mayor")))))</f>
        <v>Perbaikan</v>
      </c>
      <c r="G50" s="122"/>
      <c r="H50" s="164"/>
      <c r="I50" s="164"/>
      <c r="J50" s="164"/>
      <c r="K50" s="164"/>
      <c r="M50" s="94"/>
      <c r="N50" s="95"/>
      <c r="O50" s="95"/>
      <c r="P50" s="96"/>
      <c r="Q50" s="95"/>
      <c r="R50" s="96"/>
    </row>
    <row r="51" spans="1:18" s="92" customFormat="1" ht="36.75" customHeight="1">
      <c r="A51" s="90"/>
      <c r="C51" s="97" t="s">
        <v>170</v>
      </c>
      <c r="D51" s="99"/>
      <c r="E51" s="56" t="s">
        <v>71</v>
      </c>
      <c r="F51" s="115" t="b">
        <f t="shared" si="5"/>
        <v>0</v>
      </c>
      <c r="G51" s="122"/>
      <c r="H51" s="164"/>
      <c r="I51" s="164"/>
      <c r="J51" s="164"/>
      <c r="K51" s="164"/>
      <c r="M51" s="94"/>
      <c r="N51" s="95"/>
      <c r="O51" s="95"/>
      <c r="P51" s="96"/>
      <c r="Q51" s="95"/>
      <c r="R51" s="96"/>
    </row>
    <row r="52" spans="1:18" s="92" customFormat="1" ht="49.5" customHeight="1">
      <c r="A52" s="90"/>
      <c r="C52" s="97" t="s">
        <v>171</v>
      </c>
      <c r="D52" s="99"/>
      <c r="E52" s="56">
        <v>4</v>
      </c>
      <c r="F52" s="115" t="str">
        <f t="shared" si="5"/>
        <v>Sangat baik</v>
      </c>
      <c r="G52" s="122"/>
      <c r="H52" s="164"/>
      <c r="I52" s="164"/>
      <c r="J52" s="164"/>
      <c r="K52" s="164"/>
      <c r="M52" s="94"/>
      <c r="N52" s="95"/>
      <c r="O52" s="95"/>
      <c r="P52" s="96"/>
      <c r="Q52" s="95"/>
      <c r="R52" s="96"/>
    </row>
    <row r="53" spans="1:18" s="92" customFormat="1" ht="36.75" customHeight="1">
      <c r="A53" s="90"/>
      <c r="C53" s="97" t="s">
        <v>172</v>
      </c>
      <c r="D53" s="99"/>
      <c r="E53" s="56">
        <v>3</v>
      </c>
      <c r="F53" s="115" t="str">
        <f t="shared" si="5"/>
        <v>Baik</v>
      </c>
      <c r="G53" s="122"/>
      <c r="H53" s="164"/>
      <c r="I53" s="164"/>
      <c r="J53" s="164"/>
      <c r="K53" s="164"/>
      <c r="M53" s="94"/>
      <c r="N53" s="95"/>
      <c r="O53" s="95"/>
      <c r="P53" s="96"/>
      <c r="Q53" s="95"/>
      <c r="R53" s="96"/>
    </row>
    <row r="54" spans="1:18" s="92" customFormat="1" ht="47.25" customHeight="1">
      <c r="A54" s="90"/>
      <c r="C54" s="97" t="s">
        <v>173</v>
      </c>
      <c r="D54" s="99"/>
      <c r="E54" s="56" t="s">
        <v>71</v>
      </c>
      <c r="F54" s="115" t="b">
        <f t="shared" si="5"/>
        <v>0</v>
      </c>
      <c r="G54" s="122"/>
      <c r="H54" s="164"/>
      <c r="I54" s="164"/>
      <c r="J54" s="164"/>
      <c r="K54" s="164"/>
      <c r="M54" s="94"/>
      <c r="N54" s="95"/>
      <c r="O54" s="95"/>
      <c r="P54" s="96"/>
      <c r="Q54" s="95"/>
      <c r="R54" s="96"/>
    </row>
    <row r="55" spans="1:18" s="92" customFormat="1" ht="36.75" customHeight="1">
      <c r="A55" s="90"/>
      <c r="C55" s="97" t="s">
        <v>156</v>
      </c>
      <c r="D55" s="99"/>
      <c r="E55" s="56">
        <v>4</v>
      </c>
      <c r="F55" s="115" t="str">
        <f t="shared" si="5"/>
        <v>Sangat baik</v>
      </c>
      <c r="G55" s="122"/>
      <c r="H55" s="164"/>
      <c r="I55" s="164"/>
      <c r="J55" s="164"/>
      <c r="K55" s="164"/>
      <c r="M55" s="94"/>
      <c r="N55" s="95"/>
      <c r="O55" s="95"/>
      <c r="P55" s="96"/>
      <c r="Q55" s="95"/>
      <c r="R55" s="96"/>
    </row>
    <row r="56" spans="1:18" s="92" customFormat="1" ht="18" customHeight="1">
      <c r="A56" s="90"/>
      <c r="B56" s="210" t="s">
        <v>97</v>
      </c>
      <c r="C56" s="211"/>
      <c r="D56" s="166"/>
      <c r="E56" s="166"/>
      <c r="F56" s="167"/>
      <c r="G56" s="122"/>
      <c r="H56" s="168"/>
      <c r="M56" s="94"/>
      <c r="N56" s="95"/>
      <c r="O56" s="95"/>
      <c r="P56" s="96"/>
      <c r="Q56" s="95"/>
      <c r="R56" s="96"/>
    </row>
    <row r="57" spans="1:18" s="92" customFormat="1" ht="36.75" customHeight="1">
      <c r="A57" s="90"/>
      <c r="B57" s="152"/>
      <c r="C57" s="97" t="s">
        <v>157</v>
      </c>
      <c r="D57" s="99"/>
      <c r="E57" s="56">
        <v>3</v>
      </c>
      <c r="F57" s="115" t="str">
        <f>IF(E57=4,"Sangat baik",IF(E57=3,"Baik",IF(E57=2,"Perlu ditingkatkan",IF(E57=1,"Perbaikan",IF(E57=0,"Perbaikan mayor")))))</f>
        <v>Baik</v>
      </c>
      <c r="G57" s="122"/>
      <c r="H57" s="164"/>
      <c r="I57" s="164"/>
      <c r="J57" s="164"/>
      <c r="K57" s="164"/>
      <c r="M57" s="94"/>
      <c r="N57" s="95"/>
      <c r="O57" s="95"/>
      <c r="P57" s="96"/>
      <c r="Q57" s="95"/>
      <c r="R57" s="96"/>
    </row>
    <row r="58" spans="1:18" s="92" customFormat="1" ht="36" customHeight="1">
      <c r="A58" s="90"/>
      <c r="C58" s="97" t="s">
        <v>158</v>
      </c>
      <c r="D58" s="99"/>
      <c r="E58" s="56">
        <v>1</v>
      </c>
      <c r="F58" s="115" t="str">
        <f>IF(E58=4,"Sangat baik",IF(E58=3,"Baik",IF(E58=2,"Perlu ditingkatkan",IF(E58=1,"Perbaikan",IF(E58=0,"Perbaikan mayor")))))</f>
        <v>Perbaikan</v>
      </c>
      <c r="G58" s="122"/>
      <c r="H58" s="164"/>
      <c r="I58" s="164"/>
      <c r="J58" s="164"/>
      <c r="K58" s="164"/>
      <c r="M58" s="94"/>
      <c r="N58" s="95"/>
      <c r="O58" s="95"/>
      <c r="P58" s="96"/>
      <c r="Q58" s="95"/>
      <c r="R58" s="96"/>
    </row>
    <row r="59" spans="1:18" s="92" customFormat="1" ht="24.75" customHeight="1">
      <c r="A59" s="90"/>
      <c r="B59" s="210" t="s">
        <v>98</v>
      </c>
      <c r="C59" s="211"/>
      <c r="D59" s="166"/>
      <c r="E59" s="166"/>
      <c r="F59" s="167"/>
      <c r="G59" s="122"/>
      <c r="H59" s="168"/>
      <c r="M59" s="94"/>
      <c r="N59" s="95"/>
      <c r="O59" s="95"/>
      <c r="P59" s="96"/>
      <c r="Q59" s="95"/>
      <c r="R59" s="96"/>
    </row>
    <row r="60" spans="1:18" s="92" customFormat="1" ht="36" customHeight="1">
      <c r="A60" s="90"/>
      <c r="B60" s="152"/>
      <c r="C60" s="97" t="s">
        <v>174</v>
      </c>
      <c r="D60" s="99"/>
      <c r="E60" s="56">
        <v>1</v>
      </c>
      <c r="F60" s="115" t="str">
        <f t="shared" ref="F60" si="6">IF(E60=4,"Sangat baik",IF(E60=3,"Baik",IF(E60=2,"Perlu ditingkatkan",IF(E60=1,"Perbaikan",IF(E60=0,"Perbaikan mayor")))))</f>
        <v>Perbaikan</v>
      </c>
      <c r="G60" s="122"/>
      <c r="H60" s="164"/>
      <c r="I60" s="164"/>
      <c r="J60" s="164"/>
      <c r="K60" s="164"/>
      <c r="M60" s="94"/>
      <c r="N60" s="95"/>
      <c r="O60" s="95"/>
      <c r="P60" s="96"/>
      <c r="Q60" s="95"/>
      <c r="R60" s="96"/>
    </row>
    <row r="61" spans="1:18" s="92" customFormat="1" ht="35.25" customHeight="1">
      <c r="A61" s="90"/>
      <c r="C61" s="102" t="s">
        <v>175</v>
      </c>
      <c r="D61" s="99"/>
      <c r="E61" s="56">
        <v>4</v>
      </c>
      <c r="F61" s="115" t="str">
        <f t="shared" si="5"/>
        <v>Sangat baik</v>
      </c>
      <c r="G61" s="122"/>
      <c r="H61" s="164"/>
      <c r="I61" s="164"/>
      <c r="J61" s="164"/>
      <c r="K61" s="164"/>
      <c r="M61" s="94"/>
      <c r="N61" s="95"/>
      <c r="O61" s="95"/>
      <c r="P61" s="96"/>
      <c r="Q61" s="95"/>
      <c r="R61" s="96"/>
    </row>
    <row r="62" spans="1:18" s="92" customFormat="1" ht="35.25" customHeight="1">
      <c r="A62" s="90"/>
      <c r="C62" s="102" t="s">
        <v>176</v>
      </c>
      <c r="D62" s="99"/>
      <c r="E62" s="56" t="s">
        <v>71</v>
      </c>
      <c r="F62" s="115" t="b">
        <f t="shared" si="5"/>
        <v>0</v>
      </c>
      <c r="G62" s="122"/>
      <c r="H62" s="164"/>
      <c r="I62" s="164"/>
      <c r="J62" s="164"/>
      <c r="K62" s="164"/>
      <c r="M62" s="94"/>
      <c r="N62" s="95"/>
      <c r="O62" s="95"/>
      <c r="P62" s="96"/>
      <c r="Q62" s="95"/>
      <c r="R62" s="96"/>
    </row>
    <row r="63" spans="1:18" s="92" customFormat="1" ht="36.75" customHeight="1">
      <c r="A63" s="90"/>
      <c r="C63" s="102" t="s">
        <v>177</v>
      </c>
      <c r="D63" s="99"/>
      <c r="E63" s="56">
        <v>2</v>
      </c>
      <c r="F63" s="115" t="str">
        <f t="shared" si="5"/>
        <v>Perlu ditingkatkan</v>
      </c>
      <c r="G63" s="122"/>
      <c r="H63" s="164"/>
      <c r="I63" s="164"/>
      <c r="J63" s="164"/>
      <c r="K63" s="164"/>
      <c r="M63" s="94"/>
      <c r="N63" s="95"/>
      <c r="O63" s="95"/>
      <c r="P63" s="96"/>
      <c r="Q63" s="95"/>
      <c r="R63" s="96"/>
    </row>
    <row r="64" spans="1:18" s="92" customFormat="1" ht="36.75" customHeight="1">
      <c r="A64" s="90"/>
      <c r="C64" s="102" t="s">
        <v>178</v>
      </c>
      <c r="D64" s="99"/>
      <c r="E64" s="56">
        <v>2</v>
      </c>
      <c r="F64" s="115" t="str">
        <f t="shared" si="5"/>
        <v>Perlu ditingkatkan</v>
      </c>
      <c r="G64" s="122"/>
      <c r="H64" s="164"/>
      <c r="I64" s="164"/>
      <c r="J64" s="164"/>
      <c r="K64" s="164"/>
      <c r="M64" s="94"/>
      <c r="N64" s="95"/>
      <c r="O64" s="95"/>
      <c r="P64" s="96"/>
      <c r="Q64" s="95"/>
      <c r="R64" s="96"/>
    </row>
    <row r="65" spans="1:18" s="105" customFormat="1" ht="15.75">
      <c r="A65" s="104"/>
      <c r="C65" s="106" t="s">
        <v>1</v>
      </c>
      <c r="D65" s="106"/>
      <c r="E65" s="119">
        <f>AVERAGE(E50:E64)</f>
        <v>2.5</v>
      </c>
      <c r="F65" s="116"/>
      <c r="G65" s="116">
        <f>SUM(E50:E64)</f>
        <v>25</v>
      </c>
      <c r="M65" s="107"/>
      <c r="N65" s="108"/>
      <c r="O65" s="108"/>
      <c r="P65" s="109"/>
      <c r="Q65" s="108"/>
      <c r="R65" s="109"/>
    </row>
    <row r="66" spans="1:18" s="87" customFormat="1" ht="15.75">
      <c r="A66" s="88"/>
      <c r="C66" s="89"/>
      <c r="D66" s="89"/>
      <c r="E66" s="54"/>
      <c r="F66" s="91"/>
      <c r="G66" s="91"/>
      <c r="M66" s="84"/>
      <c r="N66" s="86"/>
      <c r="O66" s="86"/>
      <c r="P66" s="85"/>
      <c r="Q66" s="86"/>
      <c r="R66" s="85"/>
    </row>
    <row r="67" spans="1:18" s="87" customFormat="1" ht="15.75">
      <c r="A67" s="88" t="s">
        <v>70</v>
      </c>
      <c r="C67" s="89"/>
      <c r="D67" s="89"/>
      <c r="E67" s="54"/>
      <c r="F67" s="91"/>
      <c r="G67" s="91"/>
      <c r="M67" s="84"/>
      <c r="N67" s="86"/>
      <c r="O67" s="86"/>
      <c r="P67" s="85"/>
      <c r="Q67" s="86"/>
      <c r="R67" s="85"/>
    </row>
    <row r="68" spans="1:18" s="87" customFormat="1" ht="15.75">
      <c r="A68" s="88"/>
      <c r="B68" s="88" t="s">
        <v>99</v>
      </c>
      <c r="C68" s="89"/>
      <c r="D68" s="89"/>
      <c r="E68" s="54"/>
      <c r="F68" s="91"/>
      <c r="G68" s="91"/>
      <c r="M68" s="84"/>
      <c r="N68" s="86"/>
      <c r="O68" s="86"/>
      <c r="P68" s="85"/>
      <c r="Q68" s="86"/>
      <c r="R68" s="85"/>
    </row>
    <row r="69" spans="1:18" s="87" customFormat="1" ht="36" customHeight="1">
      <c r="A69" s="88"/>
      <c r="C69" s="102" t="s">
        <v>179</v>
      </c>
      <c r="D69" s="103"/>
      <c r="E69" s="56">
        <v>4</v>
      </c>
      <c r="F69" s="115" t="str">
        <f t="shared" ref="F69:F73" si="7">IF(E69=4,"Sangat baik",IF(E69=3,"Baik",IF(E69=2,"Perlu ditingkatkan",IF(E69=1,"Perbaikan",IF(E69=0,"Perbaikan mayor")))))</f>
        <v>Sangat baik</v>
      </c>
      <c r="G69" s="122"/>
      <c r="H69" s="165"/>
      <c r="I69" s="165"/>
      <c r="J69" s="165"/>
      <c r="K69" s="165"/>
      <c r="M69" s="84"/>
      <c r="N69" s="86"/>
      <c r="O69" s="86"/>
      <c r="P69" s="85"/>
      <c r="Q69" s="86"/>
      <c r="R69" s="85"/>
    </row>
    <row r="70" spans="1:18" s="87" customFormat="1" ht="36" customHeight="1">
      <c r="A70" s="88"/>
      <c r="C70" s="102" t="s">
        <v>180</v>
      </c>
      <c r="D70" s="103"/>
      <c r="E70" s="56">
        <v>2</v>
      </c>
      <c r="F70" s="115" t="str">
        <f t="shared" si="7"/>
        <v>Perlu ditingkatkan</v>
      </c>
      <c r="G70" s="122"/>
      <c r="H70" s="165"/>
      <c r="I70" s="165"/>
      <c r="J70" s="165"/>
      <c r="K70" s="165"/>
      <c r="M70" s="84"/>
      <c r="N70" s="86"/>
      <c r="O70" s="86"/>
      <c r="P70" s="85"/>
      <c r="Q70" s="86"/>
      <c r="R70" s="85"/>
    </row>
    <row r="71" spans="1:18" s="87" customFormat="1" ht="51" customHeight="1">
      <c r="A71" s="88"/>
      <c r="C71" s="102" t="s">
        <v>181</v>
      </c>
      <c r="D71" s="103"/>
      <c r="E71" s="56">
        <v>2</v>
      </c>
      <c r="F71" s="115" t="str">
        <f t="shared" si="7"/>
        <v>Perlu ditingkatkan</v>
      </c>
      <c r="G71" s="122"/>
      <c r="H71" s="165"/>
      <c r="I71" s="165"/>
      <c r="J71" s="165"/>
      <c r="K71" s="165"/>
      <c r="M71" s="84"/>
      <c r="N71" s="86"/>
      <c r="O71" s="86"/>
      <c r="P71" s="85"/>
      <c r="Q71" s="86"/>
      <c r="R71" s="85"/>
    </row>
    <row r="72" spans="1:18" s="92" customFormat="1" ht="36" customHeight="1">
      <c r="A72" s="90"/>
      <c r="C72" s="102" t="s">
        <v>182</v>
      </c>
      <c r="D72" s="99"/>
      <c r="E72" s="56">
        <v>3</v>
      </c>
      <c r="F72" s="115" t="str">
        <f t="shared" si="7"/>
        <v>Baik</v>
      </c>
      <c r="G72" s="122"/>
      <c r="H72" s="164"/>
      <c r="I72" s="164"/>
      <c r="J72" s="164"/>
      <c r="K72" s="164"/>
      <c r="M72" s="94"/>
      <c r="N72" s="95"/>
      <c r="O72" s="95"/>
      <c r="P72" s="96"/>
      <c r="Q72" s="95"/>
      <c r="R72" s="96"/>
    </row>
    <row r="73" spans="1:18" s="92" customFormat="1" ht="30">
      <c r="A73" s="90"/>
      <c r="C73" s="97" t="s">
        <v>183</v>
      </c>
      <c r="D73" s="99"/>
      <c r="E73" s="56" t="s">
        <v>71</v>
      </c>
      <c r="F73" s="115" t="b">
        <f t="shared" si="7"/>
        <v>0</v>
      </c>
      <c r="G73" s="122"/>
      <c r="H73" s="164"/>
      <c r="I73" s="164"/>
      <c r="J73" s="164"/>
      <c r="K73" s="164"/>
      <c r="M73" s="94"/>
      <c r="N73" s="95"/>
      <c r="O73" s="95"/>
      <c r="P73" s="96"/>
      <c r="Q73" s="95"/>
      <c r="R73" s="96"/>
    </row>
    <row r="74" spans="1:18" s="92" customFormat="1" ht="9" customHeight="1">
      <c r="A74" s="90"/>
      <c r="C74" s="111"/>
      <c r="D74" s="112"/>
      <c r="E74" s="120"/>
      <c r="F74" s="111"/>
      <c r="G74" s="111"/>
      <c r="M74" s="94"/>
      <c r="N74" s="95"/>
      <c r="O74" s="95"/>
      <c r="P74" s="96"/>
      <c r="Q74" s="95"/>
      <c r="R74" s="96"/>
    </row>
    <row r="75" spans="1:18" s="92" customFormat="1">
      <c r="A75" s="90"/>
      <c r="B75" s="90" t="s">
        <v>100</v>
      </c>
      <c r="C75" s="91"/>
      <c r="D75" s="91"/>
      <c r="E75" s="118"/>
      <c r="F75" s="91"/>
      <c r="G75" s="91"/>
      <c r="M75" s="94"/>
      <c r="N75" s="95"/>
      <c r="O75" s="95"/>
      <c r="P75" s="96"/>
      <c r="Q75" s="95"/>
      <c r="R75" s="96"/>
    </row>
    <row r="76" spans="1:18" s="92" customFormat="1" ht="45" customHeight="1">
      <c r="A76" s="90"/>
      <c r="C76" s="102" t="s">
        <v>184</v>
      </c>
      <c r="D76" s="99"/>
      <c r="E76" s="56">
        <v>3</v>
      </c>
      <c r="F76" s="115" t="str">
        <f t="shared" ref="F76" si="8">IF(E76=4,"Sangat baik",IF(E76=3,"Baik",IF(E76=2,"Perlu ditingkatkan",IF(E76=1,"Perbaikan",IF(E76=0,"Perbaikan mayor")))))</f>
        <v>Baik</v>
      </c>
      <c r="G76" s="122"/>
      <c r="H76" s="164"/>
      <c r="I76" s="164"/>
      <c r="J76" s="164"/>
      <c r="K76" s="164"/>
      <c r="M76" s="94"/>
      <c r="N76" s="95"/>
      <c r="O76" s="95"/>
      <c r="P76" s="96"/>
      <c r="Q76" s="95"/>
      <c r="R76" s="96"/>
    </row>
    <row r="77" spans="1:18" s="92" customFormat="1" ht="9" customHeight="1">
      <c r="A77" s="90"/>
      <c r="C77" s="91"/>
      <c r="D77" s="91"/>
      <c r="E77" s="118"/>
      <c r="F77" s="91"/>
      <c r="G77" s="91"/>
      <c r="M77" s="94"/>
      <c r="N77" s="95"/>
      <c r="O77" s="95"/>
      <c r="P77" s="96"/>
      <c r="Q77" s="95"/>
      <c r="R77" s="96"/>
    </row>
    <row r="78" spans="1:18" s="92" customFormat="1">
      <c r="A78" s="90"/>
      <c r="B78" s="90" t="s">
        <v>101</v>
      </c>
      <c r="C78" s="91"/>
      <c r="D78" s="91"/>
      <c r="E78" s="118"/>
      <c r="F78" s="91"/>
      <c r="G78" s="91"/>
      <c r="M78" s="94"/>
      <c r="N78" s="95"/>
      <c r="O78" s="95"/>
      <c r="P78" s="96"/>
      <c r="Q78" s="95"/>
      <c r="R78" s="96"/>
    </row>
    <row r="79" spans="1:18" s="92" customFormat="1" ht="37.5" customHeight="1">
      <c r="A79" s="90"/>
      <c r="C79" s="102" t="s">
        <v>185</v>
      </c>
      <c r="D79" s="99"/>
      <c r="E79" s="56">
        <v>0</v>
      </c>
      <c r="F79" s="115" t="str">
        <f t="shared" ref="F79" si="9">IF(E79=4,"Sangat baik",IF(E79=3,"Baik",IF(E79=2,"Perlu ditingkatkan",IF(E79=1,"Perbaikan",IF(E79=0,"Perbaikan mayor")))))</f>
        <v>Perbaikan mayor</v>
      </c>
      <c r="G79" s="122"/>
      <c r="H79" s="164"/>
      <c r="I79" s="164"/>
      <c r="J79" s="164"/>
      <c r="K79" s="164"/>
      <c r="M79" s="94"/>
      <c r="N79" s="95"/>
      <c r="O79" s="95"/>
      <c r="P79" s="96"/>
      <c r="Q79" s="95"/>
      <c r="R79" s="96"/>
    </row>
    <row r="80" spans="1:18" s="105" customFormat="1" ht="15.75">
      <c r="A80" s="104"/>
      <c r="C80" s="106" t="s">
        <v>1</v>
      </c>
      <c r="D80" s="106"/>
      <c r="E80" s="119">
        <f>AVERAGE(E69:E79)</f>
        <v>2.3333333333333335</v>
      </c>
      <c r="F80" s="116"/>
      <c r="G80" s="116">
        <f>SUM(E69:E79)</f>
        <v>14</v>
      </c>
      <c r="M80" s="107"/>
      <c r="N80" s="108"/>
      <c r="O80" s="108"/>
      <c r="P80" s="109"/>
      <c r="Q80" s="108"/>
      <c r="R80" s="109"/>
    </row>
    <row r="81" spans="1:18" s="87" customFormat="1" ht="15.75">
      <c r="A81" s="88"/>
      <c r="C81" s="89"/>
      <c r="D81" s="89"/>
      <c r="E81" s="54"/>
      <c r="F81" s="91"/>
      <c r="G81" s="91"/>
      <c r="M81" s="84"/>
      <c r="N81" s="86"/>
      <c r="O81" s="86"/>
      <c r="P81" s="85"/>
      <c r="Q81" s="86"/>
      <c r="R81" s="85"/>
    </row>
    <row r="82" spans="1:18" s="87" customFormat="1" ht="15.75">
      <c r="A82" s="88" t="s">
        <v>61</v>
      </c>
      <c r="C82" s="89"/>
      <c r="D82" s="89"/>
      <c r="E82" s="54"/>
      <c r="F82" s="91"/>
      <c r="G82" s="91"/>
      <c r="M82" s="84"/>
      <c r="N82" s="86"/>
      <c r="O82" s="86"/>
      <c r="P82" s="85"/>
      <c r="Q82" s="86"/>
      <c r="R82" s="85"/>
    </row>
    <row r="83" spans="1:18" s="87" customFormat="1" ht="15.75">
      <c r="A83" s="88"/>
      <c r="B83" s="88" t="s">
        <v>102</v>
      </c>
      <c r="C83" s="89"/>
      <c r="D83" s="89"/>
      <c r="E83" s="54"/>
      <c r="F83" s="91"/>
      <c r="G83" s="91"/>
      <c r="M83" s="84"/>
      <c r="N83" s="86"/>
      <c r="O83" s="86"/>
      <c r="P83" s="85"/>
      <c r="Q83" s="86"/>
      <c r="R83" s="85"/>
    </row>
    <row r="84" spans="1:18" s="87" customFormat="1" ht="37.5" customHeight="1">
      <c r="A84" s="88"/>
      <c r="C84" s="79" t="s">
        <v>186</v>
      </c>
      <c r="D84" s="103"/>
      <c r="E84" s="56">
        <v>3</v>
      </c>
      <c r="F84" s="115" t="str">
        <f t="shared" ref="F84:F86" si="10">IF(E84=4,"Sangat baik",IF(E84=3,"Baik",IF(E84=2,"Perlu ditingkatkan",IF(E84=1,"Perbaikan",IF(E84=0,"Perbaikan mayor")))))</f>
        <v>Baik</v>
      </c>
      <c r="G84" s="122"/>
      <c r="H84" s="165"/>
      <c r="I84" s="165"/>
      <c r="J84" s="165"/>
      <c r="K84" s="165"/>
      <c r="M84" s="84"/>
      <c r="N84" s="86"/>
      <c r="O84" s="86"/>
      <c r="P84" s="85"/>
      <c r="Q84" s="86"/>
      <c r="R84" s="85"/>
    </row>
    <row r="85" spans="1:18" s="87" customFormat="1" ht="36" customHeight="1">
      <c r="A85" s="88"/>
      <c r="C85" s="79" t="s">
        <v>187</v>
      </c>
      <c r="D85" s="103"/>
      <c r="E85" s="56">
        <v>4</v>
      </c>
      <c r="F85" s="115" t="str">
        <f t="shared" si="10"/>
        <v>Sangat baik</v>
      </c>
      <c r="G85" s="122"/>
      <c r="H85" s="165"/>
      <c r="I85" s="165"/>
      <c r="J85" s="165"/>
      <c r="K85" s="165"/>
      <c r="M85" s="84"/>
      <c r="N85" s="86"/>
      <c r="O85" s="86"/>
      <c r="P85" s="85"/>
      <c r="Q85" s="86"/>
      <c r="R85" s="85"/>
    </row>
    <row r="86" spans="1:18" s="87" customFormat="1" ht="36.75" customHeight="1">
      <c r="A86" s="88"/>
      <c r="C86" s="79" t="s">
        <v>188</v>
      </c>
      <c r="D86" s="103"/>
      <c r="E86" s="56">
        <v>0</v>
      </c>
      <c r="F86" s="115" t="str">
        <f t="shared" si="10"/>
        <v>Perbaikan mayor</v>
      </c>
      <c r="G86" s="122"/>
      <c r="H86" s="165"/>
      <c r="I86" s="165"/>
      <c r="J86" s="165"/>
      <c r="K86" s="165"/>
      <c r="M86" s="84"/>
      <c r="N86" s="86"/>
      <c r="O86" s="86"/>
      <c r="P86" s="85"/>
      <c r="Q86" s="86"/>
      <c r="R86" s="85"/>
    </row>
    <row r="87" spans="1:18" s="105" customFormat="1" ht="15.75">
      <c r="A87" s="104"/>
      <c r="C87" s="106" t="s">
        <v>1</v>
      </c>
      <c r="D87" s="106"/>
      <c r="E87" s="119">
        <f>AVERAGE(E84:E86)</f>
        <v>2.3333333333333335</v>
      </c>
      <c r="F87" s="116"/>
      <c r="G87" s="116">
        <f>SUM(E84:E86)</f>
        <v>7</v>
      </c>
      <c r="M87" s="107"/>
      <c r="N87" s="108"/>
      <c r="O87" s="108"/>
      <c r="P87" s="109"/>
      <c r="Q87" s="108"/>
      <c r="R87" s="109"/>
    </row>
    <row r="88" spans="1:18" s="87" customFormat="1" ht="15.75">
      <c r="A88" s="88"/>
      <c r="C88" s="89"/>
      <c r="D88" s="89"/>
      <c r="E88" s="54"/>
      <c r="F88" s="91"/>
      <c r="G88" s="91"/>
      <c r="M88" s="84"/>
      <c r="N88" s="86"/>
      <c r="O88" s="86"/>
      <c r="P88" s="85"/>
      <c r="Q88" s="86"/>
      <c r="R88" s="85"/>
    </row>
    <row r="89" spans="1:18" s="87" customFormat="1" ht="15.75">
      <c r="A89" s="88" t="s">
        <v>62</v>
      </c>
      <c r="C89" s="89"/>
      <c r="D89" s="89"/>
      <c r="E89" s="54"/>
      <c r="F89" s="91"/>
      <c r="G89" s="91"/>
      <c r="M89" s="84"/>
      <c r="N89" s="86"/>
      <c r="O89" s="86"/>
      <c r="P89" s="85"/>
      <c r="Q89" s="86"/>
      <c r="R89" s="85"/>
    </row>
    <row r="90" spans="1:18" s="87" customFormat="1" ht="15.75">
      <c r="A90" s="88"/>
      <c r="B90" s="88" t="s">
        <v>103</v>
      </c>
      <c r="C90" s="89"/>
      <c r="D90" s="89"/>
      <c r="E90" s="54"/>
      <c r="F90" s="91"/>
      <c r="G90" s="91"/>
      <c r="M90" s="84"/>
      <c r="N90" s="86"/>
      <c r="O90" s="86"/>
      <c r="P90" s="85"/>
      <c r="Q90" s="86"/>
      <c r="R90" s="85"/>
    </row>
    <row r="91" spans="1:18" s="87" customFormat="1" ht="49.5" customHeight="1">
      <c r="A91" s="88"/>
      <c r="C91" s="102" t="s">
        <v>189</v>
      </c>
      <c r="D91" s="103"/>
      <c r="E91" s="56">
        <v>2</v>
      </c>
      <c r="F91" s="115" t="str">
        <f t="shared" ref="F91:F95" si="11">IF(E91=4,"Sangat baik",IF(E91=3,"Baik",IF(E91=2,"Perlu ditingkatkan",IF(E91=1,"Perbaikan",IF(E91=0,"Perbaikan mayor")))))</f>
        <v>Perlu ditingkatkan</v>
      </c>
      <c r="G91" s="122"/>
      <c r="H91" s="165"/>
      <c r="I91" s="165"/>
      <c r="J91" s="165"/>
      <c r="K91" s="165"/>
      <c r="M91" s="84"/>
      <c r="N91" s="86"/>
      <c r="O91" s="86"/>
      <c r="P91" s="85"/>
      <c r="Q91" s="86"/>
      <c r="R91" s="85"/>
    </row>
    <row r="92" spans="1:18" s="87" customFormat="1" ht="35.25" customHeight="1">
      <c r="A92" s="88"/>
      <c r="C92" s="102" t="s">
        <v>190</v>
      </c>
      <c r="D92" s="103"/>
      <c r="E92" s="56">
        <v>1</v>
      </c>
      <c r="F92" s="115" t="str">
        <f t="shared" si="11"/>
        <v>Perbaikan</v>
      </c>
      <c r="G92" s="122"/>
      <c r="H92" s="165"/>
      <c r="I92" s="165"/>
      <c r="J92" s="165"/>
      <c r="K92" s="165"/>
      <c r="M92" s="84"/>
      <c r="N92" s="86"/>
      <c r="O92" s="86"/>
      <c r="P92" s="85"/>
      <c r="Q92" s="86"/>
      <c r="R92" s="85"/>
    </row>
    <row r="93" spans="1:18" s="87" customFormat="1" ht="36" customHeight="1">
      <c r="A93" s="88"/>
      <c r="C93" s="102" t="s">
        <v>191</v>
      </c>
      <c r="D93" s="103"/>
      <c r="E93" s="56" t="s">
        <v>71</v>
      </c>
      <c r="F93" s="115" t="b">
        <f t="shared" si="11"/>
        <v>0</v>
      </c>
      <c r="G93" s="122"/>
      <c r="H93" s="165"/>
      <c r="I93" s="165"/>
      <c r="J93" s="165"/>
      <c r="K93" s="165"/>
      <c r="M93" s="84"/>
      <c r="N93" s="86"/>
      <c r="O93" s="86"/>
      <c r="P93" s="85"/>
      <c r="Q93" s="86"/>
      <c r="R93" s="85"/>
    </row>
    <row r="94" spans="1:18" s="87" customFormat="1" ht="49.5" customHeight="1">
      <c r="A94" s="88"/>
      <c r="C94" s="102" t="s">
        <v>192</v>
      </c>
      <c r="D94" s="103"/>
      <c r="E94" s="56">
        <v>0</v>
      </c>
      <c r="F94" s="115" t="str">
        <f t="shared" si="11"/>
        <v>Perbaikan mayor</v>
      </c>
      <c r="G94" s="122"/>
      <c r="H94" s="165"/>
      <c r="I94" s="165"/>
      <c r="J94" s="165"/>
      <c r="K94" s="165"/>
      <c r="M94" s="84"/>
      <c r="N94" s="86"/>
      <c r="O94" s="86"/>
      <c r="P94" s="85"/>
      <c r="Q94" s="86"/>
      <c r="R94" s="85"/>
    </row>
    <row r="95" spans="1:18" s="87" customFormat="1" ht="36" customHeight="1">
      <c r="A95" s="88"/>
      <c r="C95" s="102" t="s">
        <v>193</v>
      </c>
      <c r="D95" s="103"/>
      <c r="E95" s="56">
        <v>1</v>
      </c>
      <c r="F95" s="115" t="str">
        <f t="shared" si="11"/>
        <v>Perbaikan</v>
      </c>
      <c r="G95" s="122"/>
      <c r="H95" s="165"/>
      <c r="I95" s="165"/>
      <c r="J95" s="165"/>
      <c r="K95" s="165"/>
      <c r="M95" s="84"/>
      <c r="N95" s="86"/>
      <c r="O95" s="86"/>
      <c r="P95" s="85"/>
      <c r="Q95" s="86"/>
      <c r="R95" s="85"/>
    </row>
    <row r="96" spans="1:18" s="87" customFormat="1" ht="15.75">
      <c r="A96" s="88"/>
      <c r="C96" s="89"/>
      <c r="D96" s="89"/>
      <c r="E96" s="54"/>
      <c r="F96" s="91"/>
      <c r="G96" s="91"/>
      <c r="M96" s="84"/>
      <c r="N96" s="86"/>
      <c r="O96" s="86"/>
      <c r="P96" s="85"/>
      <c r="Q96" s="86"/>
      <c r="R96" s="85"/>
    </row>
    <row r="97" spans="1:18" s="87" customFormat="1" ht="15.75">
      <c r="A97" s="88"/>
      <c r="B97" s="88" t="s">
        <v>104</v>
      </c>
      <c r="C97" s="89"/>
      <c r="D97" s="89"/>
      <c r="E97" s="54"/>
      <c r="F97" s="91"/>
      <c r="G97" s="91"/>
      <c r="M97" s="84"/>
      <c r="N97" s="86"/>
      <c r="O97" s="86"/>
      <c r="P97" s="85"/>
      <c r="Q97" s="86"/>
      <c r="R97" s="85"/>
    </row>
    <row r="98" spans="1:18" s="87" customFormat="1" ht="97.5" customHeight="1">
      <c r="A98" s="88"/>
      <c r="C98" s="162" t="s">
        <v>194</v>
      </c>
      <c r="D98" s="103"/>
      <c r="E98" s="56">
        <v>2</v>
      </c>
      <c r="F98" s="115" t="str">
        <f t="shared" ref="F98:F99" si="12">IF(E98=4,"Sangat baik",IF(E98=3,"Baik",IF(E98=2,"Perlu ditingkatkan",IF(E98=1,"Perbaikan",IF(E98=0,"Perbaikan mayor")))))</f>
        <v>Perlu ditingkatkan</v>
      </c>
      <c r="G98" s="122"/>
      <c r="H98" s="165"/>
      <c r="I98" s="165"/>
      <c r="J98" s="165"/>
      <c r="K98" s="165"/>
      <c r="M98" s="84"/>
      <c r="N98" s="86"/>
      <c r="O98" s="86"/>
      <c r="P98" s="85"/>
      <c r="Q98" s="86"/>
      <c r="R98" s="85"/>
    </row>
    <row r="99" spans="1:18" s="87" customFormat="1" ht="68.25" customHeight="1">
      <c r="A99" s="88"/>
      <c r="C99" s="162" t="s">
        <v>195</v>
      </c>
      <c r="D99" s="103"/>
      <c r="E99" s="56" t="s">
        <v>71</v>
      </c>
      <c r="F99" s="115" t="b">
        <f t="shared" si="12"/>
        <v>0</v>
      </c>
      <c r="G99" s="122"/>
      <c r="H99" s="165"/>
      <c r="I99" s="165"/>
      <c r="J99" s="165"/>
      <c r="K99" s="165"/>
      <c r="M99" s="84"/>
      <c r="N99" s="86"/>
      <c r="O99" s="86"/>
      <c r="P99" s="85"/>
      <c r="Q99" s="86"/>
      <c r="R99" s="85"/>
    </row>
    <row r="100" spans="1:18" s="87" customFormat="1" ht="15.75">
      <c r="A100" s="88"/>
      <c r="C100" s="89"/>
      <c r="D100" s="89"/>
      <c r="E100" s="54"/>
      <c r="F100" s="91"/>
      <c r="G100" s="91"/>
      <c r="M100" s="84"/>
      <c r="N100" s="86"/>
      <c r="O100" s="86"/>
      <c r="P100" s="85"/>
      <c r="Q100" s="86"/>
      <c r="R100" s="85"/>
    </row>
    <row r="101" spans="1:18" s="87" customFormat="1" ht="15.75">
      <c r="A101" s="88"/>
      <c r="B101" s="88" t="s">
        <v>105</v>
      </c>
      <c r="C101" s="89"/>
      <c r="D101" s="89"/>
      <c r="E101" s="54"/>
      <c r="F101" s="91"/>
      <c r="G101" s="91"/>
      <c r="M101" s="84"/>
      <c r="N101" s="86"/>
      <c r="O101" s="86"/>
      <c r="P101" s="85"/>
      <c r="Q101" s="86"/>
      <c r="R101" s="85"/>
    </row>
    <row r="102" spans="1:18" s="87" customFormat="1" ht="36.75" customHeight="1">
      <c r="A102" s="88"/>
      <c r="C102" s="162" t="s">
        <v>196</v>
      </c>
      <c r="D102" s="103"/>
      <c r="E102" s="56">
        <v>2</v>
      </c>
      <c r="F102" s="115" t="str">
        <f t="shared" ref="F102" si="13">IF(E102=4,"Sangat baik",IF(E102=3,"Baik",IF(E102=2,"Perlu ditingkatkan",IF(E102=1,"Perbaikan",IF(E102=0,"Perbaikan mayor")))))</f>
        <v>Perlu ditingkatkan</v>
      </c>
      <c r="G102" s="122"/>
      <c r="H102" s="165"/>
      <c r="I102" s="165"/>
      <c r="J102" s="165"/>
      <c r="K102" s="165"/>
      <c r="M102" s="84"/>
      <c r="N102" s="86"/>
      <c r="O102" s="86"/>
      <c r="P102" s="85"/>
      <c r="Q102" s="86"/>
      <c r="R102" s="85"/>
    </row>
    <row r="103" spans="1:18" s="105" customFormat="1" ht="15.75">
      <c r="A103" s="104"/>
      <c r="C103" s="106" t="s">
        <v>1</v>
      </c>
      <c r="D103" s="106"/>
      <c r="E103" s="119">
        <f>AVERAGE(E91:E102)</f>
        <v>1.3333333333333333</v>
      </c>
      <c r="F103" s="116"/>
      <c r="G103" s="116">
        <f>SUM(E91:E102)</f>
        <v>8</v>
      </c>
      <c r="M103" s="107"/>
      <c r="N103" s="108"/>
      <c r="O103" s="108"/>
      <c r="P103" s="109"/>
      <c r="Q103" s="108"/>
      <c r="R103" s="109"/>
    </row>
    <row r="104" spans="1:18" s="87" customFormat="1" ht="15.75">
      <c r="A104" s="88"/>
      <c r="C104" s="89"/>
      <c r="D104" s="89"/>
      <c r="E104" s="54"/>
      <c r="F104" s="91"/>
      <c r="G104" s="91"/>
      <c r="M104" s="84"/>
      <c r="N104" s="86"/>
      <c r="O104" s="86"/>
      <c r="P104" s="85"/>
      <c r="Q104" s="86"/>
      <c r="R104" s="85"/>
    </row>
    <row r="105" spans="1:18" s="87" customFormat="1" ht="15.75">
      <c r="A105" s="88" t="s">
        <v>76</v>
      </c>
      <c r="C105" s="89"/>
      <c r="D105" s="89"/>
      <c r="E105" s="54"/>
      <c r="F105" s="91"/>
      <c r="G105" s="91"/>
      <c r="M105" s="84"/>
      <c r="N105" s="86"/>
      <c r="O105" s="86"/>
      <c r="P105" s="85"/>
      <c r="Q105" s="86"/>
      <c r="R105" s="85"/>
    </row>
    <row r="106" spans="1:18" s="87" customFormat="1" ht="15.75">
      <c r="A106" s="88"/>
      <c r="B106" s="88" t="s">
        <v>106</v>
      </c>
      <c r="C106" s="89"/>
      <c r="D106" s="89"/>
      <c r="E106" s="54"/>
      <c r="F106" s="91"/>
      <c r="G106" s="91"/>
      <c r="M106" s="84"/>
      <c r="N106" s="86"/>
      <c r="O106" s="86"/>
      <c r="P106" s="85"/>
      <c r="Q106" s="86"/>
      <c r="R106" s="85"/>
    </row>
    <row r="107" spans="1:18" s="87" customFormat="1" ht="48" customHeight="1">
      <c r="A107" s="88"/>
      <c r="C107" s="80" t="s">
        <v>197</v>
      </c>
      <c r="D107" s="103"/>
      <c r="E107" s="56">
        <v>1</v>
      </c>
      <c r="F107" s="115" t="str">
        <f t="shared" ref="F107:F110" si="14">IF(E107=4,"Sangat baik",IF(E107=3,"Baik",IF(E107=2,"Perlu ditingkatkan",IF(E107=1,"Perbaikan",IF(E107=0,"Perbaikan mayor")))))</f>
        <v>Perbaikan</v>
      </c>
      <c r="G107" s="122"/>
      <c r="H107" s="165"/>
      <c r="I107" s="165"/>
      <c r="J107" s="165"/>
      <c r="K107" s="165"/>
      <c r="M107" s="84"/>
      <c r="N107" s="86"/>
      <c r="O107" s="86"/>
      <c r="P107" s="85"/>
      <c r="Q107" s="86"/>
      <c r="R107" s="85"/>
    </row>
    <row r="108" spans="1:18" s="87" customFormat="1" ht="36" customHeight="1">
      <c r="A108" s="88"/>
      <c r="C108" s="97" t="s">
        <v>198</v>
      </c>
      <c r="D108" s="103"/>
      <c r="E108" s="56">
        <v>0</v>
      </c>
      <c r="F108" s="115" t="str">
        <f t="shared" si="14"/>
        <v>Perbaikan mayor</v>
      </c>
      <c r="G108" s="122"/>
      <c r="H108" s="165"/>
      <c r="I108" s="165"/>
      <c r="J108" s="165"/>
      <c r="K108" s="165"/>
      <c r="M108" s="84"/>
      <c r="N108" s="86"/>
      <c r="O108" s="86"/>
      <c r="P108" s="85"/>
      <c r="Q108" s="86"/>
      <c r="R108" s="85"/>
    </row>
    <row r="109" spans="1:18" s="87" customFormat="1" ht="36" customHeight="1">
      <c r="A109" s="88"/>
      <c r="C109" s="97" t="s">
        <v>199</v>
      </c>
      <c r="D109" s="103"/>
      <c r="E109" s="56" t="s">
        <v>71</v>
      </c>
      <c r="F109" s="115" t="b">
        <f t="shared" si="14"/>
        <v>0</v>
      </c>
      <c r="G109" s="122"/>
      <c r="H109" s="165"/>
      <c r="I109" s="165"/>
      <c r="J109" s="165"/>
      <c r="K109" s="165"/>
      <c r="M109" s="84"/>
      <c r="N109" s="86"/>
      <c r="O109" s="86"/>
      <c r="P109" s="85"/>
      <c r="Q109" s="86"/>
      <c r="R109" s="85"/>
    </row>
    <row r="110" spans="1:18" s="87" customFormat="1" ht="36" customHeight="1">
      <c r="A110" s="88"/>
      <c r="C110" s="97" t="s">
        <v>200</v>
      </c>
      <c r="D110" s="103"/>
      <c r="E110" s="56">
        <v>3</v>
      </c>
      <c r="F110" s="115" t="str">
        <f t="shared" si="14"/>
        <v>Baik</v>
      </c>
      <c r="G110" s="122"/>
      <c r="H110" s="165"/>
      <c r="I110" s="165"/>
      <c r="J110" s="165"/>
      <c r="K110" s="165"/>
      <c r="M110" s="84"/>
      <c r="N110" s="86"/>
      <c r="O110" s="86"/>
      <c r="P110" s="85"/>
      <c r="Q110" s="86"/>
      <c r="R110" s="85"/>
    </row>
    <row r="111" spans="1:18" s="87" customFormat="1" ht="11.25" customHeight="1">
      <c r="A111" s="88"/>
      <c r="C111" s="111"/>
      <c r="D111" s="14"/>
      <c r="E111" s="117"/>
      <c r="F111" s="111"/>
      <c r="G111" s="111"/>
      <c r="M111" s="84"/>
      <c r="N111" s="86"/>
      <c r="O111" s="86"/>
      <c r="P111" s="85"/>
      <c r="Q111" s="86"/>
      <c r="R111" s="85"/>
    </row>
    <row r="112" spans="1:18" s="87" customFormat="1" ht="15.75">
      <c r="A112" s="88"/>
      <c r="B112" s="88" t="s">
        <v>107</v>
      </c>
      <c r="C112" s="89"/>
      <c r="D112" s="89"/>
      <c r="E112" s="54"/>
      <c r="F112" s="91"/>
      <c r="G112" s="91"/>
      <c r="M112" s="84"/>
      <c r="N112" s="86"/>
      <c r="O112" s="86"/>
      <c r="P112" s="85"/>
      <c r="Q112" s="86"/>
      <c r="R112" s="85"/>
    </row>
    <row r="113" spans="1:18" s="87" customFormat="1" ht="10.5" customHeight="1">
      <c r="A113" s="88"/>
      <c r="C113" s="89"/>
      <c r="D113" s="89"/>
      <c r="E113" s="54"/>
      <c r="F113" s="91"/>
      <c r="G113" s="91"/>
      <c r="M113" s="84"/>
      <c r="N113" s="86"/>
      <c r="O113" s="86"/>
      <c r="P113" s="85"/>
      <c r="Q113" s="86"/>
      <c r="R113" s="85"/>
    </row>
    <row r="114" spans="1:18" s="87" customFormat="1" ht="15.75">
      <c r="A114" s="88"/>
      <c r="B114" s="88" t="s">
        <v>108</v>
      </c>
      <c r="C114" s="89"/>
      <c r="D114" s="89"/>
      <c r="E114" s="54"/>
      <c r="F114" s="91"/>
      <c r="G114" s="91"/>
      <c r="M114" s="84"/>
      <c r="N114" s="86"/>
      <c r="O114" s="86"/>
      <c r="P114" s="85"/>
      <c r="Q114" s="86"/>
      <c r="R114" s="85"/>
    </row>
    <row r="115" spans="1:18" s="87" customFormat="1" ht="35.25" customHeight="1">
      <c r="A115" s="88"/>
      <c r="C115" s="102" t="s">
        <v>201</v>
      </c>
      <c r="D115" s="103"/>
      <c r="E115" s="56">
        <v>0</v>
      </c>
      <c r="F115" s="115" t="str">
        <f t="shared" ref="F115:F118" si="15">IF(E115=4,"Sangat baik",IF(E115=3,"Baik",IF(E115=2,"Perlu ditingkatkan",IF(E115=1,"Perbaikan",IF(E115=0,"Perbaikan mayor")))))</f>
        <v>Perbaikan mayor</v>
      </c>
      <c r="G115" s="122"/>
      <c r="H115" s="165"/>
      <c r="I115" s="165"/>
      <c r="J115" s="165"/>
      <c r="K115" s="165"/>
      <c r="M115" s="84"/>
      <c r="N115" s="86"/>
      <c r="O115" s="86"/>
      <c r="P115" s="85"/>
      <c r="Q115" s="86"/>
      <c r="R115" s="85"/>
    </row>
    <row r="116" spans="1:18" s="87" customFormat="1" ht="36" customHeight="1">
      <c r="A116" s="88"/>
      <c r="C116" s="97" t="s">
        <v>202</v>
      </c>
      <c r="D116" s="103"/>
      <c r="E116" s="56">
        <v>3</v>
      </c>
      <c r="F116" s="115" t="str">
        <f t="shared" si="15"/>
        <v>Baik</v>
      </c>
      <c r="G116" s="122"/>
      <c r="H116" s="165"/>
      <c r="I116" s="165"/>
      <c r="J116" s="165"/>
      <c r="K116" s="165"/>
      <c r="M116" s="84"/>
      <c r="N116" s="86"/>
      <c r="O116" s="86"/>
      <c r="P116" s="85"/>
      <c r="Q116" s="86"/>
      <c r="R116" s="85"/>
    </row>
    <row r="117" spans="1:18" s="87" customFormat="1" ht="36" customHeight="1">
      <c r="A117" s="88"/>
      <c r="C117" s="97" t="s">
        <v>203</v>
      </c>
      <c r="D117" s="103"/>
      <c r="E117" s="56"/>
      <c r="F117" s="115" t="str">
        <f t="shared" si="15"/>
        <v>Perbaikan mayor</v>
      </c>
      <c r="G117" s="122"/>
      <c r="H117" s="165"/>
      <c r="I117" s="165"/>
      <c r="J117" s="165"/>
      <c r="K117" s="165"/>
      <c r="M117" s="84"/>
      <c r="N117" s="86"/>
      <c r="O117" s="86"/>
      <c r="P117" s="85"/>
      <c r="Q117" s="86"/>
      <c r="R117" s="85"/>
    </row>
    <row r="118" spans="1:18" s="87" customFormat="1" ht="81" customHeight="1">
      <c r="A118" s="88"/>
      <c r="C118" s="97" t="s">
        <v>204</v>
      </c>
      <c r="D118" s="103"/>
      <c r="E118" s="56">
        <v>4</v>
      </c>
      <c r="F118" s="115" t="str">
        <f t="shared" si="15"/>
        <v>Sangat baik</v>
      </c>
      <c r="G118" s="122"/>
      <c r="H118" s="165"/>
      <c r="I118" s="165"/>
      <c r="J118" s="165"/>
      <c r="K118" s="165"/>
      <c r="M118" s="84"/>
      <c r="N118" s="86"/>
      <c r="O118" s="86"/>
      <c r="P118" s="85"/>
      <c r="Q118" s="86"/>
      <c r="R118" s="85"/>
    </row>
    <row r="119" spans="1:18" s="105" customFormat="1" ht="15.75">
      <c r="A119" s="104"/>
      <c r="C119" s="126" t="s">
        <v>1</v>
      </c>
      <c r="D119" s="123"/>
      <c r="E119" s="124">
        <f>AVERAGE(E107:E118)</f>
        <v>1.8333333333333333</v>
      </c>
      <c r="F119" s="125"/>
      <c r="G119" s="125">
        <f>SUM(E107:E118)</f>
        <v>11</v>
      </c>
      <c r="M119" s="107"/>
      <c r="N119" s="108"/>
      <c r="O119" s="108"/>
      <c r="P119" s="109"/>
      <c r="Q119" s="108"/>
      <c r="R119" s="109"/>
    </row>
    <row r="120" spans="1:18" s="87" customFormat="1" ht="11.25" customHeight="1">
      <c r="A120" s="88"/>
      <c r="C120" s="89"/>
      <c r="D120" s="89"/>
      <c r="E120" s="54"/>
      <c r="F120" s="91"/>
      <c r="G120" s="91"/>
      <c r="M120" s="84"/>
      <c r="N120" s="86"/>
      <c r="O120" s="86"/>
      <c r="P120" s="85"/>
      <c r="Q120" s="86"/>
      <c r="R120" s="85"/>
    </row>
    <row r="121" spans="1:18" s="87" customFormat="1" ht="15.75">
      <c r="A121" s="88" t="s">
        <v>77</v>
      </c>
      <c r="C121" s="89"/>
      <c r="D121" s="89"/>
      <c r="E121" s="54"/>
      <c r="F121" s="91"/>
      <c r="G121" s="91"/>
      <c r="M121" s="84"/>
      <c r="N121" s="86"/>
      <c r="O121" s="86"/>
      <c r="P121" s="85"/>
      <c r="Q121" s="86"/>
      <c r="R121" s="85"/>
    </row>
    <row r="122" spans="1:18" s="87" customFormat="1" ht="5.25" customHeight="1">
      <c r="A122" s="88"/>
      <c r="C122" s="89"/>
      <c r="D122" s="89"/>
      <c r="E122" s="54"/>
      <c r="F122" s="91"/>
      <c r="G122" s="91"/>
      <c r="M122" s="84"/>
      <c r="N122" s="86"/>
      <c r="O122" s="86"/>
      <c r="P122" s="85"/>
      <c r="Q122" s="86"/>
      <c r="R122" s="85"/>
    </row>
    <row r="123" spans="1:18" s="87" customFormat="1" ht="12.75" customHeight="1">
      <c r="A123" s="88"/>
      <c r="B123" s="88" t="s">
        <v>109</v>
      </c>
      <c r="C123" s="89"/>
      <c r="D123" s="89"/>
      <c r="E123" s="54"/>
      <c r="F123" s="91"/>
      <c r="G123" s="91"/>
      <c r="M123" s="84"/>
      <c r="N123" s="86"/>
      <c r="O123" s="86"/>
      <c r="P123" s="85"/>
      <c r="Q123" s="86"/>
      <c r="R123" s="85"/>
    </row>
    <row r="124" spans="1:18" s="87" customFormat="1" ht="7.5" customHeight="1">
      <c r="A124" s="88"/>
      <c r="C124" s="89"/>
      <c r="D124" s="89"/>
      <c r="E124" s="54"/>
      <c r="F124" s="91"/>
      <c r="G124" s="91"/>
      <c r="M124" s="84"/>
      <c r="N124" s="86"/>
      <c r="O124" s="86"/>
      <c r="P124" s="85"/>
      <c r="Q124" s="86"/>
      <c r="R124" s="85"/>
    </row>
    <row r="125" spans="1:18" s="87" customFormat="1" ht="15.75">
      <c r="A125" s="88"/>
      <c r="B125" s="88" t="s">
        <v>110</v>
      </c>
      <c r="C125" s="89"/>
      <c r="D125" s="89"/>
      <c r="E125" s="54"/>
      <c r="F125" s="91"/>
      <c r="G125" s="91"/>
      <c r="M125" s="84"/>
      <c r="N125" s="86"/>
      <c r="O125" s="86"/>
      <c r="P125" s="85"/>
      <c r="Q125" s="86"/>
      <c r="R125" s="85"/>
    </row>
    <row r="126" spans="1:18" s="87" customFormat="1" ht="51" customHeight="1">
      <c r="A126" s="88"/>
      <c r="C126" s="97" t="s">
        <v>205</v>
      </c>
      <c r="D126" s="103"/>
      <c r="E126" s="56">
        <v>4</v>
      </c>
      <c r="F126" s="115" t="str">
        <f t="shared" ref="F126:F127" si="16">IF(E126=4,"Sangat baik",IF(E126=3,"Baik",IF(E126=2,"Perlu ditingkatkan",IF(E126=1,"Perbaikan",IF(E126=0,"Perbaikan mayor")))))</f>
        <v>Sangat baik</v>
      </c>
      <c r="G126" s="122"/>
      <c r="H126" s="165"/>
      <c r="I126" s="165"/>
      <c r="J126" s="165"/>
      <c r="K126" s="165"/>
      <c r="M126" s="84"/>
      <c r="N126" s="86"/>
      <c r="O126" s="86"/>
      <c r="P126" s="85"/>
      <c r="Q126" s="86"/>
      <c r="R126" s="85"/>
    </row>
    <row r="127" spans="1:18" s="87" customFormat="1" ht="70.5" customHeight="1">
      <c r="A127" s="88"/>
      <c r="C127" s="97" t="s">
        <v>206</v>
      </c>
      <c r="D127" s="103"/>
      <c r="E127" s="56">
        <v>4</v>
      </c>
      <c r="F127" s="115" t="str">
        <f t="shared" si="16"/>
        <v>Sangat baik</v>
      </c>
      <c r="G127" s="122"/>
      <c r="H127" s="165"/>
      <c r="I127" s="165"/>
      <c r="J127" s="165"/>
      <c r="K127" s="165"/>
      <c r="M127" s="84"/>
      <c r="N127" s="86"/>
      <c r="O127" s="86"/>
      <c r="P127" s="85"/>
      <c r="Q127" s="86"/>
      <c r="R127" s="85"/>
    </row>
    <row r="128" spans="1:18" s="87" customFormat="1" ht="12" customHeight="1">
      <c r="A128" s="88"/>
      <c r="C128" s="14"/>
      <c r="D128" s="14"/>
      <c r="E128" s="117"/>
      <c r="F128" s="111"/>
      <c r="G128" s="111"/>
      <c r="M128" s="84"/>
      <c r="N128" s="86"/>
      <c r="O128" s="86"/>
      <c r="P128" s="85"/>
      <c r="Q128" s="86"/>
      <c r="R128" s="85"/>
    </row>
    <row r="129" spans="1:18" s="87" customFormat="1" ht="15.75">
      <c r="A129" s="88"/>
      <c r="B129" s="88" t="s">
        <v>111</v>
      </c>
      <c r="C129" s="89"/>
      <c r="D129" s="89"/>
      <c r="E129" s="54"/>
      <c r="F129" s="91"/>
      <c r="G129" s="91"/>
      <c r="M129" s="84"/>
      <c r="N129" s="86"/>
      <c r="O129" s="86"/>
      <c r="P129" s="85"/>
      <c r="Q129" s="86"/>
      <c r="R129" s="85"/>
    </row>
    <row r="130" spans="1:18" s="87" customFormat="1" ht="50.25" customHeight="1">
      <c r="A130" s="88"/>
      <c r="C130" s="97" t="s">
        <v>207</v>
      </c>
      <c r="D130" s="103"/>
      <c r="E130" s="56">
        <v>4</v>
      </c>
      <c r="F130" s="115" t="str">
        <f t="shared" ref="F130:F132" si="17">IF(E130=4,"Sangat baik",IF(E130=3,"Baik",IF(E130=2,"Perlu ditingkatkan",IF(E130=1,"Perbaikan",IF(E130=0,"Perbaikan mayor")))))</f>
        <v>Sangat baik</v>
      </c>
      <c r="G130" s="122"/>
      <c r="H130" s="165"/>
      <c r="I130" s="165"/>
      <c r="J130" s="165"/>
      <c r="K130" s="165"/>
      <c r="M130" s="84"/>
      <c r="N130" s="86"/>
      <c r="O130" s="86"/>
      <c r="P130" s="85"/>
      <c r="Q130" s="86"/>
      <c r="R130" s="85"/>
    </row>
    <row r="131" spans="1:18" s="87" customFormat="1" ht="49.5" customHeight="1">
      <c r="A131" s="88"/>
      <c r="C131" s="97" t="s">
        <v>208</v>
      </c>
      <c r="D131" s="103"/>
      <c r="E131" s="56">
        <v>2</v>
      </c>
      <c r="F131" s="115" t="str">
        <f t="shared" si="17"/>
        <v>Perlu ditingkatkan</v>
      </c>
      <c r="G131" s="122"/>
      <c r="H131" s="165"/>
      <c r="I131" s="165"/>
      <c r="J131" s="165"/>
      <c r="K131" s="165"/>
      <c r="M131" s="84"/>
      <c r="N131" s="86"/>
      <c r="O131" s="86"/>
      <c r="P131" s="85"/>
      <c r="Q131" s="86"/>
      <c r="R131" s="85"/>
    </row>
    <row r="132" spans="1:18" s="87" customFormat="1" ht="36.75" customHeight="1">
      <c r="A132" s="88"/>
      <c r="C132" s="97" t="s">
        <v>209</v>
      </c>
      <c r="D132" s="103"/>
      <c r="E132" s="56" t="s">
        <v>71</v>
      </c>
      <c r="F132" s="115" t="b">
        <f t="shared" si="17"/>
        <v>0</v>
      </c>
      <c r="G132" s="122"/>
      <c r="H132" s="165"/>
      <c r="I132" s="165"/>
      <c r="J132" s="165"/>
      <c r="K132" s="165"/>
      <c r="M132" s="84"/>
      <c r="N132" s="86"/>
      <c r="O132" s="86"/>
      <c r="P132" s="85"/>
      <c r="Q132" s="86"/>
      <c r="R132" s="85"/>
    </row>
    <row r="133" spans="1:18" s="87" customFormat="1" ht="12" customHeight="1">
      <c r="A133" s="88"/>
      <c r="C133" s="14"/>
      <c r="D133" s="14"/>
      <c r="E133" s="117"/>
      <c r="F133" s="111"/>
      <c r="G133" s="111"/>
      <c r="M133" s="84"/>
      <c r="N133" s="86"/>
      <c r="O133" s="86"/>
      <c r="P133" s="85"/>
      <c r="Q133" s="86"/>
      <c r="R133" s="85"/>
    </row>
    <row r="134" spans="1:18" s="87" customFormat="1" ht="15.75">
      <c r="A134" s="88"/>
      <c r="B134" s="88" t="s">
        <v>112</v>
      </c>
      <c r="C134" s="14"/>
      <c r="D134" s="14"/>
      <c r="E134" s="117"/>
      <c r="F134" s="111"/>
      <c r="G134" s="111"/>
      <c r="M134" s="84"/>
      <c r="N134" s="86"/>
      <c r="O134" s="86"/>
      <c r="P134" s="85"/>
      <c r="Q134" s="86"/>
      <c r="R134" s="85"/>
    </row>
    <row r="135" spans="1:18" s="87" customFormat="1" ht="8.25" customHeight="1">
      <c r="A135" s="88"/>
      <c r="C135" s="14"/>
      <c r="D135" s="14"/>
      <c r="E135" s="117"/>
      <c r="F135" s="111"/>
      <c r="G135" s="111"/>
      <c r="M135" s="84"/>
      <c r="N135" s="86"/>
      <c r="O135" s="86"/>
      <c r="P135" s="85"/>
      <c r="Q135" s="86"/>
      <c r="R135" s="85"/>
    </row>
    <row r="136" spans="1:18" s="87" customFormat="1" ht="15.75">
      <c r="A136" s="88"/>
      <c r="B136" s="88" t="s">
        <v>113</v>
      </c>
      <c r="C136" s="14"/>
      <c r="D136" s="14"/>
      <c r="E136" s="117"/>
      <c r="F136" s="111"/>
      <c r="G136" s="111"/>
      <c r="M136" s="84"/>
      <c r="N136" s="86"/>
      <c r="O136" s="86"/>
      <c r="P136" s="85"/>
      <c r="Q136" s="86"/>
      <c r="R136" s="85"/>
    </row>
    <row r="137" spans="1:18" s="87" customFormat="1" ht="7.5" customHeight="1">
      <c r="A137" s="88"/>
      <c r="C137" s="14"/>
      <c r="D137" s="14"/>
      <c r="E137" s="117"/>
      <c r="F137" s="111"/>
      <c r="G137" s="111"/>
      <c r="M137" s="84"/>
      <c r="N137" s="86"/>
      <c r="O137" s="86"/>
      <c r="P137" s="85"/>
      <c r="Q137" s="86"/>
      <c r="R137" s="85"/>
    </row>
    <row r="138" spans="1:18" s="87" customFormat="1" ht="15.75">
      <c r="A138" s="88"/>
      <c r="B138" s="88" t="s">
        <v>114</v>
      </c>
      <c r="C138" s="89"/>
      <c r="D138" s="89"/>
      <c r="E138" s="54"/>
      <c r="F138" s="91"/>
      <c r="G138" s="91"/>
      <c r="M138" s="84"/>
      <c r="N138" s="86"/>
      <c r="O138" s="86"/>
      <c r="P138" s="85"/>
      <c r="Q138" s="86"/>
      <c r="R138" s="85"/>
    </row>
    <row r="139" spans="1:18" s="87" customFormat="1" ht="53.25" customHeight="1">
      <c r="A139" s="88"/>
      <c r="C139" s="97" t="s">
        <v>234</v>
      </c>
      <c r="D139" s="103"/>
      <c r="E139" s="56" t="s">
        <v>71</v>
      </c>
      <c r="F139" s="115" t="b">
        <f t="shared" ref="F139" si="18">IF(E139=4,"Sangat baik",IF(E139=3,"Baik",IF(E139=2,"Perlu ditingkatkan",IF(E139=1,"Perbaikan",IF(E139=0,"Perbaikan mayor")))))</f>
        <v>0</v>
      </c>
      <c r="G139" s="122"/>
      <c r="H139" s="165"/>
      <c r="I139" s="165"/>
      <c r="J139" s="165"/>
      <c r="K139" s="165"/>
      <c r="M139" s="84"/>
      <c r="N139" s="86"/>
      <c r="O139" s="86"/>
      <c r="P139" s="85"/>
      <c r="Q139" s="86"/>
      <c r="R139" s="85"/>
    </row>
    <row r="140" spans="1:18" s="87" customFormat="1" ht="15.75">
      <c r="A140" s="88"/>
      <c r="C140" s="89"/>
      <c r="D140" s="89"/>
      <c r="E140" s="54"/>
      <c r="F140" s="91"/>
      <c r="G140" s="91"/>
      <c r="M140" s="84"/>
      <c r="N140" s="86"/>
      <c r="O140" s="86"/>
      <c r="P140" s="85"/>
      <c r="Q140" s="86"/>
      <c r="R140" s="85"/>
    </row>
    <row r="141" spans="1:18" s="87" customFormat="1" ht="15.75">
      <c r="A141" s="88"/>
      <c r="B141" s="88" t="s">
        <v>115</v>
      </c>
      <c r="C141" s="89"/>
      <c r="D141" s="89"/>
      <c r="E141" s="54"/>
      <c r="F141" s="91"/>
      <c r="G141" s="91"/>
      <c r="M141" s="84"/>
      <c r="N141" s="86"/>
      <c r="O141" s="86"/>
      <c r="P141" s="85"/>
      <c r="Q141" s="86"/>
      <c r="R141" s="85"/>
    </row>
    <row r="142" spans="1:18" s="87" customFormat="1" ht="51.75" customHeight="1">
      <c r="A142" s="88"/>
      <c r="C142" s="97" t="s">
        <v>210</v>
      </c>
      <c r="D142" s="103"/>
      <c r="E142" s="56">
        <v>2</v>
      </c>
      <c r="F142" s="115" t="str">
        <f t="shared" ref="F142" si="19">IF(E142=4,"Sangat baik",IF(E142=3,"Baik",IF(E142=2,"Perlu ditingkatkan",IF(E142=1,"Perbaikan",IF(E142=0,"Perbaikan mayor")))))</f>
        <v>Perlu ditingkatkan</v>
      </c>
      <c r="G142" s="122"/>
      <c r="H142" s="165"/>
      <c r="I142" s="165"/>
      <c r="J142" s="165"/>
      <c r="K142" s="165"/>
      <c r="M142" s="84"/>
      <c r="N142" s="86"/>
      <c r="O142" s="86"/>
      <c r="P142" s="85"/>
      <c r="Q142" s="86"/>
      <c r="R142" s="85"/>
    </row>
    <row r="143" spans="1:18" s="87" customFormat="1" ht="11.25" customHeight="1">
      <c r="A143" s="88"/>
      <c r="C143" s="14"/>
      <c r="D143" s="14"/>
      <c r="E143" s="14"/>
      <c r="F143" s="122"/>
      <c r="G143" s="122"/>
      <c r="M143" s="84"/>
      <c r="N143" s="86"/>
      <c r="O143" s="86"/>
      <c r="P143" s="85"/>
      <c r="Q143" s="86"/>
      <c r="R143" s="85"/>
    </row>
    <row r="144" spans="1:18" s="87" customFormat="1" ht="22.5" customHeight="1">
      <c r="A144" s="88"/>
      <c r="B144" s="88" t="s">
        <v>116</v>
      </c>
      <c r="C144" s="14"/>
      <c r="D144" s="14"/>
      <c r="E144" s="14"/>
      <c r="F144" s="122"/>
      <c r="G144" s="122"/>
      <c r="M144" s="84"/>
      <c r="N144" s="86"/>
      <c r="O144" s="86"/>
      <c r="P144" s="85"/>
      <c r="Q144" s="86"/>
      <c r="R144" s="85"/>
    </row>
    <row r="145" spans="1:18" s="105" customFormat="1" ht="15.75">
      <c r="A145" s="104"/>
      <c r="C145" s="123" t="s">
        <v>1</v>
      </c>
      <c r="D145" s="123"/>
      <c r="E145" s="124">
        <f>AVERAGE(E126:E142)</f>
        <v>3.2</v>
      </c>
      <c r="F145" s="125"/>
      <c r="G145" s="125">
        <f>SUM(E126:E142)</f>
        <v>16</v>
      </c>
      <c r="M145" s="107"/>
      <c r="N145" s="108"/>
      <c r="O145" s="108"/>
      <c r="P145" s="109"/>
      <c r="Q145" s="108"/>
      <c r="R145" s="109"/>
    </row>
    <row r="146" spans="1:18" s="87" customFormat="1" ht="15.75">
      <c r="A146" s="88"/>
      <c r="C146" s="89"/>
      <c r="D146" s="89"/>
      <c r="E146" s="54"/>
      <c r="F146" s="91"/>
      <c r="G146" s="91"/>
      <c r="M146" s="84"/>
      <c r="N146" s="86"/>
      <c r="O146" s="86"/>
      <c r="P146" s="85"/>
      <c r="Q146" s="86"/>
      <c r="R146" s="85"/>
    </row>
    <row r="147" spans="1:18" s="87" customFormat="1" ht="15.75">
      <c r="A147" s="88" t="s">
        <v>78</v>
      </c>
      <c r="C147" s="89"/>
      <c r="D147" s="89"/>
      <c r="E147" s="54"/>
      <c r="F147" s="91"/>
      <c r="G147" s="91"/>
      <c r="M147" s="84"/>
      <c r="N147" s="86"/>
      <c r="O147" s="86"/>
      <c r="P147" s="85"/>
      <c r="Q147" s="86"/>
      <c r="R147" s="85"/>
    </row>
    <row r="148" spans="1:18" s="87" customFormat="1" ht="15.75">
      <c r="A148" s="88"/>
      <c r="B148" s="88" t="s">
        <v>117</v>
      </c>
      <c r="C148" s="89"/>
      <c r="D148" s="89"/>
      <c r="E148" s="54"/>
      <c r="F148" s="91"/>
      <c r="G148" s="91"/>
      <c r="M148" s="84"/>
      <c r="N148" s="86"/>
      <c r="O148" s="86"/>
      <c r="P148" s="85"/>
      <c r="Q148" s="86"/>
      <c r="R148" s="85"/>
    </row>
    <row r="149" spans="1:18" s="87" customFormat="1" ht="69" customHeight="1">
      <c r="A149" s="88"/>
      <c r="C149" s="97" t="s">
        <v>235</v>
      </c>
      <c r="D149" s="103"/>
      <c r="E149" s="56">
        <v>2</v>
      </c>
      <c r="F149" s="115" t="str">
        <f t="shared" ref="F149:F150" si="20">IF(E149=4,"Sangat baik",IF(E149=3,"Baik",IF(E149=2,"Perlu ditingkatkan",IF(E149=1,"Perbaikan",IF(E149=0,"Perbaikan mayor")))))</f>
        <v>Perlu ditingkatkan</v>
      </c>
      <c r="G149" s="122"/>
      <c r="H149" s="165"/>
      <c r="I149" s="165"/>
      <c r="J149" s="165"/>
      <c r="K149" s="165"/>
      <c r="M149" s="84"/>
      <c r="N149" s="86"/>
      <c r="O149" s="86"/>
      <c r="P149" s="85"/>
      <c r="Q149" s="86"/>
      <c r="R149" s="85"/>
    </row>
    <row r="150" spans="1:18" s="87" customFormat="1" ht="34.5" customHeight="1">
      <c r="A150" s="88"/>
      <c r="C150" s="97" t="s">
        <v>211</v>
      </c>
      <c r="D150" s="103"/>
      <c r="E150" s="56">
        <v>1</v>
      </c>
      <c r="F150" s="115" t="str">
        <f t="shared" si="20"/>
        <v>Perbaikan</v>
      </c>
      <c r="G150" s="122"/>
      <c r="H150" s="165"/>
      <c r="I150" s="165"/>
      <c r="J150" s="165"/>
      <c r="K150" s="165"/>
      <c r="M150" s="84"/>
      <c r="N150" s="86"/>
      <c r="O150" s="86"/>
      <c r="P150" s="85"/>
      <c r="Q150" s="86"/>
      <c r="R150" s="85"/>
    </row>
    <row r="151" spans="1:18" s="87" customFormat="1" ht="15.75">
      <c r="A151" s="88"/>
      <c r="C151" s="89"/>
      <c r="D151" s="89"/>
      <c r="E151" s="54"/>
      <c r="F151" s="91"/>
      <c r="G151" s="91"/>
      <c r="M151" s="84"/>
      <c r="N151" s="86"/>
      <c r="O151" s="86"/>
      <c r="P151" s="85"/>
      <c r="Q151" s="86"/>
      <c r="R151" s="85"/>
    </row>
    <row r="152" spans="1:18" s="87" customFormat="1" ht="15.75">
      <c r="A152" s="88"/>
      <c r="B152" s="88" t="s">
        <v>118</v>
      </c>
      <c r="C152" s="89"/>
      <c r="D152" s="89"/>
      <c r="E152" s="54"/>
      <c r="F152" s="91"/>
      <c r="G152" s="91"/>
      <c r="M152" s="84"/>
      <c r="N152" s="86"/>
      <c r="O152" s="86"/>
      <c r="P152" s="85"/>
      <c r="Q152" s="86"/>
      <c r="R152" s="85"/>
    </row>
    <row r="153" spans="1:18" s="87" customFormat="1" ht="37.5" customHeight="1">
      <c r="A153" s="88"/>
      <c r="C153" s="97" t="s">
        <v>233</v>
      </c>
      <c r="D153" s="103"/>
      <c r="E153" s="56">
        <v>1</v>
      </c>
      <c r="F153" s="115" t="str">
        <f t="shared" ref="F153:F158" si="21">IF(E153=4,"Sangat baik",IF(E153=3,"Baik",IF(E153=2,"Perlu ditingkatkan",IF(E153=1,"Perbaikan",IF(E153=0,"Perbaikan mayor")))))</f>
        <v>Perbaikan</v>
      </c>
      <c r="G153" s="122"/>
      <c r="H153" s="165"/>
      <c r="I153" s="165"/>
      <c r="J153" s="165"/>
      <c r="K153" s="165"/>
      <c r="M153" s="84"/>
      <c r="N153" s="86"/>
      <c r="O153" s="86"/>
      <c r="P153" s="85"/>
      <c r="Q153" s="86"/>
      <c r="R153" s="85"/>
    </row>
    <row r="154" spans="1:18" s="87" customFormat="1" ht="36.75" customHeight="1">
      <c r="A154" s="88"/>
      <c r="C154" s="97" t="s">
        <v>212</v>
      </c>
      <c r="D154" s="103"/>
      <c r="E154" s="56" t="s">
        <v>71</v>
      </c>
      <c r="F154" s="115" t="b">
        <f t="shared" si="21"/>
        <v>0</v>
      </c>
      <c r="G154" s="122"/>
      <c r="H154" s="165"/>
      <c r="I154" s="165"/>
      <c r="J154" s="165"/>
      <c r="K154" s="165"/>
      <c r="M154" s="84"/>
      <c r="N154" s="86"/>
      <c r="O154" s="86"/>
      <c r="P154" s="85"/>
      <c r="Q154" s="86"/>
      <c r="R154" s="85"/>
    </row>
    <row r="155" spans="1:18" s="87" customFormat="1" ht="36" customHeight="1">
      <c r="A155" s="88"/>
      <c r="C155" s="97" t="s">
        <v>213</v>
      </c>
      <c r="D155" s="103"/>
      <c r="E155" s="56">
        <v>3</v>
      </c>
      <c r="F155" s="115" t="str">
        <f t="shared" si="21"/>
        <v>Baik</v>
      </c>
      <c r="G155" s="122"/>
      <c r="H155" s="165"/>
      <c r="I155" s="165"/>
      <c r="J155" s="165"/>
      <c r="K155" s="165"/>
      <c r="M155" s="84"/>
      <c r="N155" s="86"/>
      <c r="O155" s="86"/>
      <c r="P155" s="85"/>
      <c r="Q155" s="86"/>
      <c r="R155" s="85"/>
    </row>
    <row r="156" spans="1:18" s="87" customFormat="1" ht="36" customHeight="1">
      <c r="A156" s="88"/>
      <c r="C156" s="97" t="s">
        <v>214</v>
      </c>
      <c r="D156" s="103"/>
      <c r="E156" s="56" t="s">
        <v>71</v>
      </c>
      <c r="F156" s="115" t="b">
        <f t="shared" si="21"/>
        <v>0</v>
      </c>
      <c r="G156" s="122"/>
      <c r="H156" s="165"/>
      <c r="I156" s="165"/>
      <c r="J156" s="165"/>
      <c r="K156" s="165"/>
      <c r="M156" s="84"/>
      <c r="N156" s="86"/>
      <c r="O156" s="86"/>
      <c r="P156" s="85"/>
      <c r="Q156" s="86"/>
      <c r="R156" s="85"/>
    </row>
    <row r="157" spans="1:18" s="87" customFormat="1" ht="44.25" customHeight="1">
      <c r="A157" s="88"/>
      <c r="C157" s="97" t="s">
        <v>215</v>
      </c>
      <c r="D157" s="103"/>
      <c r="E157" s="56" t="s">
        <v>71</v>
      </c>
      <c r="F157" s="115" t="b">
        <f t="shared" si="21"/>
        <v>0</v>
      </c>
      <c r="G157" s="122"/>
      <c r="H157" s="165"/>
      <c r="I157" s="165"/>
      <c r="J157" s="165"/>
      <c r="K157" s="165"/>
      <c r="M157" s="84"/>
      <c r="N157" s="86"/>
      <c r="O157" s="86"/>
      <c r="P157" s="85"/>
      <c r="Q157" s="86"/>
      <c r="R157" s="85"/>
    </row>
    <row r="158" spans="1:18" s="87" customFormat="1" ht="35.25" customHeight="1">
      <c r="A158" s="88"/>
      <c r="C158" s="97" t="s">
        <v>216</v>
      </c>
      <c r="D158" s="103"/>
      <c r="E158" s="56" t="s">
        <v>71</v>
      </c>
      <c r="F158" s="115" t="b">
        <f t="shared" si="21"/>
        <v>0</v>
      </c>
      <c r="G158" s="122"/>
      <c r="H158" s="165"/>
      <c r="I158" s="165"/>
      <c r="J158" s="165"/>
      <c r="K158" s="165"/>
      <c r="M158" s="84"/>
      <c r="N158" s="86"/>
      <c r="O158" s="86"/>
      <c r="P158" s="85"/>
      <c r="Q158" s="86"/>
      <c r="R158" s="85"/>
    </row>
    <row r="159" spans="1:18" s="105" customFormat="1" ht="15.75">
      <c r="A159" s="104"/>
      <c r="C159" s="106" t="s">
        <v>1</v>
      </c>
      <c r="D159" s="106"/>
      <c r="E159" s="119">
        <f>AVERAGE(E149:E158)</f>
        <v>1.75</v>
      </c>
      <c r="F159" s="116"/>
      <c r="G159" s="116">
        <f>SUM(E149:E158)</f>
        <v>7</v>
      </c>
      <c r="M159" s="107"/>
      <c r="N159" s="108"/>
      <c r="O159" s="108"/>
      <c r="P159" s="109"/>
      <c r="Q159" s="108"/>
      <c r="R159" s="109"/>
    </row>
    <row r="160" spans="1:18" s="87" customFormat="1" ht="15.75">
      <c r="A160" s="88"/>
      <c r="C160" s="89"/>
      <c r="D160" s="89"/>
      <c r="E160" s="54"/>
      <c r="F160" s="91"/>
      <c r="G160" s="91"/>
      <c r="M160" s="84"/>
      <c r="N160" s="86"/>
      <c r="O160" s="86"/>
      <c r="P160" s="85"/>
      <c r="Q160" s="86"/>
      <c r="R160" s="85"/>
    </row>
    <row r="161" spans="1:18" s="87" customFormat="1" ht="15.75">
      <c r="A161" s="88" t="s">
        <v>119</v>
      </c>
      <c r="C161" s="89"/>
      <c r="D161" s="89"/>
      <c r="E161" s="54"/>
      <c r="F161" s="91"/>
      <c r="G161" s="91"/>
      <c r="M161" s="84"/>
      <c r="N161" s="86"/>
      <c r="O161" s="86"/>
      <c r="P161" s="85"/>
      <c r="Q161" s="86"/>
      <c r="R161" s="85"/>
    </row>
    <row r="162" spans="1:18" s="87" customFormat="1" ht="15.75">
      <c r="A162" s="88"/>
      <c r="B162" s="88" t="s">
        <v>120</v>
      </c>
      <c r="C162" s="89"/>
      <c r="D162" s="89"/>
      <c r="E162" s="54"/>
      <c r="F162" s="91"/>
      <c r="G162" s="91"/>
      <c r="M162" s="84"/>
      <c r="N162" s="86"/>
      <c r="O162" s="86"/>
      <c r="P162" s="85"/>
      <c r="Q162" s="86"/>
      <c r="R162" s="85"/>
    </row>
    <row r="163" spans="1:18" s="87" customFormat="1" ht="66" customHeight="1">
      <c r="A163" s="88"/>
      <c r="C163" s="97" t="s">
        <v>232</v>
      </c>
      <c r="D163" s="103"/>
      <c r="E163" s="56">
        <v>4</v>
      </c>
      <c r="F163" s="153" t="str">
        <f>IF(E163=4,"Sangat baik",IF(E163=3,"Baik",IF(E163=2,"Perlu ditingkatkan",IF(E163=1,"Perbaikan",IF(E163=0,"Perbaikan mayor")))))</f>
        <v>Sangat baik</v>
      </c>
      <c r="G163" s="91"/>
      <c r="H163" s="165"/>
      <c r="I163" s="165"/>
      <c r="J163" s="165"/>
      <c r="K163" s="165"/>
      <c r="M163" s="84"/>
      <c r="N163" s="86"/>
      <c r="O163" s="86"/>
      <c r="P163" s="85"/>
      <c r="Q163" s="86"/>
      <c r="R163" s="85"/>
    </row>
    <row r="164" spans="1:18" s="87" customFormat="1" ht="15.75">
      <c r="A164" s="88"/>
      <c r="B164" s="88" t="s">
        <v>122</v>
      </c>
      <c r="C164" s="89"/>
      <c r="D164" s="89"/>
      <c r="E164" s="54"/>
      <c r="F164" s="113"/>
      <c r="G164" s="91"/>
      <c r="M164" s="84"/>
      <c r="N164" s="86"/>
      <c r="O164" s="86"/>
      <c r="P164" s="85"/>
      <c r="Q164" s="86"/>
      <c r="R164" s="85"/>
    </row>
    <row r="165" spans="1:18" s="87" customFormat="1" ht="15.75">
      <c r="A165" s="88"/>
      <c r="B165" s="88" t="s">
        <v>123</v>
      </c>
      <c r="C165" s="89"/>
      <c r="D165" s="89"/>
      <c r="E165" s="54"/>
      <c r="F165" s="113"/>
      <c r="G165" s="91"/>
      <c r="M165" s="84"/>
      <c r="N165" s="86"/>
      <c r="O165" s="86"/>
      <c r="P165" s="85"/>
      <c r="Q165" s="86"/>
      <c r="R165" s="85"/>
    </row>
    <row r="166" spans="1:18" s="105" customFormat="1" ht="15.75">
      <c r="A166" s="104"/>
      <c r="B166" s="104"/>
      <c r="C166" s="175" t="s">
        <v>1</v>
      </c>
      <c r="D166" s="175"/>
      <c r="E166" s="176">
        <f>AVERAGE(E163)</f>
        <v>4</v>
      </c>
      <c r="F166" s="177"/>
      <c r="G166" s="116">
        <f>SUM(E163)</f>
        <v>4</v>
      </c>
      <c r="H166" s="178"/>
      <c r="I166" s="178"/>
      <c r="J166" s="178"/>
      <c r="K166" s="178"/>
      <c r="M166" s="107"/>
      <c r="N166" s="108"/>
      <c r="O166" s="108"/>
      <c r="P166" s="109"/>
      <c r="Q166" s="108"/>
      <c r="R166" s="109"/>
    </row>
    <row r="167" spans="1:18" s="87" customFormat="1" ht="15.75">
      <c r="A167" s="88"/>
      <c r="C167" s="89"/>
      <c r="D167" s="89"/>
      <c r="E167" s="54"/>
      <c r="F167" s="91"/>
      <c r="G167" s="91"/>
      <c r="M167" s="84"/>
      <c r="N167" s="86"/>
      <c r="O167" s="86"/>
      <c r="P167" s="85"/>
      <c r="Q167" s="86"/>
      <c r="R167" s="85"/>
    </row>
    <row r="168" spans="1:18" s="87" customFormat="1" ht="15.75">
      <c r="A168" s="88" t="s">
        <v>121</v>
      </c>
      <c r="B168" s="88"/>
      <c r="C168" s="89"/>
      <c r="D168" s="89"/>
      <c r="E168" s="54"/>
      <c r="F168" s="91"/>
      <c r="G168" s="91"/>
      <c r="M168" s="84"/>
      <c r="N168" s="86"/>
      <c r="O168" s="86"/>
      <c r="P168" s="85"/>
      <c r="Q168" s="86"/>
      <c r="R168" s="85"/>
    </row>
    <row r="169" spans="1:18" s="87" customFormat="1" ht="15.75" customHeight="1">
      <c r="A169" s="88"/>
      <c r="B169" s="87" t="s">
        <v>159</v>
      </c>
      <c r="C169" s="89"/>
      <c r="D169" s="89"/>
      <c r="E169" s="54"/>
      <c r="F169" s="91"/>
      <c r="G169" s="91"/>
      <c r="M169" s="84"/>
      <c r="N169" s="86"/>
      <c r="O169" s="86"/>
      <c r="P169" s="85"/>
      <c r="Q169" s="86"/>
      <c r="R169" s="85"/>
    </row>
    <row r="170" spans="1:18" s="87" customFormat="1" ht="35.25" customHeight="1">
      <c r="A170" s="88"/>
      <c r="B170" s="88"/>
      <c r="C170" s="97" t="s">
        <v>217</v>
      </c>
      <c r="D170" s="103"/>
      <c r="E170" s="56">
        <v>3</v>
      </c>
      <c r="F170" s="115" t="str">
        <f t="shared" ref="F170:F171" si="22">IF(E170=4,"Sangat baik",IF(E170=3,"Baik",IF(E170=2,"Perlu ditingkatkan",IF(E170=1,"Perbaikan",IF(E170=0,"Perbaikan mayor")))))</f>
        <v>Baik</v>
      </c>
      <c r="G170" s="91"/>
      <c r="H170" s="165"/>
      <c r="I170" s="165"/>
      <c r="J170" s="165"/>
      <c r="K170" s="165"/>
      <c r="M170" s="84"/>
      <c r="N170" s="86"/>
      <c r="O170" s="86"/>
      <c r="P170" s="85"/>
      <c r="Q170" s="86"/>
      <c r="R170" s="85"/>
    </row>
    <row r="171" spans="1:18" s="87" customFormat="1" ht="48.75" customHeight="1">
      <c r="A171" s="88"/>
      <c r="B171" s="88"/>
      <c r="C171" s="97" t="s">
        <v>218</v>
      </c>
      <c r="D171" s="103"/>
      <c r="E171" s="56">
        <v>1</v>
      </c>
      <c r="F171" s="115" t="str">
        <f t="shared" si="22"/>
        <v>Perbaikan</v>
      </c>
      <c r="G171" s="91"/>
      <c r="H171" s="165"/>
      <c r="I171" s="165"/>
      <c r="J171" s="165"/>
      <c r="K171" s="165"/>
      <c r="M171" s="84"/>
      <c r="N171" s="86"/>
      <c r="O171" s="86"/>
      <c r="P171" s="85"/>
      <c r="Q171" s="86"/>
      <c r="R171" s="85"/>
    </row>
    <row r="172" spans="1:18" s="87" customFormat="1" ht="16.5" customHeight="1">
      <c r="A172" s="88"/>
      <c r="B172" s="88" t="s">
        <v>160</v>
      </c>
      <c r="C172" s="14"/>
      <c r="D172" s="14"/>
      <c r="E172" s="89"/>
      <c r="F172" s="122"/>
      <c r="G172" s="122"/>
      <c r="M172" s="84"/>
      <c r="N172" s="86"/>
      <c r="O172" s="86"/>
      <c r="P172" s="85"/>
      <c r="Q172" s="86"/>
      <c r="R172" s="85"/>
    </row>
    <row r="173" spans="1:18" s="87" customFormat="1" ht="18.75" customHeight="1">
      <c r="A173" s="88"/>
      <c r="B173" s="88" t="s">
        <v>124</v>
      </c>
      <c r="C173" s="14"/>
      <c r="D173" s="14"/>
      <c r="E173" s="89"/>
      <c r="F173" s="122"/>
      <c r="G173" s="122"/>
      <c r="M173" s="84"/>
      <c r="N173" s="86"/>
      <c r="O173" s="86"/>
      <c r="P173" s="85"/>
      <c r="Q173" s="86"/>
      <c r="R173" s="85"/>
    </row>
    <row r="174" spans="1:18" s="105" customFormat="1" ht="15.75">
      <c r="A174" s="104"/>
      <c r="C174" s="106" t="s">
        <v>1</v>
      </c>
      <c r="D174" s="106"/>
      <c r="E174" s="119">
        <f>AVERAGE(E170:E171)</f>
        <v>2</v>
      </c>
      <c r="F174" s="116"/>
      <c r="G174" s="116">
        <f>SUM(E170:E171)</f>
        <v>4</v>
      </c>
      <c r="M174" s="107"/>
      <c r="N174" s="108"/>
      <c r="O174" s="108"/>
      <c r="P174" s="109"/>
      <c r="Q174" s="108"/>
      <c r="R174" s="109"/>
    </row>
    <row r="175" spans="1:18" s="87" customFormat="1" ht="15.75">
      <c r="A175" s="88"/>
      <c r="C175" s="89"/>
      <c r="D175" s="89"/>
      <c r="E175" s="54"/>
      <c r="F175" s="91"/>
      <c r="G175" s="91"/>
      <c r="M175" s="84"/>
      <c r="N175" s="86"/>
      <c r="O175" s="86"/>
      <c r="P175" s="85"/>
      <c r="Q175" s="86"/>
      <c r="R175" s="85"/>
    </row>
    <row r="176" spans="1:18" s="87" customFormat="1" ht="15.75">
      <c r="A176" s="88" t="s">
        <v>125</v>
      </c>
      <c r="C176" s="89"/>
      <c r="D176" s="89"/>
      <c r="E176" s="54"/>
      <c r="F176" s="91"/>
      <c r="G176" s="91"/>
      <c r="M176" s="84"/>
      <c r="N176" s="86"/>
      <c r="O176" s="86"/>
      <c r="P176" s="85"/>
      <c r="Q176" s="86"/>
      <c r="R176" s="85"/>
    </row>
    <row r="177" spans="1:18" s="87" customFormat="1" ht="15.75">
      <c r="A177" s="88"/>
      <c r="B177" s="88" t="s">
        <v>126</v>
      </c>
      <c r="C177" s="89"/>
      <c r="D177" s="89"/>
      <c r="E177" s="54"/>
      <c r="F177" s="91"/>
      <c r="G177" s="91"/>
      <c r="M177" s="84"/>
      <c r="N177" s="86"/>
      <c r="O177" s="86"/>
      <c r="P177" s="85"/>
      <c r="Q177" s="86"/>
      <c r="R177" s="85"/>
    </row>
    <row r="178" spans="1:18" s="87" customFormat="1" ht="96" customHeight="1">
      <c r="A178" s="88"/>
      <c r="C178" s="97" t="s">
        <v>219</v>
      </c>
      <c r="D178" s="103"/>
      <c r="E178" s="56">
        <v>0</v>
      </c>
      <c r="F178" s="115" t="str">
        <f t="shared" ref="F178" si="23">IF(E178=4,"Sangat baik",IF(E178=3,"Baik",IF(E178=2,"Perlu ditingkatkan",IF(E178=1,"Perbaikan",IF(E178=0,"Perbaikan mayor")))))</f>
        <v>Perbaikan mayor</v>
      </c>
      <c r="G178" s="122"/>
      <c r="H178" s="165"/>
      <c r="I178" s="165"/>
      <c r="J178" s="165"/>
      <c r="K178" s="165"/>
      <c r="M178" s="84"/>
      <c r="N178" s="86"/>
      <c r="O178" s="86"/>
      <c r="P178" s="85"/>
      <c r="Q178" s="86"/>
      <c r="R178" s="85"/>
    </row>
    <row r="179" spans="1:18" s="87" customFormat="1" ht="15.75">
      <c r="A179" s="88"/>
      <c r="C179" s="89"/>
      <c r="D179" s="89"/>
      <c r="E179" s="54"/>
      <c r="F179" s="91"/>
      <c r="G179" s="91"/>
      <c r="M179" s="84"/>
      <c r="N179" s="86"/>
      <c r="O179" s="86"/>
      <c r="P179" s="85"/>
      <c r="Q179" s="86"/>
      <c r="R179" s="85"/>
    </row>
    <row r="180" spans="1:18" s="87" customFormat="1" ht="15.75">
      <c r="A180" s="88"/>
      <c r="B180" s="88" t="s">
        <v>127</v>
      </c>
      <c r="C180" s="89"/>
      <c r="D180" s="89"/>
      <c r="E180" s="54"/>
      <c r="F180" s="91"/>
      <c r="G180" s="91"/>
      <c r="M180" s="84"/>
      <c r="N180" s="86"/>
      <c r="O180" s="86"/>
      <c r="P180" s="85"/>
      <c r="Q180" s="86"/>
      <c r="R180" s="85"/>
    </row>
    <row r="181" spans="1:18" s="87" customFormat="1" ht="67.5" customHeight="1">
      <c r="A181" s="88"/>
      <c r="C181" s="97" t="s">
        <v>220</v>
      </c>
      <c r="D181" s="103"/>
      <c r="E181" s="56">
        <v>1</v>
      </c>
      <c r="F181" s="115" t="str">
        <f t="shared" ref="F181:F183" si="24">IF(E181=4,"Sangat baik",IF(E181=3,"Baik",IF(E181=2,"Perlu ditingkatkan",IF(E181=1,"Perbaikan",IF(E181=0,"Perbaikan mayor")))))</f>
        <v>Perbaikan</v>
      </c>
      <c r="G181" s="122"/>
      <c r="H181" s="165"/>
      <c r="I181" s="165"/>
      <c r="J181" s="165"/>
      <c r="K181" s="165"/>
      <c r="M181" s="84"/>
      <c r="N181" s="86"/>
      <c r="O181" s="86"/>
      <c r="P181" s="85"/>
      <c r="Q181" s="86"/>
      <c r="R181" s="85"/>
    </row>
    <row r="182" spans="1:18" s="87" customFormat="1" ht="21" customHeight="1">
      <c r="A182" s="88"/>
      <c r="B182" s="88" t="s">
        <v>128</v>
      </c>
      <c r="C182" s="111"/>
      <c r="D182" s="14"/>
      <c r="E182" s="14"/>
      <c r="F182" s="122"/>
      <c r="G182" s="122"/>
      <c r="M182" s="84"/>
      <c r="N182" s="86"/>
      <c r="O182" s="86"/>
      <c r="P182" s="85"/>
      <c r="Q182" s="86"/>
      <c r="R182" s="85"/>
    </row>
    <row r="183" spans="1:18" s="87" customFormat="1" ht="60.75" customHeight="1">
      <c r="A183" s="88"/>
      <c r="C183" s="97" t="s">
        <v>221</v>
      </c>
      <c r="D183" s="103"/>
      <c r="E183" s="56">
        <v>4</v>
      </c>
      <c r="F183" s="115" t="str">
        <f t="shared" si="24"/>
        <v>Sangat baik</v>
      </c>
      <c r="G183" s="122"/>
      <c r="H183" s="165"/>
      <c r="I183" s="165"/>
      <c r="J183" s="165"/>
      <c r="K183" s="165"/>
      <c r="M183" s="84"/>
      <c r="N183" s="86"/>
      <c r="O183" s="86"/>
      <c r="P183" s="85"/>
      <c r="Q183" s="86"/>
      <c r="R183" s="85"/>
    </row>
    <row r="184" spans="1:18" s="87" customFormat="1" ht="24" customHeight="1">
      <c r="A184" s="88"/>
      <c r="B184" s="88" t="s">
        <v>129</v>
      </c>
      <c r="C184" s="111"/>
      <c r="D184" s="14"/>
      <c r="E184" s="14"/>
      <c r="F184" s="122"/>
      <c r="G184" s="122"/>
      <c r="M184" s="84"/>
      <c r="N184" s="86"/>
      <c r="O184" s="86"/>
      <c r="P184" s="85"/>
      <c r="Q184" s="86"/>
      <c r="R184" s="85"/>
    </row>
    <row r="185" spans="1:18" s="87" customFormat="1" ht="20.25" customHeight="1">
      <c r="A185" s="88"/>
      <c r="B185" s="88" t="s">
        <v>130</v>
      </c>
      <c r="C185" s="111"/>
      <c r="D185" s="14"/>
      <c r="E185" s="14"/>
      <c r="F185" s="122"/>
      <c r="G185" s="122"/>
      <c r="M185" s="84"/>
      <c r="N185" s="86"/>
      <c r="O185" s="86"/>
      <c r="P185" s="85"/>
      <c r="Q185" s="86"/>
      <c r="R185" s="85"/>
    </row>
    <row r="186" spans="1:18" s="87" customFormat="1" ht="66" customHeight="1">
      <c r="A186" s="88"/>
      <c r="C186" s="97" t="s">
        <v>222</v>
      </c>
      <c r="D186" s="103"/>
      <c r="E186" s="56">
        <v>2</v>
      </c>
      <c r="F186" s="115" t="str">
        <f t="shared" ref="F186" si="25">IF(E186=4,"Sangat baik",IF(E186=3,"Baik",IF(E186=2,"Perlu ditingkatkan",IF(E186=1,"Perbaikan",IF(E186=0,"Perbaikan mayor")))))</f>
        <v>Perlu ditingkatkan</v>
      </c>
      <c r="G186" s="122"/>
      <c r="H186" s="165"/>
      <c r="I186" s="165"/>
      <c r="J186" s="165"/>
      <c r="K186" s="165"/>
      <c r="M186" s="84"/>
      <c r="N186" s="86"/>
      <c r="O186" s="86"/>
      <c r="P186" s="85"/>
      <c r="Q186" s="86"/>
      <c r="R186" s="85"/>
    </row>
    <row r="187" spans="1:18" s="87" customFormat="1" ht="22.5" customHeight="1">
      <c r="A187" s="88"/>
      <c r="B187" s="88" t="s">
        <v>131</v>
      </c>
      <c r="C187" s="111"/>
      <c r="D187" s="14"/>
      <c r="E187" s="14"/>
      <c r="F187" s="122"/>
      <c r="G187" s="122"/>
      <c r="M187" s="84"/>
      <c r="N187" s="86"/>
      <c r="O187" s="86"/>
      <c r="P187" s="85"/>
      <c r="Q187" s="86"/>
      <c r="R187" s="85"/>
    </row>
    <row r="188" spans="1:18" s="87" customFormat="1" ht="21.75" customHeight="1">
      <c r="A188" s="88"/>
      <c r="C188" s="97" t="s">
        <v>223</v>
      </c>
      <c r="D188" s="103"/>
      <c r="E188" s="56">
        <v>1</v>
      </c>
      <c r="F188" s="115" t="str">
        <f t="shared" ref="F188" si="26">IF(E188=4,"Sangat baik",IF(E188=3,"Baik",IF(E188=2,"Perlu ditingkatkan",IF(E188=1,"Perbaikan",IF(E188=0,"Perbaikan mayor")))))</f>
        <v>Perbaikan</v>
      </c>
      <c r="G188" s="122"/>
      <c r="M188" s="84"/>
      <c r="N188" s="86"/>
      <c r="O188" s="86"/>
      <c r="P188" s="85"/>
      <c r="Q188" s="86"/>
      <c r="R188" s="85"/>
    </row>
    <row r="189" spans="1:18" s="105" customFormat="1" ht="15.75">
      <c r="A189" s="104"/>
      <c r="C189" s="106" t="s">
        <v>1</v>
      </c>
      <c r="D189" s="106"/>
      <c r="E189" s="119">
        <f>AVERAGE(E178:E188)</f>
        <v>1.6</v>
      </c>
      <c r="F189" s="116"/>
      <c r="G189" s="116">
        <f>SUM(E178:E188)</f>
        <v>8</v>
      </c>
      <c r="M189" s="107"/>
      <c r="N189" s="108"/>
      <c r="O189" s="108"/>
      <c r="P189" s="109"/>
      <c r="Q189" s="108"/>
      <c r="R189" s="109"/>
    </row>
    <row r="190" spans="1:18" s="87" customFormat="1" ht="15.75">
      <c r="A190" s="88"/>
      <c r="C190" s="89"/>
      <c r="D190" s="89"/>
      <c r="E190" s="54"/>
      <c r="F190" s="91"/>
      <c r="G190" s="91"/>
      <c r="M190" s="84"/>
      <c r="N190" s="86"/>
      <c r="O190" s="86"/>
      <c r="P190" s="85"/>
      <c r="Q190" s="86"/>
      <c r="R190" s="85"/>
    </row>
    <row r="191" spans="1:18" s="87" customFormat="1" ht="15.75">
      <c r="A191" s="88" t="s">
        <v>132</v>
      </c>
      <c r="C191" s="89"/>
      <c r="D191" s="89"/>
      <c r="E191" s="54"/>
      <c r="F191" s="91"/>
      <c r="G191" s="91"/>
      <c r="M191" s="84"/>
      <c r="N191" s="86"/>
      <c r="O191" s="86"/>
      <c r="P191" s="85"/>
      <c r="Q191" s="86"/>
      <c r="R191" s="85"/>
    </row>
    <row r="192" spans="1:18" s="87" customFormat="1" ht="15.75">
      <c r="A192" s="88"/>
      <c r="B192" s="88" t="s">
        <v>224</v>
      </c>
      <c r="C192" s="89"/>
      <c r="D192" s="89"/>
      <c r="E192" s="54"/>
      <c r="F192" s="91"/>
      <c r="G192" s="91"/>
      <c r="M192" s="84"/>
      <c r="N192" s="86"/>
      <c r="O192" s="86"/>
      <c r="P192" s="85"/>
      <c r="Q192" s="86"/>
      <c r="R192" s="85"/>
    </row>
    <row r="193" spans="1:18" s="87" customFormat="1" ht="7.5" customHeight="1">
      <c r="A193" s="88"/>
      <c r="C193" s="89"/>
      <c r="D193" s="89"/>
      <c r="E193" s="54"/>
      <c r="F193" s="91"/>
      <c r="G193" s="91"/>
      <c r="M193" s="84"/>
      <c r="N193" s="86"/>
      <c r="O193" s="86"/>
      <c r="P193" s="85"/>
      <c r="Q193" s="86"/>
      <c r="R193" s="85"/>
    </row>
    <row r="194" spans="1:18" s="87" customFormat="1" ht="15.75">
      <c r="A194" s="88"/>
      <c r="B194" s="88" t="s">
        <v>133</v>
      </c>
      <c r="C194" s="89"/>
      <c r="D194" s="89"/>
      <c r="E194" s="54"/>
      <c r="F194" s="91"/>
      <c r="G194" s="91"/>
      <c r="M194" s="84"/>
      <c r="N194" s="86"/>
      <c r="O194" s="86"/>
      <c r="P194" s="85"/>
      <c r="Q194" s="86"/>
      <c r="R194" s="85"/>
    </row>
    <row r="195" spans="1:18" s="87" customFormat="1" ht="41.25" customHeight="1">
      <c r="A195" s="88"/>
      <c r="C195" s="110" t="s">
        <v>225</v>
      </c>
      <c r="D195" s="103"/>
      <c r="E195" s="56">
        <v>4</v>
      </c>
      <c r="F195" s="115" t="str">
        <f t="shared" ref="F195:F197" si="27">IF(E195=4,"Sangat baik",IF(E195=3,"Baik",IF(E195=2,"Perlu ditingkatkan",IF(E195=1,"Perbaikan",IF(E195=0,"Perbaikan mayor")))))</f>
        <v>Sangat baik</v>
      </c>
      <c r="G195" s="122"/>
      <c r="H195" s="165"/>
      <c r="I195" s="165"/>
      <c r="J195" s="165"/>
      <c r="K195" s="165"/>
      <c r="M195" s="84"/>
      <c r="N195" s="86"/>
      <c r="O195" s="86"/>
      <c r="P195" s="85"/>
      <c r="Q195" s="86"/>
      <c r="R195" s="85"/>
    </row>
    <row r="196" spans="1:18" s="87" customFormat="1" ht="58.5" customHeight="1">
      <c r="A196" s="88"/>
      <c r="C196" s="110" t="s">
        <v>226</v>
      </c>
      <c r="D196" s="103"/>
      <c r="E196" s="56">
        <v>3</v>
      </c>
      <c r="F196" s="115" t="str">
        <f t="shared" si="27"/>
        <v>Baik</v>
      </c>
      <c r="G196" s="122"/>
      <c r="H196" s="165"/>
      <c r="I196" s="165"/>
      <c r="J196" s="165"/>
      <c r="K196" s="165"/>
      <c r="M196" s="84"/>
      <c r="N196" s="86"/>
      <c r="O196" s="86"/>
      <c r="P196" s="85"/>
      <c r="Q196" s="86"/>
      <c r="R196" s="85"/>
    </row>
    <row r="197" spans="1:18" s="87" customFormat="1" ht="56.25" customHeight="1">
      <c r="A197" s="88"/>
      <c r="C197" s="110" t="s">
        <v>227</v>
      </c>
      <c r="D197" s="103"/>
      <c r="E197" s="56">
        <v>3</v>
      </c>
      <c r="F197" s="115" t="str">
        <f t="shared" si="27"/>
        <v>Baik</v>
      </c>
      <c r="G197" s="122"/>
      <c r="H197" s="165"/>
      <c r="I197" s="165"/>
      <c r="J197" s="165"/>
      <c r="K197" s="165"/>
      <c r="M197" s="84"/>
      <c r="N197" s="86"/>
      <c r="O197" s="86"/>
      <c r="P197" s="85"/>
      <c r="Q197" s="86"/>
      <c r="R197" s="85"/>
    </row>
    <row r="198" spans="1:18" s="105" customFormat="1" ht="15.75">
      <c r="A198" s="104"/>
      <c r="C198" s="106" t="s">
        <v>1</v>
      </c>
      <c r="D198" s="106"/>
      <c r="E198" s="119">
        <f>AVERAGE(E195:E197)</f>
        <v>3.3333333333333335</v>
      </c>
      <c r="F198" s="116"/>
      <c r="G198" s="116">
        <f>SUM(E195:E197)</f>
        <v>10</v>
      </c>
      <c r="M198" s="107"/>
      <c r="N198" s="108"/>
      <c r="O198" s="108"/>
      <c r="P198" s="109"/>
      <c r="Q198" s="108"/>
      <c r="R198" s="109"/>
    </row>
    <row r="199" spans="1:18" s="87" customFormat="1" ht="15.75">
      <c r="A199" s="88"/>
      <c r="C199" s="89"/>
      <c r="D199" s="89"/>
      <c r="E199" s="54"/>
      <c r="F199" s="91"/>
      <c r="G199" s="91"/>
      <c r="M199" s="84"/>
      <c r="N199" s="86"/>
      <c r="O199" s="86"/>
      <c r="P199" s="85"/>
      <c r="Q199" s="86"/>
      <c r="R199" s="85"/>
    </row>
    <row r="200" spans="1:18" s="87" customFormat="1" ht="15.75">
      <c r="A200" s="88" t="s">
        <v>134</v>
      </c>
      <c r="C200" s="89"/>
      <c r="D200" s="89"/>
      <c r="E200" s="54"/>
      <c r="F200" s="91"/>
      <c r="G200" s="91"/>
      <c r="M200" s="84"/>
      <c r="N200" s="86"/>
      <c r="O200" s="86"/>
      <c r="P200" s="85"/>
      <c r="Q200" s="86"/>
      <c r="R200" s="85"/>
    </row>
    <row r="201" spans="1:18" s="87" customFormat="1" ht="15.75">
      <c r="A201" s="88"/>
      <c r="B201" s="88" t="s">
        <v>135</v>
      </c>
      <c r="C201" s="89"/>
      <c r="D201" s="89"/>
      <c r="E201" s="54"/>
      <c r="F201" s="91"/>
      <c r="G201" s="91"/>
      <c r="M201" s="84"/>
      <c r="N201" s="86"/>
      <c r="O201" s="86"/>
      <c r="P201" s="85"/>
      <c r="Q201" s="86"/>
      <c r="R201" s="85"/>
    </row>
    <row r="202" spans="1:18" s="87" customFormat="1" ht="66" customHeight="1">
      <c r="A202" s="88"/>
      <c r="C202" s="110" t="s">
        <v>228</v>
      </c>
      <c r="D202" s="103"/>
      <c r="E202" s="56">
        <v>3</v>
      </c>
      <c r="F202" s="153" t="str">
        <f>IF(E202=4,"Sangat baik",IF(E202=3,"Baik",IF(E202=2,"Perlu ditingkatkan",IF(E202=1,"Perbaikan",IF(E202=0,"Perbaikan mayor")))))</f>
        <v>Baik</v>
      </c>
      <c r="G202" s="91"/>
      <c r="H202" s="165"/>
      <c r="I202" s="165"/>
      <c r="J202" s="165"/>
      <c r="K202" s="165"/>
      <c r="M202" s="84"/>
      <c r="N202" s="86"/>
      <c r="O202" s="86"/>
      <c r="P202" s="85"/>
      <c r="Q202" s="86"/>
      <c r="R202" s="85"/>
    </row>
    <row r="203" spans="1:18" s="87" customFormat="1" ht="15.75">
      <c r="A203" s="88"/>
      <c r="C203" s="89"/>
      <c r="D203" s="89"/>
      <c r="E203" s="54"/>
      <c r="F203" s="91"/>
      <c r="G203" s="91"/>
      <c r="M203" s="84"/>
      <c r="N203" s="86"/>
      <c r="O203" s="86"/>
      <c r="P203" s="85"/>
      <c r="Q203" s="86"/>
      <c r="R203" s="85"/>
    </row>
    <row r="204" spans="1:18" s="87" customFormat="1" ht="15.75">
      <c r="A204" s="88"/>
      <c r="B204" s="88" t="s">
        <v>136</v>
      </c>
      <c r="C204" s="89"/>
      <c r="D204" s="89"/>
      <c r="E204" s="54"/>
      <c r="F204" s="91"/>
      <c r="G204" s="91"/>
      <c r="M204" s="84"/>
      <c r="N204" s="86"/>
      <c r="O204" s="86"/>
      <c r="P204" s="85"/>
      <c r="Q204" s="86"/>
      <c r="R204" s="85"/>
    </row>
    <row r="205" spans="1:18" s="87" customFormat="1" ht="48.75" customHeight="1">
      <c r="A205" s="88"/>
      <c r="C205" s="110" t="s">
        <v>229</v>
      </c>
      <c r="D205" s="103"/>
      <c r="E205" s="56">
        <v>2</v>
      </c>
      <c r="F205" s="115" t="str">
        <f>IF(E205=4,"Sangat baik",IF(E205=3,"Baik",IF(E205=2,"Perlu ditingkatkan",IF(E205=1,"Perbaikan",IF(E205=0,"Perbaikan mayor")))))</f>
        <v>Perlu ditingkatkan</v>
      </c>
      <c r="G205" s="122"/>
      <c r="H205" s="165"/>
      <c r="I205" s="165"/>
      <c r="J205" s="165"/>
      <c r="K205" s="165"/>
      <c r="M205" s="84"/>
      <c r="N205" s="86"/>
      <c r="O205" s="86"/>
      <c r="P205" s="85"/>
      <c r="Q205" s="86"/>
      <c r="R205" s="85"/>
    </row>
    <row r="206" spans="1:18" s="105" customFormat="1" ht="15.75">
      <c r="A206" s="104"/>
      <c r="C206" s="106" t="s">
        <v>1</v>
      </c>
      <c r="D206" s="106"/>
      <c r="E206" s="119">
        <f>AVERAGE(E202:E205)</f>
        <v>2.5</v>
      </c>
      <c r="F206" s="116"/>
      <c r="G206" s="116">
        <f>SUM(E202:E205)</f>
        <v>5</v>
      </c>
      <c r="M206" s="107"/>
      <c r="N206" s="108"/>
      <c r="O206" s="108"/>
      <c r="P206" s="109"/>
      <c r="Q206" s="108"/>
      <c r="R206" s="109"/>
    </row>
    <row r="207" spans="1:18" s="87" customFormat="1" ht="15.75">
      <c r="A207" s="88"/>
      <c r="C207" s="89"/>
      <c r="D207" s="89"/>
      <c r="E207" s="54"/>
      <c r="F207" s="91"/>
      <c r="G207" s="91"/>
      <c r="M207" s="84"/>
      <c r="N207" s="86"/>
      <c r="O207" s="86"/>
      <c r="P207" s="85"/>
      <c r="Q207" s="86"/>
      <c r="R207" s="85"/>
    </row>
    <row r="208" spans="1:18" s="87" customFormat="1" ht="15.75">
      <c r="A208" s="88" t="s">
        <v>137</v>
      </c>
      <c r="C208" s="89"/>
      <c r="D208" s="89"/>
      <c r="E208" s="54"/>
      <c r="F208" s="91"/>
      <c r="G208" s="91"/>
      <c r="M208" s="84"/>
      <c r="N208" s="86"/>
      <c r="O208" s="86"/>
      <c r="P208" s="85"/>
      <c r="Q208" s="86"/>
      <c r="R208" s="85"/>
    </row>
    <row r="209" spans="1:18" s="87" customFormat="1" ht="15.75">
      <c r="A209" s="88"/>
      <c r="B209" s="88" t="s">
        <v>138</v>
      </c>
      <c r="C209" s="89"/>
      <c r="D209" s="89"/>
      <c r="E209" s="54"/>
      <c r="F209" s="91"/>
      <c r="G209" s="91"/>
      <c r="M209" s="84"/>
      <c r="N209" s="86"/>
      <c r="O209" s="86"/>
      <c r="P209" s="85"/>
      <c r="Q209" s="86"/>
      <c r="R209" s="85"/>
    </row>
    <row r="210" spans="1:18" s="87" customFormat="1" ht="8.25" customHeight="1">
      <c r="A210" s="88"/>
      <c r="B210" s="88"/>
      <c r="C210" s="89"/>
      <c r="D210" s="89"/>
      <c r="E210" s="54"/>
      <c r="F210" s="91"/>
      <c r="G210" s="91"/>
      <c r="M210" s="84"/>
      <c r="N210" s="86"/>
      <c r="O210" s="86"/>
      <c r="P210" s="85"/>
      <c r="Q210" s="86"/>
      <c r="R210" s="85"/>
    </row>
    <row r="211" spans="1:18" s="87" customFormat="1" ht="18" customHeight="1">
      <c r="A211" s="88"/>
      <c r="B211" s="88" t="s">
        <v>139</v>
      </c>
      <c r="C211" s="89"/>
      <c r="D211" s="89"/>
      <c r="E211" s="54"/>
      <c r="F211" s="91"/>
      <c r="G211" s="91"/>
      <c r="M211" s="84"/>
      <c r="N211" s="86"/>
      <c r="O211" s="86"/>
      <c r="P211" s="85"/>
      <c r="Q211" s="86"/>
      <c r="R211" s="85"/>
    </row>
    <row r="212" spans="1:18" s="87" customFormat="1" ht="50.25" customHeight="1">
      <c r="A212" s="88"/>
      <c r="C212" s="102" t="s">
        <v>230</v>
      </c>
      <c r="D212" s="103"/>
      <c r="E212" s="56">
        <v>2</v>
      </c>
      <c r="F212" s="115" t="str">
        <f t="shared" ref="F212" si="28">IF(E212=4,"Sangat baik",IF(E212=3,"Baik",IF(E212=2,"Perlu ditingkatkan",IF(E212=1,"Perbaikan",IF(E212=0,"Perbaikan mayor")))))</f>
        <v>Perlu ditingkatkan</v>
      </c>
      <c r="G212" s="122"/>
      <c r="H212" s="165"/>
      <c r="I212" s="165"/>
      <c r="J212" s="165"/>
      <c r="K212" s="165"/>
      <c r="M212" s="84"/>
      <c r="N212" s="86"/>
      <c r="O212" s="86"/>
      <c r="P212" s="85"/>
      <c r="Q212" s="86"/>
      <c r="R212" s="85"/>
    </row>
    <row r="213" spans="1:18" s="48" customFormat="1" ht="51" customHeight="1">
      <c r="A213" s="50"/>
      <c r="C213" s="179" t="s">
        <v>231</v>
      </c>
      <c r="D213" s="180"/>
      <c r="E213" s="56">
        <v>2</v>
      </c>
      <c r="F213" s="115" t="str">
        <f>IF(E213=4,"Sangat baik",IF(E213=3,"Baik",IF(E213=2,"Perlu ditingkatkan",IF(E213=1,"Perbaikan",IF(E213=0,"Perbaikan mayor")))))</f>
        <v>Perlu ditingkatkan</v>
      </c>
      <c r="G213" s="113"/>
      <c r="H213" s="169"/>
      <c r="I213" s="169"/>
      <c r="J213" s="169"/>
      <c r="K213" s="169"/>
      <c r="M213" s="57"/>
      <c r="N213" s="58"/>
      <c r="O213" s="58"/>
      <c r="P213" s="59"/>
      <c r="Q213" s="58"/>
      <c r="R213" s="59"/>
    </row>
    <row r="214" spans="1:18" s="105" customFormat="1" ht="15.75">
      <c r="A214" s="104"/>
      <c r="C214" s="106" t="s">
        <v>1</v>
      </c>
      <c r="D214" s="106"/>
      <c r="E214" s="119">
        <f>AVERAGE(E212:E213)</f>
        <v>2</v>
      </c>
      <c r="F214" s="116"/>
      <c r="G214" s="116">
        <f>SUM(E212:E213)</f>
        <v>4</v>
      </c>
      <c r="M214" s="107"/>
      <c r="N214" s="108"/>
      <c r="O214" s="108"/>
      <c r="P214" s="109"/>
      <c r="Q214" s="108"/>
      <c r="R214" s="109"/>
    </row>
    <row r="215" spans="1:18" s="155" customFormat="1" ht="15.75">
      <c r="A215" s="154"/>
      <c r="C215" s="156"/>
      <c r="D215" s="156"/>
      <c r="E215" s="157"/>
      <c r="F215" s="158"/>
      <c r="G215" s="158"/>
      <c r="M215" s="159"/>
      <c r="N215" s="160"/>
      <c r="O215" s="160"/>
      <c r="P215" s="161"/>
      <c r="Q215" s="160"/>
      <c r="R215" s="161"/>
    </row>
    <row r="216" spans="1:18" s="155" customFormat="1" ht="15.75">
      <c r="A216" s="154" t="s">
        <v>140</v>
      </c>
      <c r="C216" s="156"/>
      <c r="D216" s="156"/>
      <c r="E216" s="157"/>
      <c r="F216" s="158"/>
      <c r="G216" s="158"/>
      <c r="M216" s="159"/>
      <c r="N216" s="160"/>
      <c r="O216" s="160"/>
      <c r="P216" s="161"/>
      <c r="Q216" s="160"/>
      <c r="R216" s="161"/>
    </row>
    <row r="217" spans="1:18" s="155" customFormat="1" ht="15.75">
      <c r="A217" s="154"/>
      <c r="B217" s="154" t="s">
        <v>141</v>
      </c>
      <c r="C217" s="156"/>
      <c r="D217" s="156"/>
      <c r="E217" s="157"/>
      <c r="F217" s="158"/>
      <c r="G217" s="158"/>
      <c r="M217" s="159"/>
      <c r="N217" s="160"/>
      <c r="O217" s="160"/>
      <c r="P217" s="161"/>
      <c r="Q217" s="160"/>
      <c r="R217" s="161"/>
    </row>
    <row r="218" spans="1:18" s="155" customFormat="1" ht="15.75">
      <c r="A218" s="154"/>
      <c r="B218" s="154" t="s">
        <v>142</v>
      </c>
      <c r="C218" s="156"/>
      <c r="D218" s="156"/>
      <c r="E218" s="157"/>
      <c r="F218" s="158"/>
      <c r="G218" s="158"/>
      <c r="M218" s="159"/>
      <c r="N218" s="160"/>
      <c r="O218" s="160"/>
      <c r="P218" s="161"/>
      <c r="Q218" s="160"/>
      <c r="R218" s="161"/>
    </row>
    <row r="219" spans="1:18" s="155" customFormat="1" ht="15.75">
      <c r="A219" s="154"/>
      <c r="B219" s="154" t="s">
        <v>143</v>
      </c>
      <c r="C219" s="156"/>
      <c r="D219" s="156"/>
      <c r="E219" s="157"/>
      <c r="F219" s="158"/>
      <c r="G219" s="158"/>
      <c r="M219" s="159"/>
      <c r="N219" s="160"/>
      <c r="O219" s="160"/>
      <c r="P219" s="161"/>
      <c r="Q219" s="160"/>
      <c r="R219" s="161"/>
    </row>
    <row r="220" spans="1:18" s="155" customFormat="1" ht="15.75">
      <c r="A220" s="154"/>
      <c r="B220" s="154"/>
      <c r="C220" s="156"/>
      <c r="D220" s="156"/>
      <c r="E220" s="157"/>
      <c r="F220" s="158"/>
      <c r="G220" s="158"/>
      <c r="M220" s="159"/>
      <c r="N220" s="160"/>
      <c r="O220" s="160"/>
      <c r="P220" s="161"/>
      <c r="Q220" s="160"/>
      <c r="R220" s="161"/>
    </row>
    <row r="221" spans="1:18" s="155" customFormat="1" ht="15.75">
      <c r="A221" s="154" t="s">
        <v>144</v>
      </c>
      <c r="B221" s="154"/>
      <c r="C221" s="156"/>
      <c r="D221" s="156"/>
      <c r="E221" s="157"/>
      <c r="F221" s="158"/>
      <c r="G221" s="158"/>
      <c r="M221" s="159"/>
      <c r="N221" s="160"/>
      <c r="O221" s="160"/>
      <c r="P221" s="161"/>
      <c r="Q221" s="160"/>
      <c r="R221" s="161"/>
    </row>
    <row r="222" spans="1:18" s="155" customFormat="1" ht="15.75">
      <c r="A222" s="154"/>
      <c r="B222" s="154" t="s">
        <v>145</v>
      </c>
      <c r="C222" s="156"/>
      <c r="D222" s="156"/>
      <c r="E222" s="157"/>
      <c r="F222" s="158"/>
      <c r="G222" s="158"/>
      <c r="M222" s="159"/>
      <c r="N222" s="160"/>
      <c r="O222" s="160"/>
      <c r="P222" s="161"/>
      <c r="Q222" s="160"/>
      <c r="R222" s="161"/>
    </row>
    <row r="223" spans="1:18" s="155" customFormat="1" ht="15.75">
      <c r="A223" s="154"/>
      <c r="B223" s="154" t="s">
        <v>146</v>
      </c>
      <c r="C223" s="156"/>
      <c r="D223" s="156"/>
      <c r="E223" s="157"/>
      <c r="F223" s="158"/>
      <c r="G223" s="158"/>
      <c r="M223" s="159"/>
      <c r="N223" s="160"/>
      <c r="O223" s="160"/>
      <c r="P223" s="161"/>
      <c r="Q223" s="160"/>
      <c r="R223" s="161"/>
    </row>
    <row r="224" spans="1:18" s="48" customFormat="1" ht="15.75">
      <c r="A224" s="50" t="s">
        <v>75</v>
      </c>
      <c r="B224" s="50" t="s">
        <v>147</v>
      </c>
      <c r="C224" s="49"/>
      <c r="D224" s="49"/>
      <c r="E224" s="54"/>
      <c r="F224" s="113"/>
      <c r="G224" s="113"/>
      <c r="M224" s="57"/>
      <c r="N224" s="58"/>
      <c r="O224" s="58"/>
      <c r="P224" s="59"/>
      <c r="Q224" s="58"/>
      <c r="R224" s="59"/>
    </row>
    <row r="225" spans="1:18" s="48" customFormat="1" ht="31.5">
      <c r="A225" s="50"/>
      <c r="B225" s="50"/>
      <c r="C225" s="163" t="s">
        <v>161</v>
      </c>
      <c r="D225" s="180"/>
      <c r="E225" s="56">
        <v>3</v>
      </c>
      <c r="F225" s="115" t="str">
        <f>IF(E225=4,"Sangat baik",IF(E225=3,"Baik",IF(E225=2,"Perlu ditingkatkan",IF(E225=1,"Perbaikan",IF(E225=0,"Perbaikan mayor")))))</f>
        <v>Baik</v>
      </c>
      <c r="G225" s="113"/>
      <c r="H225" s="169"/>
      <c r="I225" s="169"/>
      <c r="J225" s="169"/>
      <c r="K225" s="169"/>
      <c r="M225" s="57"/>
      <c r="N225" s="58"/>
      <c r="O225" s="58"/>
      <c r="P225" s="59"/>
      <c r="Q225" s="58"/>
      <c r="R225" s="59"/>
    </row>
    <row r="226" spans="1:18" s="186" customFormat="1" ht="15.75">
      <c r="A226" s="183"/>
      <c r="B226" s="183"/>
      <c r="C226" s="106" t="s">
        <v>1</v>
      </c>
      <c r="D226" s="184"/>
      <c r="E226" s="119">
        <f>AVERAGE(E225)</f>
        <v>3</v>
      </c>
      <c r="F226" s="185"/>
      <c r="G226" s="185">
        <f>SUM(E225)</f>
        <v>3</v>
      </c>
      <c r="M226" s="187"/>
      <c r="N226" s="188"/>
      <c r="O226" s="188"/>
      <c r="P226" s="189"/>
      <c r="Q226" s="188"/>
      <c r="R226" s="189"/>
    </row>
    <row r="227" spans="1:18" s="48" customFormat="1" ht="25.5" customHeight="1">
      <c r="A227" s="50"/>
      <c r="B227" s="50"/>
      <c r="C227" s="89"/>
      <c r="D227" s="49"/>
      <c r="E227" s="54"/>
      <c r="F227" s="113"/>
      <c r="G227" s="113"/>
      <c r="M227" s="57"/>
      <c r="N227" s="58"/>
      <c r="O227" s="58"/>
      <c r="P227" s="59"/>
      <c r="Q227" s="58"/>
      <c r="R227" s="59"/>
    </row>
    <row r="228" spans="1:18" s="48" customFormat="1" ht="23.25">
      <c r="A228" s="50"/>
      <c r="C228" s="139" t="s">
        <v>81</v>
      </c>
      <c r="D228" s="49"/>
      <c r="E228" s="181">
        <f>+G214+G206+G198+G189+G174+G166+G159+G145+G119+G103+G87+G80+G65+G46+G27+G226</f>
        <v>152</v>
      </c>
      <c r="F228" s="113"/>
      <c r="G228" s="113"/>
      <c r="M228" s="57"/>
      <c r="N228" s="58"/>
      <c r="O228" s="58"/>
      <c r="P228" s="59"/>
      <c r="Q228" s="58"/>
      <c r="R228" s="59"/>
    </row>
    <row r="229" spans="1:18" s="48" customFormat="1" ht="15.75">
      <c r="C229" s="49"/>
      <c r="D229" s="49"/>
      <c r="E229" s="54"/>
      <c r="F229" s="113"/>
      <c r="G229" s="113"/>
      <c r="M229" s="57"/>
      <c r="N229" s="58"/>
      <c r="O229" s="58"/>
      <c r="P229" s="59"/>
      <c r="Q229" s="58"/>
      <c r="R229" s="59"/>
    </row>
    <row r="230" spans="1:18" s="48" customFormat="1" ht="15.75">
      <c r="C230" s="49"/>
      <c r="D230" s="49"/>
      <c r="E230" s="54"/>
      <c r="F230" s="113"/>
      <c r="G230" s="113"/>
      <c r="M230" s="57"/>
      <c r="N230" s="58"/>
      <c r="O230" s="58"/>
      <c r="P230" s="59"/>
      <c r="Q230" s="58"/>
      <c r="R230" s="59"/>
    </row>
    <row r="231" spans="1:18" s="48" customFormat="1" ht="15.75">
      <c r="C231" s="49"/>
      <c r="D231" s="49"/>
      <c r="E231" s="54"/>
      <c r="F231" s="113"/>
      <c r="G231" s="113"/>
      <c r="M231" s="57"/>
      <c r="N231" s="58"/>
      <c r="O231" s="58"/>
      <c r="P231" s="59"/>
      <c r="Q231" s="58"/>
      <c r="R231" s="59"/>
    </row>
    <row r="232" spans="1:18" s="48" customFormat="1" ht="15.75">
      <c r="C232" s="49"/>
      <c r="D232" s="49"/>
      <c r="E232" s="54"/>
      <c r="F232" s="113"/>
      <c r="G232" s="113"/>
      <c r="M232" s="57"/>
      <c r="N232" s="58"/>
      <c r="O232" s="58"/>
      <c r="P232" s="59"/>
      <c r="Q232" s="58"/>
      <c r="R232" s="59"/>
    </row>
    <row r="233" spans="1:18" s="48" customFormat="1" ht="15.75">
      <c r="C233" s="49"/>
      <c r="D233" s="49"/>
      <c r="E233" s="54"/>
      <c r="F233" s="113"/>
      <c r="G233" s="113"/>
      <c r="M233" s="57"/>
      <c r="N233" s="58"/>
      <c r="O233" s="58"/>
      <c r="P233" s="59"/>
      <c r="Q233" s="58"/>
      <c r="R233" s="59"/>
    </row>
    <row r="234" spans="1:18" s="48" customFormat="1" ht="15.75">
      <c r="C234" s="49"/>
      <c r="D234" s="49"/>
      <c r="E234" s="54"/>
      <c r="F234" s="113"/>
      <c r="G234" s="113"/>
      <c r="M234" s="57"/>
      <c r="N234" s="58"/>
      <c r="O234" s="58"/>
      <c r="P234" s="59"/>
      <c r="Q234" s="58"/>
      <c r="R234" s="59"/>
    </row>
    <row r="235" spans="1:18" s="48" customFormat="1" ht="15.75">
      <c r="C235" s="49"/>
      <c r="D235" s="49"/>
      <c r="E235" s="54"/>
      <c r="F235" s="113"/>
      <c r="G235" s="113"/>
      <c r="M235" s="57"/>
      <c r="N235" s="58"/>
      <c r="O235" s="58"/>
      <c r="P235" s="59"/>
      <c r="Q235" s="58"/>
      <c r="R235" s="59"/>
    </row>
    <row r="236" spans="1:18" s="48" customFormat="1" ht="15.75">
      <c r="C236" s="49"/>
      <c r="D236" s="49"/>
      <c r="E236" s="54"/>
      <c r="F236" s="113"/>
      <c r="G236" s="113"/>
      <c r="M236" s="57"/>
      <c r="N236" s="58"/>
      <c r="O236" s="58"/>
      <c r="P236" s="59"/>
      <c r="Q236" s="58"/>
      <c r="R236" s="59"/>
    </row>
    <row r="237" spans="1:18" s="48" customFormat="1" ht="15.75">
      <c r="C237" s="49"/>
      <c r="D237" s="49"/>
      <c r="E237" s="54"/>
      <c r="F237" s="113"/>
      <c r="G237" s="113"/>
      <c r="M237" s="57"/>
      <c r="N237" s="58"/>
      <c r="O237" s="58"/>
      <c r="P237" s="59"/>
      <c r="Q237" s="58"/>
      <c r="R237" s="59"/>
    </row>
    <row r="238" spans="1:18" s="48" customFormat="1" ht="15.75">
      <c r="C238" s="49"/>
      <c r="D238" s="49"/>
      <c r="E238" s="54"/>
      <c r="F238" s="113"/>
      <c r="G238" s="113"/>
      <c r="M238" s="57"/>
      <c r="N238" s="58"/>
      <c r="O238" s="58"/>
      <c r="P238" s="59"/>
      <c r="Q238" s="58"/>
      <c r="R238" s="59"/>
    </row>
    <row r="239" spans="1:18" s="48" customFormat="1" ht="15.75">
      <c r="C239" s="49"/>
      <c r="D239" s="49"/>
      <c r="E239" s="54"/>
      <c r="F239" s="113"/>
      <c r="G239" s="113"/>
      <c r="M239" s="57"/>
      <c r="N239" s="58"/>
      <c r="O239" s="58"/>
      <c r="P239" s="59"/>
      <c r="Q239" s="58"/>
      <c r="R239" s="59"/>
    </row>
    <row r="240" spans="1:18" s="48" customFormat="1" ht="15.75">
      <c r="C240" s="49"/>
      <c r="D240" s="49"/>
      <c r="E240" s="54"/>
      <c r="F240" s="113"/>
      <c r="G240" s="113"/>
      <c r="M240" s="57"/>
      <c r="N240" s="58"/>
      <c r="O240" s="58"/>
      <c r="P240" s="59"/>
      <c r="Q240" s="58"/>
      <c r="R240" s="59"/>
    </row>
    <row r="241" spans="3:18" s="48" customFormat="1" ht="15.75">
      <c r="C241" s="49"/>
      <c r="D241" s="49"/>
      <c r="E241" s="54"/>
      <c r="F241" s="113"/>
      <c r="G241" s="113"/>
      <c r="M241" s="57"/>
      <c r="N241" s="58"/>
      <c r="O241" s="58"/>
      <c r="P241" s="59"/>
      <c r="Q241" s="58"/>
      <c r="R241" s="59"/>
    </row>
    <row r="242" spans="3:18" s="48" customFormat="1" ht="15.75">
      <c r="C242" s="49"/>
      <c r="D242" s="49"/>
      <c r="E242" s="54"/>
      <c r="F242" s="113"/>
      <c r="G242" s="113"/>
      <c r="M242" s="57"/>
      <c r="N242" s="58"/>
      <c r="O242" s="58"/>
      <c r="P242" s="59"/>
      <c r="Q242" s="58"/>
      <c r="R242" s="59"/>
    </row>
    <row r="243" spans="3:18" s="48" customFormat="1" ht="15.75">
      <c r="C243" s="49"/>
      <c r="D243" s="49"/>
      <c r="E243" s="54"/>
      <c r="F243" s="113"/>
      <c r="G243" s="113"/>
      <c r="M243" s="57"/>
      <c r="N243" s="58"/>
      <c r="O243" s="58"/>
      <c r="P243" s="59"/>
      <c r="Q243" s="58"/>
      <c r="R243" s="59"/>
    </row>
    <row r="244" spans="3:18" s="48" customFormat="1" ht="15.75">
      <c r="C244" s="49"/>
      <c r="D244" s="49"/>
      <c r="E244" s="54"/>
      <c r="F244" s="113"/>
      <c r="G244" s="113"/>
      <c r="M244" s="57"/>
      <c r="N244" s="58"/>
      <c r="O244" s="58"/>
      <c r="P244" s="59"/>
      <c r="Q244" s="58"/>
      <c r="R244" s="59"/>
    </row>
    <row r="245" spans="3:18" s="48" customFormat="1" ht="15.75">
      <c r="C245" s="49"/>
      <c r="D245" s="49"/>
      <c r="E245" s="54"/>
      <c r="F245" s="113"/>
      <c r="G245" s="113"/>
      <c r="M245" s="57"/>
      <c r="N245" s="58"/>
      <c r="O245" s="58"/>
      <c r="P245" s="59"/>
      <c r="Q245" s="58"/>
      <c r="R245" s="59"/>
    </row>
    <row r="246" spans="3:18" s="48" customFormat="1" ht="15.75">
      <c r="C246" s="49"/>
      <c r="D246" s="49"/>
      <c r="E246" s="54"/>
      <c r="F246" s="113"/>
      <c r="G246" s="113"/>
      <c r="M246" s="57"/>
      <c r="N246" s="58"/>
      <c r="O246" s="58"/>
      <c r="P246" s="59"/>
      <c r="Q246" s="58"/>
      <c r="R246" s="59"/>
    </row>
    <row r="247" spans="3:18" s="48" customFormat="1" ht="15.75">
      <c r="C247" s="49"/>
      <c r="D247" s="49"/>
      <c r="E247" s="54"/>
      <c r="F247" s="113"/>
      <c r="G247" s="113"/>
      <c r="M247" s="57"/>
      <c r="N247" s="58"/>
      <c r="O247" s="58"/>
      <c r="P247" s="59"/>
      <c r="Q247" s="58"/>
      <c r="R247" s="59"/>
    </row>
    <row r="248" spans="3:18" s="48" customFormat="1" ht="15.75">
      <c r="C248" s="49"/>
      <c r="D248" s="49"/>
      <c r="E248" s="54"/>
      <c r="F248" s="113"/>
      <c r="G248" s="113"/>
      <c r="M248" s="57"/>
      <c r="N248" s="58"/>
      <c r="O248" s="58"/>
      <c r="P248" s="59"/>
      <c r="Q248" s="58"/>
      <c r="R248" s="59"/>
    </row>
    <row r="249" spans="3:18" s="48" customFormat="1" ht="15.75">
      <c r="C249" s="49"/>
      <c r="D249" s="49"/>
      <c r="E249" s="54"/>
      <c r="F249" s="113"/>
      <c r="G249" s="113"/>
      <c r="M249" s="57"/>
      <c r="N249" s="58"/>
      <c r="O249" s="58"/>
      <c r="P249" s="59"/>
      <c r="Q249" s="58"/>
      <c r="R249" s="59"/>
    </row>
    <row r="250" spans="3:18" s="48" customFormat="1" ht="15.75">
      <c r="C250" s="49"/>
      <c r="D250" s="49"/>
      <c r="E250" s="54"/>
      <c r="F250" s="113"/>
      <c r="G250" s="113"/>
      <c r="M250" s="57"/>
      <c r="N250" s="58"/>
      <c r="O250" s="58"/>
      <c r="P250" s="59"/>
      <c r="Q250" s="58"/>
      <c r="R250" s="59"/>
    </row>
    <row r="251" spans="3:18" s="48" customFormat="1" ht="15.75">
      <c r="C251" s="49"/>
      <c r="D251" s="49"/>
      <c r="E251" s="54"/>
      <c r="F251" s="113"/>
      <c r="G251" s="113"/>
      <c r="M251" s="57"/>
      <c r="N251" s="58"/>
      <c r="O251" s="58"/>
      <c r="P251" s="59"/>
      <c r="Q251" s="58"/>
      <c r="R251" s="59"/>
    </row>
    <row r="252" spans="3:18" s="48" customFormat="1" ht="15.75">
      <c r="C252" s="49"/>
      <c r="D252" s="49"/>
      <c r="E252" s="54"/>
      <c r="F252" s="113"/>
      <c r="G252" s="113"/>
      <c r="M252" s="57"/>
      <c r="N252" s="58"/>
      <c r="O252" s="58"/>
      <c r="P252" s="59"/>
      <c r="Q252" s="58"/>
      <c r="R252" s="59"/>
    </row>
    <row r="253" spans="3:18" s="48" customFormat="1" ht="15.75">
      <c r="C253" s="49"/>
      <c r="D253" s="49"/>
      <c r="E253" s="54"/>
      <c r="F253" s="113"/>
      <c r="G253" s="113"/>
      <c r="M253" s="57"/>
      <c r="N253" s="58"/>
      <c r="O253" s="58"/>
      <c r="P253" s="59"/>
      <c r="Q253" s="58"/>
      <c r="R253" s="59"/>
    </row>
    <row r="254" spans="3:18" s="48" customFormat="1" ht="15.75">
      <c r="C254" s="49"/>
      <c r="D254" s="49"/>
      <c r="E254" s="54"/>
      <c r="F254" s="113"/>
      <c r="G254" s="113"/>
      <c r="M254" s="57"/>
      <c r="N254" s="58"/>
      <c r="O254" s="58"/>
      <c r="P254" s="59"/>
      <c r="Q254" s="58"/>
      <c r="R254" s="59"/>
    </row>
    <row r="255" spans="3:18" s="48" customFormat="1" ht="15.75">
      <c r="C255" s="49"/>
      <c r="D255" s="49"/>
      <c r="E255" s="54"/>
      <c r="F255" s="113"/>
      <c r="G255" s="113"/>
      <c r="M255" s="57"/>
      <c r="N255" s="58"/>
      <c r="O255" s="58"/>
      <c r="P255" s="59"/>
      <c r="Q255" s="58"/>
      <c r="R255" s="59"/>
    </row>
    <row r="256" spans="3:18" s="48" customFormat="1" ht="15.75">
      <c r="C256" s="49"/>
      <c r="D256" s="49"/>
      <c r="E256" s="54"/>
      <c r="F256" s="113"/>
      <c r="G256" s="113"/>
      <c r="M256" s="57"/>
      <c r="N256" s="58"/>
      <c r="O256" s="58"/>
      <c r="P256" s="59"/>
      <c r="Q256" s="58"/>
      <c r="R256" s="59"/>
    </row>
    <row r="257" spans="3:18" s="48" customFormat="1" ht="15.75">
      <c r="C257" s="49"/>
      <c r="D257" s="49"/>
      <c r="E257" s="54"/>
      <c r="F257" s="113"/>
      <c r="G257" s="113"/>
      <c r="M257" s="57"/>
      <c r="N257" s="58"/>
      <c r="O257" s="58"/>
      <c r="P257" s="59"/>
      <c r="Q257" s="58"/>
      <c r="R257" s="59"/>
    </row>
    <row r="258" spans="3:18" s="48" customFormat="1" ht="15.75">
      <c r="C258" s="49"/>
      <c r="D258" s="49"/>
      <c r="E258" s="54"/>
      <c r="F258" s="113"/>
      <c r="G258" s="113"/>
      <c r="M258" s="57"/>
      <c r="N258" s="58"/>
      <c r="O258" s="58"/>
      <c r="P258" s="59"/>
      <c r="Q258" s="58"/>
      <c r="R258" s="59"/>
    </row>
    <row r="259" spans="3:18" s="48" customFormat="1" ht="15.75">
      <c r="C259" s="49"/>
      <c r="D259" s="49"/>
      <c r="E259" s="54"/>
      <c r="F259" s="113"/>
      <c r="G259" s="113"/>
      <c r="M259" s="57"/>
      <c r="N259" s="58"/>
      <c r="O259" s="58"/>
      <c r="P259" s="59"/>
      <c r="Q259" s="58"/>
      <c r="R259" s="59"/>
    </row>
  </sheetData>
  <mergeCells count="7">
    <mergeCell ref="D8:E8"/>
    <mergeCell ref="B15:C15"/>
    <mergeCell ref="B56:C56"/>
    <mergeCell ref="B59:C59"/>
    <mergeCell ref="D9:E9"/>
    <mergeCell ref="D10:E10"/>
    <mergeCell ref="D11:E11"/>
  </mergeCells>
  <conditionalFormatting sqref="E178 E142 E212 E130:E132 E139 E37:E41 E115:E119 E126:E127 E102 E107:E110 E149:E150 E153:E158 E45 E76 E79 E84:E86 E91:E95 E98:E99 E195:E197 E205 E188 E69:E73 E60:E64 E50:E55 E57:E58 E31:E34 E145 E181 E183 E186">
    <cfRule type="cellIs" dxfId="25" priority="179" stopIfTrue="1" operator="lessThan">
      <formula>1</formula>
    </cfRule>
    <cfRule type="cellIs" dxfId="24" priority="180" stopIfTrue="1" operator="greaterThan">
      <formula>7</formula>
    </cfRule>
  </conditionalFormatting>
  <conditionalFormatting sqref="E16">
    <cfRule type="cellIs" dxfId="23" priority="23" stopIfTrue="1" operator="lessThan">
      <formula>1</formula>
    </cfRule>
    <cfRule type="cellIs" dxfId="22" priority="24" stopIfTrue="1" operator="greaterThan">
      <formula>7</formula>
    </cfRule>
  </conditionalFormatting>
  <conditionalFormatting sqref="E17:E19">
    <cfRule type="cellIs" dxfId="21" priority="21" stopIfTrue="1" operator="lessThan">
      <formula>1</formula>
    </cfRule>
    <cfRule type="cellIs" dxfId="20" priority="22" stopIfTrue="1" operator="greaterThan">
      <formula>7</formula>
    </cfRule>
  </conditionalFormatting>
  <conditionalFormatting sqref="E22:E26">
    <cfRule type="cellIs" dxfId="19" priority="19" stopIfTrue="1" operator="lessThan">
      <formula>1</formula>
    </cfRule>
    <cfRule type="cellIs" dxfId="18" priority="20" stopIfTrue="1" operator="greaterThan">
      <formula>7</formula>
    </cfRule>
  </conditionalFormatting>
  <conditionalFormatting sqref="E31:E34">
    <cfRule type="cellIs" dxfId="17" priority="17" stopIfTrue="1" operator="lessThan">
      <formula>1</formula>
    </cfRule>
    <cfRule type="cellIs" dxfId="16" priority="18" stopIfTrue="1" operator="greaterThan">
      <formula>7</formula>
    </cfRule>
  </conditionalFormatting>
  <conditionalFormatting sqref="E37:E41">
    <cfRule type="cellIs" dxfId="15" priority="15" stopIfTrue="1" operator="lessThan">
      <formula>1</formula>
    </cfRule>
    <cfRule type="cellIs" dxfId="14" priority="16" stopIfTrue="1" operator="greaterThan">
      <formula>7</formula>
    </cfRule>
  </conditionalFormatting>
  <conditionalFormatting sqref="E44:E45">
    <cfRule type="cellIs" dxfId="13" priority="13" stopIfTrue="1" operator="lessThan">
      <formula>1</formula>
    </cfRule>
    <cfRule type="cellIs" dxfId="12" priority="14" stopIfTrue="1" operator="greaterThan">
      <formula>7</formula>
    </cfRule>
  </conditionalFormatting>
  <conditionalFormatting sqref="E44:E45">
    <cfRule type="cellIs" dxfId="11" priority="11" stopIfTrue="1" operator="lessThan">
      <formula>1</formula>
    </cfRule>
    <cfRule type="cellIs" dxfId="10" priority="12" stopIfTrue="1" operator="greaterThan">
      <formula>7</formula>
    </cfRule>
  </conditionalFormatting>
  <conditionalFormatting sqref="E163">
    <cfRule type="cellIs" dxfId="9" priority="9" stopIfTrue="1" operator="lessThan">
      <formula>1</formula>
    </cfRule>
    <cfRule type="cellIs" dxfId="8" priority="10" stopIfTrue="1" operator="greaterThan">
      <formula>7</formula>
    </cfRule>
  </conditionalFormatting>
  <conditionalFormatting sqref="E170:E171">
    <cfRule type="cellIs" dxfId="7" priority="7" stopIfTrue="1" operator="lessThan">
      <formula>1</formula>
    </cfRule>
    <cfRule type="cellIs" dxfId="6" priority="8" stopIfTrue="1" operator="greaterThan">
      <formula>7</formula>
    </cfRule>
  </conditionalFormatting>
  <conditionalFormatting sqref="E202">
    <cfRule type="cellIs" dxfId="5" priority="5" stopIfTrue="1" operator="lessThan">
      <formula>1</formula>
    </cfRule>
    <cfRule type="cellIs" dxfId="4" priority="6" stopIfTrue="1" operator="greaterThan">
      <formula>7</formula>
    </cfRule>
  </conditionalFormatting>
  <conditionalFormatting sqref="E213">
    <cfRule type="cellIs" dxfId="3" priority="3" stopIfTrue="1" operator="lessThan">
      <formula>1</formula>
    </cfRule>
    <cfRule type="cellIs" dxfId="2" priority="4" stopIfTrue="1" operator="greaterThan">
      <formula>7</formula>
    </cfRule>
  </conditionalFormatting>
  <conditionalFormatting sqref="E225">
    <cfRule type="cellIs" dxfId="1" priority="1" stopIfTrue="1" operator="lessThan">
      <formula>1</formula>
    </cfRule>
    <cfRule type="cellIs" dxfId="0" priority="2" stopIfTrue="1" operator="greaterThan">
      <formula>7</formula>
    </cfRule>
  </conditionalFormatting>
  <pageMargins left="0.39370078740157483" right="0.31496062992125984" top="0.31496062992125984" bottom="0.31496062992125984" header="0.11811023622047245" footer="0.11811023622047245"/>
  <pageSetup paperSize="9" scale="62" orientation="landscape" horizontalDpi="4294967294" r:id="rId1"/>
  <headerFooter scaleWithDoc="0"/>
  <colBreaks count="1" manualBreakCount="1">
    <brk id="11" max="226" man="1"/>
  </colBreaks>
  <legacyDrawing r:id="rId2"/>
</worksheet>
</file>

<file path=xl/worksheets/sheet3.xml><?xml version="1.0" encoding="utf-8"?>
<worksheet xmlns="http://schemas.openxmlformats.org/spreadsheetml/2006/main" xmlns:r="http://schemas.openxmlformats.org/officeDocument/2006/relationships">
  <sheetPr codeName="Sheet2"/>
  <dimension ref="A1:I28"/>
  <sheetViews>
    <sheetView topLeftCell="A12" zoomScale="80" zoomScaleNormal="80" zoomScaleSheetLayoutView="90" workbookViewId="0">
      <selection activeCell="B22" sqref="B22"/>
    </sheetView>
  </sheetViews>
  <sheetFormatPr defaultRowHeight="15"/>
  <cols>
    <col min="1" max="1" width="3.85546875" customWidth="1"/>
    <col min="2" max="2" width="42.140625" customWidth="1"/>
    <col min="3" max="3" width="12.28515625" style="1" customWidth="1"/>
    <col min="4" max="4" width="18.140625" customWidth="1"/>
    <col min="5" max="5" width="31.7109375" customWidth="1"/>
    <col min="6" max="6" width="36.42578125" customWidth="1"/>
    <col min="7" max="7" width="31.5703125" customWidth="1"/>
    <col min="8" max="8" width="26" customWidth="1"/>
    <col min="9" max="9" width="26.5703125" customWidth="1"/>
  </cols>
  <sheetData>
    <row r="1" spans="2:9" ht="18.75">
      <c r="B1" s="128" t="s">
        <v>48</v>
      </c>
      <c r="C1" s="131">
        <f>+'PROFIL DIRI'!D6</f>
        <v>0</v>
      </c>
      <c r="D1" s="132"/>
      <c r="E1">
        <f>+'Nilai &amp; Analisis per Indikator'!D10:E10</f>
        <v>0</v>
      </c>
    </row>
    <row r="2" spans="2:9" ht="18.75">
      <c r="B2" s="128" t="s">
        <v>15</v>
      </c>
      <c r="C2" s="127"/>
      <c r="D2" s="132"/>
    </row>
    <row r="3" spans="2:9" ht="18.75">
      <c r="B3" s="128"/>
      <c r="C3" s="129"/>
      <c r="D3" s="65"/>
    </row>
    <row r="4" spans="2:9">
      <c r="B4" s="65"/>
      <c r="C4" s="130"/>
      <c r="D4" s="65"/>
    </row>
    <row r="5" spans="2:9" ht="47.25">
      <c r="B5" s="190" t="s">
        <v>0</v>
      </c>
      <c r="C5" s="191" t="s">
        <v>79</v>
      </c>
      <c r="D5" s="190" t="s">
        <v>5</v>
      </c>
      <c r="E5" s="190" t="s">
        <v>22</v>
      </c>
      <c r="F5" s="192" t="s">
        <v>32</v>
      </c>
      <c r="G5" s="190" t="s">
        <v>23</v>
      </c>
      <c r="H5" s="190" t="s">
        <v>24</v>
      </c>
      <c r="I5" s="190" t="s">
        <v>25</v>
      </c>
    </row>
    <row r="6" spans="2:9" ht="59.25" customHeight="1">
      <c r="B6" s="43" t="str">
        <f>+'Nilai &amp; Analisis per Indikator'!A14</f>
        <v>Standar 1: Identitas</v>
      </c>
      <c r="C6" s="44">
        <f>+'Nilai &amp; Analisis per Indikator'!E27</f>
        <v>1.8571428571428572</v>
      </c>
      <c r="D6" s="115" t="str">
        <f>IF(C6&gt;=3.75,"Sangat baik",IF(C6&gt;=3,"Baik",IF(C6&gt;=2,"Perlu ditingkatkan",IF(C6&gt;=1,"Perbaikan",IF(C6&gt;=0,"Perbaikan mayor")))))</f>
        <v>Perbaikan</v>
      </c>
      <c r="E6" s="193"/>
      <c r="F6" s="194"/>
      <c r="G6" s="193"/>
      <c r="H6" s="193"/>
      <c r="I6" s="193"/>
    </row>
    <row r="7" spans="2:9" ht="45" customHeight="1">
      <c r="B7" s="43" t="str">
        <f>+'Nilai &amp; Analisis per Indikator'!A29</f>
        <v>Standar 2: Standar Kurikulum</v>
      </c>
      <c r="C7" s="44">
        <f>+'Nilai &amp; Analisis per Indikator'!E46</f>
        <v>1.625</v>
      </c>
      <c r="D7" s="115" t="str">
        <f t="shared" ref="D7:D23" si="0">IF(C7&gt;=3.75,"Sangat baik",IF(C7&gt;=3,"Baik",IF(C7&gt;=2,"Perlu ditingkatkan",IF(C7&gt;=1,"Perbaikan",IF(C7&gt;=0,"Perbaikan mayor")))))</f>
        <v>Perbaikan</v>
      </c>
      <c r="E7" s="193"/>
      <c r="F7" s="194"/>
      <c r="G7" s="193"/>
      <c r="H7" s="193"/>
      <c r="I7" s="193"/>
    </row>
    <row r="8" spans="2:9" ht="42" customHeight="1">
      <c r="B8" s="43" t="str">
        <f>+'Nilai &amp; Analisis per Indikator'!A48</f>
        <v>Standar 3: Standar Proses</v>
      </c>
      <c r="C8" s="44">
        <f>+'Nilai &amp; Analisis per Indikator'!E65</f>
        <v>2.5</v>
      </c>
      <c r="D8" s="115" t="str">
        <f t="shared" si="0"/>
        <v>Perlu ditingkatkan</v>
      </c>
      <c r="E8" s="193"/>
      <c r="F8" s="194"/>
      <c r="G8" s="193"/>
      <c r="H8" s="193"/>
      <c r="I8" s="193"/>
    </row>
    <row r="9" spans="2:9" ht="34.5" customHeight="1">
      <c r="B9" s="43" t="str">
        <f>+'Nilai &amp; Analisis per Indikator'!A67</f>
        <v>Standar 4: Evaluasi</v>
      </c>
      <c r="C9" s="44">
        <f>+'Nilai &amp; Analisis per Indikator'!E80</f>
        <v>2.3333333333333335</v>
      </c>
      <c r="D9" s="115" t="str">
        <f t="shared" si="0"/>
        <v>Perlu ditingkatkan</v>
      </c>
      <c r="E9" s="193"/>
      <c r="F9" s="194"/>
      <c r="G9" s="193"/>
      <c r="H9" s="193"/>
      <c r="I9" s="193"/>
    </row>
    <row r="10" spans="2:9" ht="38.25" customHeight="1">
      <c r="B10" s="43" t="str">
        <f>+'Nilai &amp; Analisis per Indikator'!A82</f>
        <v>Standar 5: Suasana Akademik</v>
      </c>
      <c r="C10" s="44">
        <f>+'Nilai &amp; Analisis per Indikator'!E87</f>
        <v>2.3333333333333335</v>
      </c>
      <c r="D10" s="115" t="str">
        <f t="shared" si="0"/>
        <v>Perlu ditingkatkan</v>
      </c>
      <c r="E10" s="193"/>
      <c r="F10" s="194"/>
      <c r="G10" s="193"/>
      <c r="H10" s="193"/>
      <c r="I10" s="193"/>
    </row>
    <row r="11" spans="2:9" ht="44.25" customHeight="1">
      <c r="B11" s="43" t="str">
        <f>+'Nilai &amp; Analisis per Indikator'!A89</f>
        <v>Standar 6: Kemahasiswaan</v>
      </c>
      <c r="C11" s="44">
        <f>+'Nilai &amp; Analisis per Indikator'!E103</f>
        <v>1.3333333333333333</v>
      </c>
      <c r="D11" s="115" t="str">
        <f t="shared" si="0"/>
        <v>Perbaikan</v>
      </c>
      <c r="E11" s="193"/>
      <c r="F11" s="194"/>
      <c r="G11" s="193"/>
      <c r="H11" s="193"/>
      <c r="I11" s="193"/>
    </row>
    <row r="12" spans="2:9" ht="39" customHeight="1">
      <c r="B12" s="43" t="str">
        <f>+'Nilai &amp; Analisis per Indikator'!A105</f>
        <v xml:space="preserve">Standar 7: Lulusan </v>
      </c>
      <c r="C12" s="44">
        <f>+'Nilai &amp; Analisis per Indikator'!E119</f>
        <v>1.8333333333333333</v>
      </c>
      <c r="D12" s="115" t="str">
        <f t="shared" si="0"/>
        <v>Perbaikan</v>
      </c>
      <c r="E12" s="193"/>
      <c r="F12" s="194"/>
      <c r="G12" s="193"/>
      <c r="H12" s="193"/>
      <c r="I12" s="193"/>
    </row>
    <row r="13" spans="2:9" ht="33" customHeight="1">
      <c r="B13" s="43" t="str">
        <f>+'Nilai &amp; Analisis per Indikator'!A121</f>
        <v>Standar 8: Sumber Daya Manusia</v>
      </c>
      <c r="C13" s="44">
        <f>+'Nilai &amp; Analisis per Indikator'!E145</f>
        <v>3.2</v>
      </c>
      <c r="D13" s="115" t="str">
        <f t="shared" si="0"/>
        <v>Baik</v>
      </c>
      <c r="E13" s="193"/>
      <c r="F13" s="193"/>
      <c r="G13" s="193"/>
      <c r="H13" s="193"/>
      <c r="I13" s="193"/>
    </row>
    <row r="14" spans="2:9" ht="35.25" customHeight="1">
      <c r="B14" s="43" t="str">
        <f>+'Nilai &amp; Analisis per Indikator'!A147</f>
        <v xml:space="preserve">Standar 9: Sarana dan Prasarana </v>
      </c>
      <c r="C14" s="44">
        <f>+'Nilai &amp; Analisis per Indikator'!E159</f>
        <v>1.75</v>
      </c>
      <c r="D14" s="115" t="str">
        <f t="shared" si="0"/>
        <v>Perbaikan</v>
      </c>
      <c r="E14" s="193"/>
      <c r="F14" s="193"/>
      <c r="G14" s="193"/>
      <c r="H14" s="193"/>
      <c r="I14" s="193"/>
    </row>
    <row r="15" spans="2:9" ht="35.25" customHeight="1">
      <c r="B15" s="43" t="s">
        <v>240</v>
      </c>
      <c r="C15" s="44">
        <f>+'Nilai &amp; Analisis per Indikator'!E166</f>
        <v>4</v>
      </c>
      <c r="D15" s="115" t="str">
        <f t="shared" si="0"/>
        <v>Sangat baik</v>
      </c>
      <c r="E15" s="193"/>
      <c r="F15" s="193"/>
      <c r="G15" s="193"/>
      <c r="H15" s="193"/>
      <c r="I15" s="193"/>
    </row>
    <row r="16" spans="2:9" ht="37.5" customHeight="1">
      <c r="B16" s="43" t="str">
        <f>+'Nilai &amp; Analisis per Indikator'!A168</f>
        <v xml:space="preserve">Standar 11: Pembiayaan </v>
      </c>
      <c r="C16" s="44">
        <f>+'Nilai &amp; Analisis per Indikator'!E174</f>
        <v>2</v>
      </c>
      <c r="D16" s="115" t="str">
        <f t="shared" si="0"/>
        <v>Perlu ditingkatkan</v>
      </c>
      <c r="E16" s="193"/>
      <c r="F16" s="193"/>
      <c r="G16" s="193"/>
      <c r="H16" s="193"/>
      <c r="I16" s="193"/>
    </row>
    <row r="17" spans="1:9" ht="41.25" customHeight="1">
      <c r="B17" s="43" t="str">
        <f>+'Nilai &amp; Analisis per Indikator'!A176</f>
        <v>Standar 12. Pengelolaan</v>
      </c>
      <c r="C17" s="44">
        <f>+'Nilai &amp; Analisis per Indikator'!E189</f>
        <v>1.6</v>
      </c>
      <c r="D17" s="115" t="str">
        <f t="shared" si="0"/>
        <v>Perbaikan</v>
      </c>
      <c r="E17" s="193"/>
      <c r="F17" s="193"/>
      <c r="G17" s="193"/>
      <c r="H17" s="193"/>
      <c r="I17" s="193"/>
    </row>
    <row r="18" spans="1:9" ht="41.25" customHeight="1">
      <c r="B18" s="43" t="str">
        <f>+'Nilai &amp; Analisis per Indikator'!A191</f>
        <v>Standar 13: Penelitian</v>
      </c>
      <c r="C18" s="44">
        <f>+'Nilai &amp; Analisis per Indikator'!E198</f>
        <v>3.3333333333333335</v>
      </c>
      <c r="D18" s="115" t="str">
        <f t="shared" si="0"/>
        <v>Baik</v>
      </c>
      <c r="E18" s="193"/>
      <c r="F18" s="193"/>
      <c r="G18" s="193"/>
      <c r="H18" s="193"/>
      <c r="I18" s="193"/>
    </row>
    <row r="19" spans="1:9" ht="41.25" customHeight="1">
      <c r="B19" s="43" t="str">
        <f>+'Nilai &amp; Analisis per Indikator'!A200</f>
        <v>Standar 14: Pengabdian Kepada Masyarakat</v>
      </c>
      <c r="C19" s="44">
        <f>+'Nilai &amp; Analisis per Indikator'!E206</f>
        <v>2.5</v>
      </c>
      <c r="D19" s="115" t="str">
        <f t="shared" si="0"/>
        <v>Perlu ditingkatkan</v>
      </c>
      <c r="E19" s="193"/>
      <c r="F19" s="193"/>
      <c r="G19" s="193"/>
      <c r="H19" s="193"/>
      <c r="I19" s="193"/>
    </row>
    <row r="20" spans="1:9" ht="41.25" customHeight="1">
      <c r="B20" s="43" t="str">
        <f>+'Nilai &amp; Analisis per Indikator'!A208</f>
        <v xml:space="preserve">Standar 15: Kerjasama </v>
      </c>
      <c r="C20" s="44">
        <f>+'Nilai &amp; Analisis per Indikator'!E214</f>
        <v>2</v>
      </c>
      <c r="D20" s="115" t="str">
        <f t="shared" si="0"/>
        <v>Perlu ditingkatkan</v>
      </c>
      <c r="E20" s="193"/>
      <c r="F20" s="193"/>
      <c r="G20" s="193"/>
      <c r="H20" s="193"/>
      <c r="I20" s="193"/>
    </row>
    <row r="21" spans="1:9" ht="41.25" customHeight="1">
      <c r="B21" s="43" t="s">
        <v>237</v>
      </c>
      <c r="C21" s="44" t="s">
        <v>238</v>
      </c>
      <c r="D21" s="182" t="s">
        <v>239</v>
      </c>
      <c r="E21" s="193"/>
      <c r="F21" s="193"/>
      <c r="G21" s="193"/>
      <c r="H21" s="193"/>
      <c r="I21" s="193"/>
    </row>
    <row r="22" spans="1:9" ht="41.25" customHeight="1">
      <c r="B22" s="43" t="s">
        <v>236</v>
      </c>
      <c r="C22" s="44">
        <f>+'Nilai &amp; Analisis per Indikator'!E226</f>
        <v>3</v>
      </c>
      <c r="D22" s="115" t="str">
        <f t="shared" si="0"/>
        <v>Baik</v>
      </c>
      <c r="E22" s="193"/>
      <c r="F22" s="193"/>
      <c r="G22" s="193"/>
      <c r="H22" s="193"/>
      <c r="I22" s="193"/>
    </row>
    <row r="23" spans="1:9" ht="33.75" customHeight="1">
      <c r="B23" s="140" t="s">
        <v>1</v>
      </c>
      <c r="C23" s="145">
        <f>AVERAGE(C6:C22)</f>
        <v>2.3249255952380956</v>
      </c>
      <c r="D23" s="115" t="str">
        <f t="shared" si="0"/>
        <v>Perlu ditingkatkan</v>
      </c>
      <c r="E23" s="30"/>
      <c r="F23" s="30"/>
      <c r="G23" s="30"/>
      <c r="H23" s="30"/>
      <c r="I23" s="30"/>
    </row>
    <row r="24" spans="1:9" ht="33.75" customHeight="1">
      <c r="B24" s="140" t="s">
        <v>81</v>
      </c>
      <c r="C24" s="146">
        <f>+'Nilai &amp; Analisis per Indikator'!E228</f>
        <v>152</v>
      </c>
      <c r="D24" s="115"/>
      <c r="E24" s="147" t="s">
        <v>82</v>
      </c>
      <c r="F24" s="148"/>
      <c r="G24" s="30"/>
      <c r="H24" s="30"/>
      <c r="I24" s="30"/>
    </row>
    <row r="25" spans="1:9" ht="15.75">
      <c r="A25" s="32"/>
      <c r="B25" s="33"/>
      <c r="C25" s="34"/>
      <c r="D25" s="35"/>
      <c r="E25" s="31"/>
      <c r="F25" s="31"/>
      <c r="G25" s="31"/>
      <c r="H25" s="31"/>
      <c r="I25" s="31"/>
    </row>
    <row r="26" spans="1:9">
      <c r="B26" s="7"/>
      <c r="C26" s="8"/>
      <c r="D26" s="9"/>
    </row>
    <row r="27" spans="1:9" ht="18.75">
      <c r="A27" s="37" t="s">
        <v>31</v>
      </c>
      <c r="B27" s="38" t="s">
        <v>26</v>
      </c>
      <c r="C27" s="213" t="s">
        <v>27</v>
      </c>
      <c r="D27" s="213"/>
      <c r="E27" s="213"/>
      <c r="F27" s="213" t="s">
        <v>28</v>
      </c>
      <c r="G27" s="213"/>
    </row>
    <row r="28" spans="1:9" ht="120" customHeight="1">
      <c r="A28" s="46">
        <v>1</v>
      </c>
      <c r="B28" s="45" t="s">
        <v>29</v>
      </c>
      <c r="C28" s="214"/>
      <c r="D28" s="214"/>
      <c r="E28" s="214"/>
      <c r="F28" s="215"/>
      <c r="G28" s="215"/>
    </row>
  </sheetData>
  <mergeCells count="4">
    <mergeCell ref="F27:G27"/>
    <mergeCell ref="C27:E27"/>
    <mergeCell ref="C28:E28"/>
    <mergeCell ref="F28:G28"/>
  </mergeCells>
  <printOptions horizontalCentered="1"/>
  <pageMargins left="0.39370078740157483" right="0.31496062992125984" top="0.35433070866141736" bottom="0.15748031496062992" header="0" footer="0"/>
  <pageSetup scale="62"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32"/>
  <sheetViews>
    <sheetView zoomScale="90" zoomScaleNormal="90" workbookViewId="0">
      <selection activeCell="N16" sqref="N16"/>
    </sheetView>
  </sheetViews>
  <sheetFormatPr defaultRowHeight="15"/>
  <cols>
    <col min="1" max="1" width="2.28515625" customWidth="1"/>
    <col min="2" max="2" width="40.7109375" customWidth="1"/>
  </cols>
  <sheetData>
    <row r="1" spans="2:5" ht="21">
      <c r="E1" s="197" t="s">
        <v>243</v>
      </c>
    </row>
    <row r="2" spans="2:5">
      <c r="C2" s="1"/>
    </row>
    <row r="3" spans="2:5" ht="31.5">
      <c r="B3" s="11" t="s">
        <v>0</v>
      </c>
      <c r="C3" s="29" t="s">
        <v>6</v>
      </c>
    </row>
    <row r="4" spans="2:5" ht="15.75">
      <c r="B4" s="2" t="str">
        <f>+'REKAP &amp; Analisis per Standar'!B6</f>
        <v>Standar 1: Identitas</v>
      </c>
      <c r="C4" s="10">
        <f>+'REKAP &amp; Analisis per Standar'!C6</f>
        <v>1.8571428571428572</v>
      </c>
    </row>
    <row r="5" spans="2:5" ht="15.75">
      <c r="B5" s="2" t="str">
        <f>+'REKAP &amp; Analisis per Standar'!B7</f>
        <v>Standar 2: Standar Kurikulum</v>
      </c>
      <c r="C5" s="10">
        <f>+'REKAP &amp; Analisis per Standar'!C7</f>
        <v>1.625</v>
      </c>
    </row>
    <row r="6" spans="2:5" ht="15.75">
      <c r="B6" s="2" t="str">
        <f>+'REKAP &amp; Analisis per Standar'!B8</f>
        <v>Standar 3: Standar Proses</v>
      </c>
      <c r="C6" s="10">
        <f>+'REKAP &amp; Analisis per Standar'!C8</f>
        <v>2.5</v>
      </c>
    </row>
    <row r="7" spans="2:5" ht="15.75">
      <c r="B7" s="2" t="str">
        <f>+'REKAP &amp; Analisis per Standar'!B9</f>
        <v>Standar 4: Evaluasi</v>
      </c>
      <c r="C7" s="10">
        <f>+'REKAP &amp; Analisis per Standar'!C9</f>
        <v>2.3333333333333335</v>
      </c>
    </row>
    <row r="8" spans="2:5" ht="15.75">
      <c r="B8" s="2" t="str">
        <f>+'REKAP &amp; Analisis per Standar'!B10</f>
        <v>Standar 5: Suasana Akademik</v>
      </c>
      <c r="C8" s="10">
        <f>+'REKAP &amp; Analisis per Standar'!C10</f>
        <v>2.3333333333333335</v>
      </c>
    </row>
    <row r="9" spans="2:5" ht="15.75">
      <c r="B9" s="2" t="str">
        <f>+'REKAP &amp; Analisis per Standar'!B11</f>
        <v>Standar 6: Kemahasiswaan</v>
      </c>
      <c r="C9" s="10">
        <f>+'REKAP &amp; Analisis per Standar'!C11</f>
        <v>1.3333333333333333</v>
      </c>
    </row>
    <row r="10" spans="2:5" ht="15.75">
      <c r="B10" s="2" t="str">
        <f>+'REKAP &amp; Analisis per Standar'!B12</f>
        <v xml:space="preserve">Standar 7: Lulusan </v>
      </c>
      <c r="C10" s="10">
        <f>+'REKAP &amp; Analisis per Standar'!C12</f>
        <v>1.8333333333333333</v>
      </c>
    </row>
    <row r="11" spans="2:5" ht="15.75">
      <c r="B11" s="2" t="str">
        <f>+'REKAP &amp; Analisis per Standar'!B13</f>
        <v>Standar 8: Sumber Daya Manusia</v>
      </c>
      <c r="C11" s="10">
        <f>+'REKAP &amp; Analisis per Standar'!C13</f>
        <v>3.2</v>
      </c>
    </row>
    <row r="12" spans="2:5" ht="15.75">
      <c r="B12" s="2" t="str">
        <f>+'REKAP &amp; Analisis per Standar'!B14</f>
        <v xml:space="preserve">Standar 9: Sarana dan Prasarana </v>
      </c>
      <c r="C12" s="10">
        <f>+'REKAP &amp; Analisis per Standar'!C14</f>
        <v>1.75</v>
      </c>
    </row>
    <row r="13" spans="2:5" ht="15.75">
      <c r="B13" s="2" t="s">
        <v>241</v>
      </c>
      <c r="C13" s="10">
        <f>+'REKAP &amp; Analisis per Standar'!C15</f>
        <v>4</v>
      </c>
    </row>
    <row r="14" spans="2:5" ht="15.75">
      <c r="B14" s="2" t="str">
        <f>+'REKAP &amp; Analisis per Standar'!B16</f>
        <v xml:space="preserve">Standar 11: Pembiayaan </v>
      </c>
      <c r="C14" s="10">
        <f>+'REKAP &amp; Analisis per Standar'!C16</f>
        <v>2</v>
      </c>
    </row>
    <row r="15" spans="2:5" s="134" customFormat="1" ht="15.75">
      <c r="B15" s="133" t="str">
        <f>+'REKAP &amp; Analisis per Standar'!B17</f>
        <v>Standar 12. Pengelolaan</v>
      </c>
      <c r="C15" s="10">
        <f>+'REKAP &amp; Analisis per Standar'!C17</f>
        <v>1.6</v>
      </c>
    </row>
    <row r="16" spans="2:5" s="134" customFormat="1" ht="15.75">
      <c r="B16" s="133" t="str">
        <f>+'REKAP &amp; Analisis per Standar'!B18</f>
        <v>Standar 13: Penelitian</v>
      </c>
      <c r="C16" s="10">
        <f>+'REKAP &amp; Analisis per Standar'!C18</f>
        <v>3.3333333333333335</v>
      </c>
    </row>
    <row r="17" spans="2:3" s="134" customFormat="1" ht="15.75">
      <c r="B17" s="133" t="str">
        <f>+'REKAP &amp; Analisis per Standar'!B19</f>
        <v>Standar 14: Pengabdian Kepada Masyarakat</v>
      </c>
      <c r="C17" s="10">
        <f>+'REKAP &amp; Analisis per Standar'!C19</f>
        <v>2.5</v>
      </c>
    </row>
    <row r="18" spans="2:3" s="134" customFormat="1" ht="15.75">
      <c r="B18" s="133" t="str">
        <f>+'REKAP &amp; Analisis per Standar'!B20</f>
        <v xml:space="preserve">Standar 15: Kerjasama </v>
      </c>
      <c r="C18" s="10">
        <f>+'REKAP &amp; Analisis per Standar'!C20</f>
        <v>2</v>
      </c>
    </row>
    <row r="19" spans="2:3" s="134" customFormat="1" ht="15.75" hidden="1">
      <c r="B19" s="133" t="s">
        <v>237</v>
      </c>
      <c r="C19" s="195" t="s">
        <v>238</v>
      </c>
    </row>
    <row r="20" spans="2:3" s="134" customFormat="1" ht="31.5">
      <c r="B20" s="196" t="s">
        <v>242</v>
      </c>
      <c r="C20" s="10">
        <f>'REKAP &amp; Analisis per Standar'!C22</f>
        <v>3</v>
      </c>
    </row>
    <row r="21" spans="2:3" s="143" customFormat="1" ht="18.75">
      <c r="B21" s="141" t="s">
        <v>1</v>
      </c>
      <c r="C21" s="142">
        <f>AVERAGE(C4:C20)</f>
        <v>2.3249255952380956</v>
      </c>
    </row>
    <row r="22" spans="2:3" s="143" customFormat="1" ht="18.75">
      <c r="B22" s="141" t="s">
        <v>83</v>
      </c>
      <c r="C22" s="144">
        <f>+'REKAP &amp; Analisis per Standar'!C24</f>
        <v>152</v>
      </c>
    </row>
    <row r="23" spans="2:3" s="135" customFormat="1">
      <c r="C23" s="136"/>
    </row>
    <row r="24" spans="2:3" s="135" customFormat="1">
      <c r="B24" s="198" t="s">
        <v>244</v>
      </c>
      <c r="C24" s="137"/>
    </row>
    <row r="25" spans="2:3" s="135" customFormat="1">
      <c r="B25" s="137"/>
      <c r="C25" s="137"/>
    </row>
    <row r="26" spans="2:3" s="134" customFormat="1">
      <c r="B26" s="138"/>
      <c r="C26" s="138"/>
    </row>
    <row r="27" spans="2:3" s="134" customFormat="1">
      <c r="B27" s="138"/>
      <c r="C27" s="138"/>
    </row>
    <row r="28" spans="2:3" s="134" customFormat="1"/>
    <row r="29" spans="2:3" s="134" customFormat="1"/>
    <row r="30" spans="2:3" s="134" customFormat="1"/>
    <row r="31" spans="2:3" s="134" customFormat="1"/>
    <row r="32" spans="2:3" s="134" customFormat="1"/>
  </sheetData>
  <pageMargins left="0.7" right="0.31" top="0.47" bottom="0.46" header="0.3" footer="0.3"/>
  <pageSetup paperSize="9" orientation="landscape" horizontalDpi="4294967294" verticalDpi="0"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user</cp:lastModifiedBy>
  <cp:lastPrinted>2013-10-30T10:18:33Z</cp:lastPrinted>
  <dcterms:created xsi:type="dcterms:W3CDTF">2011-10-19T04:38:43Z</dcterms:created>
  <dcterms:modified xsi:type="dcterms:W3CDTF">2014-10-31T04:49:05Z</dcterms:modified>
</cp:coreProperties>
</file>