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12240" windowHeight="8085"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Indikator'!$A$1:$K$231</definedName>
    <definedName name="_xlnm.Print_Area" localSheetId="0">'PROFIL DIRI'!$A$1:$D$33</definedName>
  </definedNames>
  <calcPr calcId="124519"/>
</workbook>
</file>

<file path=xl/calcChain.xml><?xml version="1.0" encoding="utf-8"?>
<calcChain xmlns="http://schemas.openxmlformats.org/spreadsheetml/2006/main">
  <c r="C15" i="2"/>
  <c r="D15" s="1"/>
  <c r="G218" i="1"/>
  <c r="E218"/>
  <c r="G230"/>
  <c r="E230"/>
  <c r="C22" i="2" s="1"/>
  <c r="F229" i="1"/>
  <c r="G191"/>
  <c r="E191"/>
  <c r="G176"/>
  <c r="E176"/>
  <c r="G168"/>
  <c r="E168"/>
  <c r="G147"/>
  <c r="F124"/>
  <c r="E147"/>
  <c r="F129"/>
  <c r="G101"/>
  <c r="E101"/>
  <c r="G79"/>
  <c r="E79"/>
  <c r="E86"/>
  <c r="G86"/>
  <c r="G64"/>
  <c r="E64"/>
  <c r="F56"/>
  <c r="D10"/>
  <c r="D9"/>
  <c r="G45"/>
  <c r="E45"/>
  <c r="G27"/>
  <c r="E27"/>
  <c r="C19" i="11" l="1"/>
  <c r="D22" i="2"/>
  <c r="C13" i="11"/>
  <c r="E203" i="1" l="1"/>
  <c r="E210"/>
  <c r="F153" l="1"/>
  <c r="F143"/>
  <c r="F131"/>
  <c r="F132"/>
  <c r="F133"/>
  <c r="F123"/>
  <c r="F85"/>
  <c r="F217" l="1"/>
  <c r="F202"/>
  <c r="F172"/>
  <c r="F173"/>
  <c r="E161"/>
  <c r="F158"/>
  <c r="F159"/>
  <c r="F160"/>
  <c r="F115"/>
  <c r="F91"/>
  <c r="F92"/>
  <c r="F93"/>
  <c r="F94"/>
  <c r="F75"/>
  <c r="F62" l="1"/>
  <c r="F63"/>
  <c r="F37" l="1"/>
  <c r="F32"/>
  <c r="F59" l="1"/>
  <c r="F190"/>
  <c r="F188"/>
  <c r="F185"/>
  <c r="F195"/>
  <c r="F209"/>
  <c r="F165" l="1"/>
  <c r="F69" l="1"/>
  <c r="F43" l="1"/>
  <c r="F16" l="1"/>
  <c r="F17"/>
  <c r="G210" l="1"/>
  <c r="E231" s="1"/>
  <c r="G203"/>
  <c r="G161"/>
  <c r="G116"/>
  <c r="G44"/>
  <c r="B20" i="2"/>
  <c r="B18" i="11" s="1"/>
  <c r="B19" i="2"/>
  <c r="B17" i="11" s="1"/>
  <c r="B18" i="2"/>
  <c r="B16" i="11" s="1"/>
  <c r="B17" i="2"/>
  <c r="B15" i="11" s="1"/>
  <c r="B16" i="2"/>
  <c r="B14" i="11" s="1"/>
  <c r="B14" i="2"/>
  <c r="B12" i="11" s="1"/>
  <c r="B13" i="2"/>
  <c r="B11" i="11" s="1"/>
  <c r="B12" i="2"/>
  <c r="B10" i="11" s="1"/>
  <c r="B11" i="2"/>
  <c r="B9" i="11" s="1"/>
  <c r="B10" i="2"/>
  <c r="B8" i="11" s="1"/>
  <c r="B9" i="2"/>
  <c r="B7" i="11" s="1"/>
  <c r="B8" i="2"/>
  <c r="B6" i="11" s="1"/>
  <c r="B7" i="2"/>
  <c r="B5" i="11" s="1"/>
  <c r="B6" i="2"/>
  <c r="B4" i="11" s="1"/>
  <c r="C1" i="2"/>
  <c r="E1"/>
  <c r="C20"/>
  <c r="D20" s="1"/>
  <c r="F216" i="1"/>
  <c r="C19" i="2"/>
  <c r="D19" s="1"/>
  <c r="C18"/>
  <c r="D18" s="1"/>
  <c r="F201" i="1"/>
  <c r="F197"/>
  <c r="F200"/>
  <c r="F196"/>
  <c r="C17" i="2"/>
  <c r="D17" s="1"/>
  <c r="F183" i="1"/>
  <c r="F180"/>
  <c r="C16" i="2"/>
  <c r="D16" s="1"/>
  <c r="C13"/>
  <c r="D13" s="1"/>
  <c r="C14"/>
  <c r="D14" s="1"/>
  <c r="F157" i="1"/>
  <c r="F156"/>
  <c r="F152"/>
  <c r="F151"/>
  <c r="F144"/>
  <c r="F140"/>
  <c r="F130"/>
  <c r="F128"/>
  <c r="F125"/>
  <c r="E116"/>
  <c r="C12" i="2" s="1"/>
  <c r="D12" s="1"/>
  <c r="F114" i="1"/>
  <c r="F113"/>
  <c r="F106"/>
  <c r="F107"/>
  <c r="F108"/>
  <c r="F105"/>
  <c r="F100"/>
  <c r="F97"/>
  <c r="F90"/>
  <c r="F84"/>
  <c r="F83"/>
  <c r="F78"/>
  <c r="F74"/>
  <c r="F70"/>
  <c r="F71"/>
  <c r="F68"/>
  <c r="F61"/>
  <c r="F60"/>
  <c r="F54"/>
  <c r="F53"/>
  <c r="F52"/>
  <c r="F51"/>
  <c r="F50"/>
  <c r="F49"/>
  <c r="F23"/>
  <c r="F24"/>
  <c r="F25"/>
  <c r="F26"/>
  <c r="F22"/>
  <c r="F44"/>
  <c r="F18"/>
  <c r="F19"/>
  <c r="F40"/>
  <c r="F39"/>
  <c r="F38"/>
  <c r="F33"/>
  <c r="F34"/>
  <c r="F31"/>
  <c r="C10" i="2"/>
  <c r="D10" s="1"/>
  <c r="C9"/>
  <c r="D9" s="1"/>
  <c r="C8"/>
  <c r="D8" s="1"/>
  <c r="C11" l="1"/>
  <c r="D11" s="1"/>
  <c r="C6" i="11"/>
  <c r="C10"/>
  <c r="C15"/>
  <c r="C11"/>
  <c r="C7"/>
  <c r="C18"/>
  <c r="C14"/>
  <c r="C16"/>
  <c r="C17"/>
  <c r="C12"/>
  <c r="C8"/>
  <c r="C7" i="2"/>
  <c r="C9" i="11" l="1"/>
  <c r="C24" i="2"/>
  <c r="C21" i="11" s="1"/>
  <c r="D7" i="2"/>
  <c r="C5" i="11"/>
  <c r="C6" i="2"/>
  <c r="D8" i="1"/>
  <c r="D6" i="2" l="1"/>
  <c r="C4" i="11"/>
  <c r="C20" s="1"/>
  <c r="C23" i="2" l="1"/>
  <c r="D23" s="1"/>
</calcChain>
</file>

<file path=xl/comments1.xml><?xml version="1.0" encoding="utf-8"?>
<comments xmlns="http://schemas.openxmlformats.org/spreadsheetml/2006/main">
  <authors>
    <author>SONY</author>
    <author>Acer</author>
  </authors>
  <commentList>
    <comment ref="C16" authorId="0">
      <text>
        <r>
          <rPr>
            <b/>
            <sz val="9"/>
            <color indexed="81"/>
            <rFont val="Tahoma"/>
            <family val="2"/>
          </rPr>
          <t xml:space="preserve">Rubrik:
</t>
        </r>
        <r>
          <rPr>
            <sz val="9"/>
            <color indexed="81"/>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C17" authorId="1">
      <text>
        <r>
          <rPr>
            <b/>
            <sz val="10"/>
            <color indexed="81"/>
            <rFont val="Tahoma"/>
            <family val="2"/>
          </rPr>
          <t>Rubrik:</t>
        </r>
        <r>
          <rPr>
            <sz val="9"/>
            <color indexed="81"/>
            <rFont val="Tahoma"/>
            <family val="2"/>
          </rPr>
          <t xml:space="preserve">
4. Sangat jelas mengacu pada visi dan misi fakultas/program pascasarjana PPs).
3. Cukup jelas mengacu pada visi dan misi fakultas/PPs.
2. Kurang jelas mengacu pada visi dan misi fakultas/PPs.
1. Sama sekali tidak mengacu pada visi dan misi fakultas/PPs.
0. Program studi tidak memiliki visi dan misi.
</t>
        </r>
        <r>
          <rPr>
            <b/>
            <sz val="9"/>
            <color indexed="81"/>
            <rFont val="Tahoma"/>
            <family val="2"/>
          </rPr>
          <t>Penjelasan Rubrik:</t>
        </r>
        <r>
          <rPr>
            <sz val="9"/>
            <color indexed="81"/>
            <rFont val="Tahoma"/>
            <family val="2"/>
          </rPr>
          <t xml:space="preserve">
a. Visi dan misi dapat dibuktikan dalam buku panduan atau profil program studi/fakultas/PPs.
b. Visi dan misi program studi mengacu kepada visi dan misi fakultas/PPs
</t>
        </r>
      </text>
    </comment>
    <comment ref="C18" authorId="1">
      <text>
        <r>
          <rPr>
            <b/>
            <sz val="9"/>
            <color indexed="81"/>
            <rFont val="Tahoma"/>
            <family val="2"/>
          </rPr>
          <t>Rubrik:</t>
        </r>
        <r>
          <rPr>
            <sz val="9"/>
            <color indexed="81"/>
            <rFont val="Tahoma"/>
            <family val="2"/>
          </rPr>
          <t xml:space="preserve">
4. Tersedia dokumen bahwa perumusan visi dan misi melibatkan unsur pimpinan program studi,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program studi,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program studi,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program studi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program studi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9" authorId="1">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4"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jelas, dan realistik tetapi  belum terukur sehingga tidakdapat menjadi acuan dalam perencanaan, pelaksanaan, monitoring dan evaluasi program.
1. Sasaran belum jelas, belum realistik dan belum terukur sehingga tidak dapat menjadi acuan dalam perencanaan, pelaksanaan, monitoring dan evaluasi program.
0.Tidak memiliki sasaran.
</t>
        </r>
      </text>
    </comment>
    <comment ref="C25"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6"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1" authorId="1">
      <text>
        <r>
          <rPr>
            <b/>
            <sz val="9"/>
            <color indexed="81"/>
            <rFont val="Tahoma"/>
            <family val="2"/>
          </rPr>
          <t>Rubrik</t>
        </r>
        <r>
          <rPr>
            <sz val="9"/>
            <color indexed="81"/>
            <rFont val="Tahoma"/>
            <family val="2"/>
          </rPr>
          <t xml:space="preserve">
4. Dirancang mengacu kepada capaian pembelajaran menurut Kerangka Kualifikasi Nasional Indonesia (KKNI) dengan mempertimbangkan tiga aspek yaitu: a) perkembangan IPTEKS, b) kebutuhan masyarakat pengguna, c) hasil </t>
        </r>
        <r>
          <rPr>
            <i/>
            <sz val="9"/>
            <color indexed="81"/>
            <rFont val="Tahoma"/>
            <family val="2"/>
          </rPr>
          <t>tracer study</t>
        </r>
        <r>
          <rPr>
            <sz val="9"/>
            <color indexed="81"/>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color indexed="81"/>
            <rFont val="Tahoma"/>
            <family val="2"/>
          </rPr>
          <t>Penjelasan Rubrik:</t>
        </r>
        <r>
          <rPr>
            <sz val="9"/>
            <color indexed="81"/>
            <rFont val="Tahoma"/>
            <family val="2"/>
          </rPr>
          <t xml:space="preserve">
Menurut Kerangka Kualifikasi Nasional Indonesia (KKNI), KBK disusun dengan mempertimbangkan:
a. perkembangan IPTEKS, 
b. kebutuhan masyarakat pengguna,
c. hasil tracer study</t>
        </r>
      </text>
    </comment>
    <comment ref="C32" authorId="0">
      <text>
        <r>
          <rPr>
            <b/>
            <sz val="9"/>
            <color indexed="81"/>
            <rFont val="Tahoma"/>
            <family val="2"/>
          </rPr>
          <t xml:space="preserve">Rubrik :
</t>
        </r>
        <r>
          <rPr>
            <sz val="9"/>
            <color indexed="81"/>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3" authorId="1">
      <text>
        <r>
          <rPr>
            <b/>
            <sz val="9"/>
            <color indexed="81"/>
            <rFont val="Tahoma"/>
            <family val="2"/>
          </rPr>
          <t>Rubrik:</t>
        </r>
        <r>
          <rPr>
            <sz val="9"/>
            <color indexed="81"/>
            <rFont val="Tahoma"/>
            <family val="2"/>
          </rPr>
          <t xml:space="preserve">
4. Profil lulusan, kompetensi lulusan (</t>
        </r>
        <r>
          <rPr>
            <i/>
            <sz val="9"/>
            <color indexed="81"/>
            <rFont val="Tahoma"/>
            <family val="2"/>
          </rPr>
          <t>hardskill, softskill</t>
        </r>
        <r>
          <rPr>
            <sz val="9"/>
            <color indexed="81"/>
            <rFont val="Tahoma"/>
            <family val="2"/>
          </rPr>
          <t xml:space="preserve"> dan karakter), strategi/metode pembelajaran, dan sistem penilaian. 
3. Tiga dari empat unsur di atas. 
2. Dua dari empat unsur di atas. 
1. Salah satu unsur. 
</t>
        </r>
      </text>
    </comment>
    <comment ref="C34" authorId="1">
      <text>
        <r>
          <rPr>
            <b/>
            <sz val="9"/>
            <color indexed="81"/>
            <rFont val="Tahoma"/>
            <family val="2"/>
          </rPr>
          <t>Rubrik:</t>
        </r>
        <r>
          <rPr>
            <sz val="9"/>
            <color indexed="81"/>
            <rFont val="Tahoma"/>
            <family val="2"/>
          </rPr>
          <t xml:space="preserve">
4. Struktur jelas dan sangat sesuai dengan standar kompetensi.
3. Struktur jelas tetapi kurang sesuai dengan standar kompetensi.
2. Struktur jelas tetapi tidak sesuai dengan standar kompetensi.
1. Tidak jelas. 
</t>
        </r>
        <r>
          <rPr>
            <b/>
            <sz val="9"/>
            <color indexed="81"/>
            <rFont val="Tahoma"/>
            <family val="2"/>
          </rPr>
          <t xml:space="preserve">Penjelasan Rubrik:
</t>
        </r>
        <r>
          <rPr>
            <sz val="9"/>
            <color indexed="81"/>
            <rFont val="Tahoma"/>
            <family val="2"/>
          </rPr>
          <t xml:space="preserve"> Kurikulum yang terstruktur tergambar dalam matriks sebaran mata kuliah untuk masing-masing kompetensi.
</t>
        </r>
      </text>
    </comment>
    <comment ref="C37" authorId="0">
      <text>
        <r>
          <rPr>
            <b/>
            <sz val="9"/>
            <color indexed="81"/>
            <rFont val="Tahoma"/>
            <family val="2"/>
          </rPr>
          <t xml:space="preserve">Rubrik:
</t>
        </r>
        <r>
          <rPr>
            <sz val="9"/>
            <color indexed="81"/>
            <rFont val="Tahoma"/>
            <family val="2"/>
          </rPr>
          <t>4.Kompetensi lulusan secara lengkap (utama, pendukung, lainnya) yang terumuskan secara jelas, dan kompetensi pendukung  sesuai dengan visi dan misi program studi.
3. Kompetensi utama dan kompetensi pendukung saja yang terumuskan secara jelas, dan kompetensi pendukung sesuai dengan visi dan misi program studi.
2. Kompetensi utama dan kompetensi pendukung saja yang terumuskan secara jelas, tetapi kompetensi pendukung sesuai dengan visi dan misi program studi.
1. Kompetensi utama saja yang terumuskan secara jelas
0. Semua elemen kompetensi tidak dirumuskan
Penjelasan Rubrik:
a. a. Kompetensi utama memuat kurikulum inti yang disepakati oleh Asosiasi Perguruan Tinggi program studi terkait.
b. Kompetensi pendukung berkaitan dengan IPTEKS pendukung yang gayut dengan kompetensi utama dan mendukung pencapaian visi dan misi program studi atau merupakan penciri program studi
c. Kompetensi lainnya berkaitan dengan IPTEKS pelengkap, IPTEKS yang dikembangkan dan terbarukan, yang gayut dengan kompetensi utama dan pendukung.
d. Kompetensi lainnya berkaitan dengan IPTEKS pelengkap, IPTEKS yang dikembangkan dan terbarukan, dan ciri Perguruan Tinggi.</t>
        </r>
      </text>
    </comment>
    <comment ref="C38" authorId="1">
      <text>
        <r>
          <rPr>
            <b/>
            <sz val="9"/>
            <color indexed="81"/>
            <rFont val="Tahoma"/>
            <family val="2"/>
          </rPr>
          <t>Rubrik:</t>
        </r>
        <r>
          <rPr>
            <sz val="9"/>
            <color indexed="81"/>
            <rFont val="Tahoma"/>
            <family val="2"/>
          </rPr>
          <t xml:space="preserve">
4. Sebagian besar (MK &gt; 75%) mata kuliah dalam kurikulum telah menetapkan capaian pembelajaran yang meliputi aspek kognitif, psikomotorik dan afektif.
3. Sebagian (50% &lt; MK &lt; 75%) mata kuliah dalam kurikulum telah menetapkan  capaian pembelajaran  yang meliputi  ketiga aspek tersebut.
2. Cukup (25% &lt; MK &lt; 50%) mata kuliah dalam kurikulum  menetapkan  capaian pembelajaran hanya meliputi ketiga aspek tersebut.
1. Sedikit (MK &lt; 25%) mata kuliah dalam kurikulum  menetapkan  capaian pembelajaran hanya meliputi ketiga aspek tersebut.
</t>
        </r>
        <r>
          <rPr>
            <b/>
            <sz val="9"/>
            <color indexed="81"/>
            <rFont val="Tahoma"/>
            <family val="2"/>
          </rPr>
          <t>Penjelasan Rubrik:</t>
        </r>
        <r>
          <rPr>
            <sz val="9"/>
            <color indexed="81"/>
            <rFont val="Tahoma"/>
            <family val="2"/>
          </rPr>
          <t xml:space="preserve">
a. Aspek kognitif berkaitan dengan pengetahuan, pemahaman, penerapan, analisis, evaluasi dan kreasi pada mata kuliah tersebut.
b. Aspek afektif berkaitan dengan sikap dan nilai (value), seperti kemampuan untuk berpartisipasi, mengambil prakarsa dan mempertahankan pendapat, dll.
c. Aspek psikomotorik berkaitan dengan aktifitas fisik yang menghasilkan keterampilan (skill) dan kemampuan bertindak individu.
d. Capaian pembelajaran dapat dilihat pada RPKPS atau buku ajar/modul mata kuliah.</t>
        </r>
      </text>
    </comment>
    <comment ref="C39" authorId="1">
      <text>
        <r>
          <rPr>
            <b/>
            <sz val="9"/>
            <color theme="1"/>
            <rFont val="Tahoma"/>
            <family val="2"/>
          </rPr>
          <t>Rubrik:</t>
        </r>
        <r>
          <rPr>
            <sz val="9"/>
            <color theme="1"/>
            <rFont val="Tahoma"/>
            <family val="2"/>
          </rPr>
          <t xml:space="preserve">
4. Tergambar pada mata kuliah pilihan yang tersedia yaitu </t>
        </r>
        <r>
          <rPr>
            <u/>
            <sz val="9"/>
            <color theme="1"/>
            <rFont val="Tahoma"/>
            <family val="2"/>
          </rPr>
          <t>&gt;</t>
        </r>
        <r>
          <rPr>
            <sz val="9"/>
            <color theme="1"/>
            <rFont val="Tahoma"/>
            <family val="2"/>
          </rPr>
          <t xml:space="preserve"> 6 sks baik dalam program studi sendiri maupun lintas program studi.
3. Tergambar pada mata kuliah pilihan yang tersedia yaitu </t>
        </r>
        <r>
          <rPr>
            <u/>
            <sz val="9"/>
            <color theme="1"/>
            <rFont val="Tahoma"/>
            <family val="2"/>
          </rPr>
          <t>&gt;</t>
        </r>
        <r>
          <rPr>
            <sz val="9"/>
            <color theme="1"/>
            <rFont val="Tahoma"/>
            <family val="2"/>
          </rPr>
          <t xml:space="preserve"> 6 sks dalam program studi sendiri.
2. Tergambar pada mata kuliah pilihan yang tersedia yaitu </t>
        </r>
        <r>
          <rPr>
            <u/>
            <sz val="9"/>
            <color theme="1"/>
            <rFont val="Tahoma"/>
            <family val="2"/>
          </rPr>
          <t>&lt;</t>
        </r>
        <r>
          <rPr>
            <sz val="9"/>
            <color theme="1"/>
            <rFont val="Tahoma"/>
            <family val="2"/>
          </rPr>
          <t xml:space="preserve"> 6 sks baik dalam program studi sendiri maupun lintas program studi.
1. Tergambar pada mata kuliah pilihan yang tersedia yaitu </t>
        </r>
        <r>
          <rPr>
            <u/>
            <sz val="9"/>
            <color theme="1"/>
            <rFont val="Tahoma"/>
            <family val="2"/>
          </rPr>
          <t>&lt;</t>
        </r>
        <r>
          <rPr>
            <sz val="9"/>
            <color theme="1"/>
            <rFont val="Tahoma"/>
            <family val="2"/>
          </rPr>
          <t xml:space="preserve"> 6 sks dalam program studi sendiri.</t>
        </r>
      </text>
    </comment>
    <comment ref="C40" authorId="1">
      <text>
        <r>
          <rPr>
            <b/>
            <sz val="9"/>
            <color indexed="81"/>
            <rFont val="Tahoma"/>
            <family val="2"/>
          </rPr>
          <t>Rubrik:</t>
        </r>
        <r>
          <rPr>
            <sz val="9"/>
            <color indexed="81"/>
            <rFont val="Tahoma"/>
            <family val="2"/>
          </rPr>
          <t xml:space="preserve">
4. TOEFL </t>
        </r>
        <r>
          <rPr>
            <u/>
            <sz val="9"/>
            <color indexed="81"/>
            <rFont val="Tahoma"/>
            <family val="2"/>
          </rPr>
          <t>&gt;</t>
        </r>
        <r>
          <rPr>
            <sz val="9"/>
            <color indexed="81"/>
            <rFont val="Tahoma"/>
            <family val="2"/>
          </rPr>
          <t xml:space="preserve"> 500
3. 450 </t>
        </r>
        <r>
          <rPr>
            <u/>
            <sz val="9"/>
            <color indexed="81"/>
            <rFont val="Tahoma"/>
            <family val="2"/>
          </rPr>
          <t>&lt;</t>
        </r>
        <r>
          <rPr>
            <sz val="9"/>
            <color indexed="81"/>
            <rFont val="Tahoma"/>
            <family val="2"/>
          </rPr>
          <t xml:space="preserve"> TOEFL &lt; 500
2. 400 </t>
        </r>
        <r>
          <rPr>
            <u/>
            <sz val="9"/>
            <color indexed="81"/>
            <rFont val="Tahoma"/>
            <family val="2"/>
          </rPr>
          <t>&lt;</t>
        </r>
        <r>
          <rPr>
            <sz val="9"/>
            <color indexed="81"/>
            <rFont val="Tahoma"/>
            <family val="2"/>
          </rPr>
          <t xml:space="preserve"> TOEFL &lt; 450
1. 350 </t>
        </r>
        <r>
          <rPr>
            <u/>
            <sz val="9"/>
            <color indexed="81"/>
            <rFont val="Tahoma"/>
            <family val="2"/>
          </rPr>
          <t>&lt;</t>
        </r>
        <r>
          <rPr>
            <sz val="9"/>
            <color indexed="81"/>
            <rFont val="Tahoma"/>
            <family val="2"/>
          </rPr>
          <t xml:space="preserve"> TOEFL &lt; 400
0. TOEFL &lt; 350 atau tidak ada persyaratan TOEFL
</t>
        </r>
      </text>
    </comment>
    <comment ref="C43" authorId="0">
      <text>
        <r>
          <rPr>
            <b/>
            <sz val="9"/>
            <color indexed="81"/>
            <rFont val="Tahoma"/>
            <family val="2"/>
          </rPr>
          <t>Rubrik:</t>
        </r>
        <r>
          <rPr>
            <sz val="9"/>
            <color indexed="81"/>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color indexed="81"/>
            <rFont val="Tahoma"/>
            <family val="2"/>
          </rPr>
          <t>Penjelasan rubrik:</t>
        </r>
        <r>
          <rPr>
            <sz val="9"/>
            <color indexed="81"/>
            <rFont val="Tahoma"/>
            <family val="2"/>
          </rPr>
          <t xml:space="preserve">
Proses evaluasi kurikulum secara berkala dibuktikan dengan, antara lain: SK kurikulum baru, daftar hadir dan notulen rapat pembahasan kurikulum, hasil workshop/lokakarya/</t>
        </r>
        <r>
          <rPr>
            <i/>
            <sz val="9"/>
            <color indexed="81"/>
            <rFont val="Tahoma"/>
            <family val="2"/>
          </rPr>
          <t>Focus Group Discussion</t>
        </r>
        <r>
          <rPr>
            <sz val="9"/>
            <color indexed="81"/>
            <rFont val="Tahoma"/>
            <family val="2"/>
          </rPr>
          <t xml:space="preserve"> (FGD) kurikulum, dan bukti partisipasi pemangku kepentingan.
</t>
        </r>
      </text>
    </comment>
    <comment ref="C44" authorId="0">
      <text>
        <r>
          <rPr>
            <b/>
            <sz val="9"/>
            <color indexed="81"/>
            <rFont val="Tahoma"/>
            <family val="2"/>
          </rPr>
          <t xml:space="preserve">Rubrik:
</t>
        </r>
        <r>
          <rPr>
            <sz val="9"/>
            <color indexed="81"/>
            <rFont val="Tahoma"/>
            <family val="2"/>
          </rPr>
          <t>4. Materi ajar sebagian besar (&gt;75%) mata kuliah dikembangkan setiap tahun secara luas, dalam dan mutakhir (</t>
        </r>
        <r>
          <rPr>
            <i/>
            <sz val="9"/>
            <color indexed="81"/>
            <rFont val="Tahoma"/>
            <family val="2"/>
          </rPr>
          <t>state of the art</t>
        </r>
        <r>
          <rPr>
            <sz val="9"/>
            <color indexed="81"/>
            <rFont val="Tahoma"/>
            <family val="2"/>
          </rPr>
          <t xml:space="preserve">).
3. Materi ajar sebagian ( 50% &lt; MK </t>
        </r>
        <r>
          <rPr>
            <u/>
            <sz val="9"/>
            <color indexed="81"/>
            <rFont val="Tahoma"/>
            <family val="2"/>
          </rPr>
          <t>&lt;</t>
        </r>
        <r>
          <rPr>
            <sz val="9"/>
            <color indexed="81"/>
            <rFont val="Tahoma"/>
            <family val="2"/>
          </rPr>
          <t xml:space="preserve"> 75%) mata kuliah dikembangkan setiap satu atau dua  tahun  secara luas, dalam dan mutakhir (</t>
        </r>
        <r>
          <rPr>
            <i/>
            <sz val="9"/>
            <color indexed="81"/>
            <rFont val="Tahoma"/>
            <family val="2"/>
          </rPr>
          <t>state of the art</t>
        </r>
        <r>
          <rPr>
            <sz val="9"/>
            <color indexed="81"/>
            <rFont val="Tahoma"/>
            <family val="2"/>
          </rPr>
          <t xml:space="preserve">).
2. Materi ajar sebagian kecil ( 25% &lt; MK </t>
        </r>
        <r>
          <rPr>
            <u/>
            <sz val="9"/>
            <color indexed="81"/>
            <rFont val="Tahoma"/>
            <family val="2"/>
          </rPr>
          <t>&lt;</t>
        </r>
        <r>
          <rPr>
            <sz val="9"/>
            <color indexed="81"/>
            <rFont val="Tahoma"/>
            <family val="2"/>
          </rPr>
          <t xml:space="preserve"> 50%) mata kuliah dikembangkan setiap satu atau dua tahun secara luas, dalam dan mutakhir </t>
        </r>
        <r>
          <rPr>
            <i/>
            <sz val="9"/>
            <color indexed="81"/>
            <rFont val="Tahoma"/>
            <family val="2"/>
          </rPr>
          <t>(state of the art</t>
        </r>
        <r>
          <rPr>
            <sz val="9"/>
            <color indexed="81"/>
            <rFont val="Tahoma"/>
            <family val="2"/>
          </rPr>
          <t xml:space="preserve">).
1. Sangat sedikit ( MK </t>
        </r>
        <r>
          <rPr>
            <u/>
            <sz val="9"/>
            <color indexed="81"/>
            <rFont val="Tahoma"/>
            <family val="2"/>
          </rPr>
          <t>&lt;</t>
        </r>
        <r>
          <rPr>
            <sz val="9"/>
            <color indexed="81"/>
            <rFont val="Tahoma"/>
            <family val="2"/>
          </rPr>
          <t xml:space="preserve"> 25%) materi ajar mata kuliah dikembangkan lebih dari dua tahun secara luas, dalam dan mutakhir (</t>
        </r>
        <r>
          <rPr>
            <i/>
            <sz val="9"/>
            <color indexed="81"/>
            <rFont val="Tahoma"/>
            <family val="2"/>
          </rPr>
          <t>state of the art</t>
        </r>
        <r>
          <rPr>
            <sz val="9"/>
            <color indexed="81"/>
            <rFont val="Tahoma"/>
            <family val="2"/>
          </rPr>
          <t>).
0. Tidak ada materi ajar mata kuliah dikembangkan dalam rentang lima tahun secara luas, dalam dan mutakhir (</t>
        </r>
        <r>
          <rPr>
            <i/>
            <sz val="9"/>
            <color indexed="81"/>
            <rFont val="Tahoma"/>
            <family val="2"/>
          </rPr>
          <t>state of the art</t>
        </r>
        <r>
          <rPr>
            <sz val="9"/>
            <color indexed="81"/>
            <rFont val="Tahoma"/>
            <family val="2"/>
          </rPr>
          <t xml:space="preserve">).
</t>
        </r>
        <r>
          <rPr>
            <b/>
            <sz val="9"/>
            <color indexed="81"/>
            <rFont val="Tahoma"/>
            <family val="2"/>
          </rPr>
          <t>Penjelasan Rubrik:</t>
        </r>
        <r>
          <rPr>
            <sz val="9"/>
            <color indexed="81"/>
            <rFont val="Tahoma"/>
            <family val="2"/>
          </rPr>
          <t xml:space="preserve">
Pembaruan materi ajar atau bahan perkuliahan dapat dibuktikan dengan membandingkan materi ajar terbaru dan sebelumnya yang terdokumentasi di program studi.</t>
        </r>
      </text>
    </comment>
    <comment ref="C49" authorId="1">
      <text>
        <r>
          <rPr>
            <b/>
            <sz val="9"/>
            <color indexed="81"/>
            <rFont val="Tahoma"/>
            <family val="2"/>
          </rPr>
          <t xml:space="preserve">Rubrik: </t>
        </r>
        <r>
          <rPr>
            <sz val="9"/>
            <color indexed="81"/>
            <rFont val="Tahoma"/>
            <family val="2"/>
          </rPr>
          <t xml:space="preserve">
4.Banyak bukti RPKPS bahwa pembelajaran telah dirancang menggunakan pendekatan SCL.
3.Cukup bukti RPKPS bahwa pembelajaran telah dirancang menggunakan pendekatan SCL.
2. Sedikit bukti RPKPS bahwa pembelajaran telah dirancang menggunakan pendekatan SCL.
1. Sangat sedikit bukti RPKPS bahwa pembelajaran telah dirancang menggunakan pendekatan SCL.
0. Tidak ada bukti RPKPS bahwa pembelajaran telah dirancang menggunakan pendekatan SCL.
</t>
        </r>
        <r>
          <rPr>
            <b/>
            <sz val="9"/>
            <color indexed="81"/>
            <rFont val="Tahoma"/>
            <family val="2"/>
          </rPr>
          <t xml:space="preserve">Penjelasan Rubrik; </t>
        </r>
        <r>
          <rPr>
            <sz val="9"/>
            <color indexed="81"/>
            <rFont val="Tahoma"/>
            <family val="2"/>
          </rPr>
          <t xml:space="preserve">
Ciri-ciri pembelajaran dengan metoda SCL antara lain adalah metoda pembelajaran pada RPKPS yang berpusat pada mahasiswa, sedangkan dosen sebagai fasilitator, 
Metoda pembelajaran untuk SCL diantaranya: 
a) Small Group Discussion (SGD);
b) Role-Play and Simulation (RPS);
c) Case Study (CS);
d) Discovery Learning (DL);
e) Cooperative Learning (CL);
f) Collaborative Learning (CbL);
g) Contextual Instruction (CI);
h) Problem Based Learning and Inquiry (PBL);
i)  Project Based Learning (PjBL); dan
j) Metode Active Learning lainnya</t>
        </r>
      </text>
    </comment>
    <comment ref="C50" authorId="1">
      <text>
        <r>
          <rPr>
            <b/>
            <sz val="9"/>
            <color indexed="81"/>
            <rFont val="Tahoma"/>
            <family val="2"/>
          </rPr>
          <t>Rubrik:</t>
        </r>
        <r>
          <rPr>
            <sz val="9"/>
            <color indexed="81"/>
            <rFont val="Tahoma"/>
            <family val="2"/>
          </rPr>
          <t xml:space="preserve">
4. Cukup bukti menunjukkan bahwa pembelajaran telah dirancang ke arah peningkatan </t>
        </r>
        <r>
          <rPr>
            <i/>
            <sz val="9"/>
            <color indexed="81"/>
            <rFont val="Tahoma"/>
            <family val="2"/>
          </rPr>
          <t>hardskill</t>
        </r>
        <r>
          <rPr>
            <sz val="9"/>
            <color indexed="81"/>
            <rFont val="Tahoma"/>
            <family val="2"/>
          </rPr>
          <t xml:space="preserve"> dan </t>
        </r>
        <r>
          <rPr>
            <i/>
            <sz val="9"/>
            <color indexed="81"/>
            <rFont val="Tahoma"/>
            <family val="2"/>
          </rPr>
          <t>softskill</t>
        </r>
        <r>
          <rPr>
            <sz val="9"/>
            <color indexed="81"/>
            <rFont val="Tahoma"/>
            <family val="2"/>
          </rPr>
          <t xml:space="preserve"> serta karakter.
3. Cukup bukti menunjukkan bahwa pembelajaran telah dirancang ke arah peningkatan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2. Cukup  bukti menunjukkan bahwa pembelajaran telah dirancang ke arah peningkatan </t>
        </r>
        <r>
          <rPr>
            <i/>
            <sz val="9"/>
            <color indexed="81"/>
            <rFont val="Tahoma"/>
            <family val="2"/>
          </rPr>
          <t>hardskill</t>
        </r>
        <r>
          <rPr>
            <sz val="9"/>
            <color indexed="81"/>
            <rFont val="Tahoma"/>
            <family val="2"/>
          </rPr>
          <t xml:space="preserve"> dan beberapa bukti menunjukkan ke arah </t>
        </r>
        <r>
          <rPr>
            <i/>
            <sz val="9"/>
            <color indexed="81"/>
            <rFont val="Tahoma"/>
            <family val="2"/>
          </rPr>
          <t>softskill.</t>
        </r>
        <r>
          <rPr>
            <sz val="9"/>
            <color indexed="81"/>
            <rFont val="Tahoma"/>
            <family val="2"/>
          </rPr>
          <t xml:space="preserve">
1. Bukti menunjukkan bahwa pembelajaran telah dirancang ke arah peningkatan </t>
        </r>
        <r>
          <rPr>
            <i/>
            <sz val="9"/>
            <color indexed="81"/>
            <rFont val="Tahoma"/>
            <family val="2"/>
          </rPr>
          <t>hardskill</t>
        </r>
        <r>
          <rPr>
            <sz val="9"/>
            <color indexed="81"/>
            <rFont val="Tahoma"/>
            <family val="2"/>
          </rPr>
          <t xml:space="preserve"> saja.
0. Tidak ada bukti menunjukkan bahwa pembelajaran telah dirancang ke arah peningkatan </t>
        </r>
        <r>
          <rPr>
            <i/>
            <sz val="9"/>
            <color indexed="81"/>
            <rFont val="Tahoma"/>
            <family val="2"/>
          </rPr>
          <t>hardskill.</t>
        </r>
        <r>
          <rPr>
            <sz val="9"/>
            <color indexed="81"/>
            <rFont val="Tahoma"/>
            <family val="2"/>
          </rPr>
          <t xml:space="preserve">
</t>
        </r>
        <r>
          <rPr>
            <b/>
            <sz val="9"/>
            <color indexed="81"/>
            <rFont val="Tahoma"/>
            <family val="2"/>
          </rPr>
          <t xml:space="preserve">Penjelasan Rubrik:
</t>
        </r>
        <r>
          <rPr>
            <sz val="9"/>
            <color indexed="81"/>
            <rFont val="Tahoma"/>
            <family val="2"/>
          </rPr>
          <t xml:space="preserve">a) Kemampuan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serta karakter yang harus dikuasai mahasiswa dan dijabarkan secara jelas dalam </t>
        </r>
        <r>
          <rPr>
            <i/>
            <sz val="9"/>
            <color indexed="81"/>
            <rFont val="Tahoma"/>
            <family val="2"/>
          </rPr>
          <t>learning outcomes</t>
        </r>
        <r>
          <rPr>
            <sz val="9"/>
            <color indexed="81"/>
            <rFont val="Tahoma"/>
            <family val="2"/>
          </rPr>
          <t xml:space="preserve"> pada RPKPS.
b) Kemampuan </t>
        </r>
        <r>
          <rPr>
            <i/>
            <sz val="9"/>
            <color indexed="81"/>
            <rFont val="Tahoma"/>
            <family val="2"/>
          </rPr>
          <t>hardskills</t>
        </r>
        <r>
          <rPr>
            <sz val="9"/>
            <color indexed="81"/>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c.1)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c.2)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1">
      <text>
        <r>
          <rPr>
            <b/>
            <sz val="9"/>
            <color indexed="81"/>
            <rFont val="Tahoma"/>
            <family val="2"/>
          </rPr>
          <t>Rubrik:</t>
        </r>
        <r>
          <rPr>
            <sz val="9"/>
            <color indexed="81"/>
            <rFont val="Tahoma"/>
            <family val="2"/>
          </rPr>
          <t xml:space="preserve">
4.MK &gt;95% 
3. 85% &lt; MK </t>
        </r>
        <r>
          <rPr>
            <u/>
            <sz val="9"/>
            <color indexed="81"/>
            <rFont val="Tahoma"/>
            <family val="2"/>
          </rPr>
          <t>&lt;</t>
        </r>
        <r>
          <rPr>
            <sz val="9"/>
            <color indexed="81"/>
            <rFont val="Tahoma"/>
            <family val="2"/>
          </rPr>
          <t xml:space="preserve"> 95%
2. 75% &lt; MK </t>
        </r>
        <r>
          <rPr>
            <u/>
            <sz val="9"/>
            <color indexed="81"/>
            <rFont val="Tahoma"/>
            <family val="2"/>
          </rPr>
          <t>&lt;</t>
        </r>
        <r>
          <rPr>
            <sz val="9"/>
            <color indexed="81"/>
            <rFont val="Tahoma"/>
            <family val="2"/>
          </rPr>
          <t xml:space="preserve"> 85%
1. 65% &lt; MK </t>
        </r>
        <r>
          <rPr>
            <u/>
            <sz val="9"/>
            <color indexed="81"/>
            <rFont val="Tahoma"/>
            <family val="2"/>
          </rPr>
          <t>&lt;</t>
        </r>
        <r>
          <rPr>
            <sz val="9"/>
            <color indexed="81"/>
            <rFont val="Tahoma"/>
            <family val="2"/>
          </rPr>
          <t xml:space="preserve"> 75%
0. MK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Pembuatan RPKPS atau yang sejenis oleh tim kurikulum harus dibuktikan dengan daftar hadir dan notulen rapat tim kurikulum. Tim kurikulum harus dibentuk oleh prodi yang bersangkutan dengan Surat Keputusan.</t>
        </r>
      </text>
    </comment>
    <comment ref="C52" authorId="1">
      <text>
        <r>
          <rPr>
            <b/>
            <sz val="9"/>
            <color indexed="81"/>
            <rFont val="Tahoma"/>
            <family val="2"/>
          </rPr>
          <t>Rubrik:</t>
        </r>
        <r>
          <rPr>
            <sz val="9"/>
            <color indexed="81"/>
            <rFont val="Tahoma"/>
            <family val="2"/>
          </rPr>
          <t xml:space="preserve">
4. Sangat banyak (&gt;90%) mata kuliah telah memiliki bahan ajar.
3. Banyak (75%&lt; MK </t>
        </r>
        <r>
          <rPr>
            <u/>
            <sz val="9"/>
            <color indexed="81"/>
            <rFont val="Tahoma"/>
            <family val="2"/>
          </rPr>
          <t>&lt;</t>
        </r>
        <r>
          <rPr>
            <sz val="9"/>
            <color indexed="81"/>
            <rFont val="Tahoma"/>
            <family val="2"/>
          </rPr>
          <t xml:space="preserve">90%) mata kuliah telah memiliki bahan ajar.
2. Sebagian ( 40% &lt; MK </t>
        </r>
        <r>
          <rPr>
            <u/>
            <sz val="9"/>
            <color indexed="81"/>
            <rFont val="Tahoma"/>
            <family val="2"/>
          </rPr>
          <t>&lt;</t>
        </r>
        <r>
          <rPr>
            <sz val="9"/>
            <color indexed="81"/>
            <rFont val="Tahoma"/>
            <family val="2"/>
          </rPr>
          <t xml:space="preserve"> 75%) mata kuliah telah memiliki bahan ajar.
1. Sedikit ( </t>
        </r>
        <r>
          <rPr>
            <u/>
            <sz val="9"/>
            <color indexed="81"/>
            <rFont val="Tahoma"/>
            <family val="2"/>
          </rPr>
          <t>&lt;</t>
        </r>
        <r>
          <rPr>
            <sz val="9"/>
            <color indexed="81"/>
            <rFont val="Tahoma"/>
            <family val="2"/>
          </rPr>
          <t xml:space="preserve"> 40%) mata kuliah telah memiliki bahan ajar.
0. Tidak ada bahan ajar.
</t>
        </r>
        <r>
          <rPr>
            <b/>
            <sz val="9"/>
            <color indexed="81"/>
            <rFont val="Tahoma"/>
            <family val="2"/>
          </rPr>
          <t>Penjelasan Rubrik:</t>
        </r>
        <r>
          <rPr>
            <sz val="9"/>
            <color indexed="81"/>
            <rFont val="Tahoma"/>
            <family val="2"/>
          </rPr>
          <t xml:space="preserve">
Bahan ajar yang dimaksud dapat berupa:</t>
        </r>
        <r>
          <rPr>
            <i/>
            <sz val="9"/>
            <color indexed="81"/>
            <rFont val="Tahoma"/>
            <family val="2"/>
          </rPr>
          <t xml:space="preserve"> hand-out, slide powerpoint</t>
        </r>
        <r>
          <rPr>
            <sz val="9"/>
            <color indexed="81"/>
            <rFont val="Tahoma"/>
            <family val="2"/>
          </rPr>
          <t>, diktat, modul dan atau buku ajar yang ditulis oleh dosen pengampu matakuliah.</t>
        </r>
      </text>
    </comment>
    <comment ref="C53" authorId="1">
      <text>
        <r>
          <rPr>
            <b/>
            <sz val="9"/>
            <color indexed="81"/>
            <rFont val="Tahoma"/>
            <family val="2"/>
          </rPr>
          <t>Rubrik:</t>
        </r>
        <r>
          <rPr>
            <sz val="9"/>
            <color indexed="81"/>
            <rFont val="Tahoma"/>
            <family val="2"/>
          </rPr>
          <t xml:space="preserve">
4. Hampir semua(&gt;90%)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3. Banyak (75%&lt; MK </t>
        </r>
        <r>
          <rPr>
            <u/>
            <sz val="9"/>
            <color indexed="81"/>
            <rFont val="Tahoma"/>
            <family val="2"/>
          </rPr>
          <t>&lt;</t>
        </r>
        <r>
          <rPr>
            <sz val="9"/>
            <color indexed="81"/>
            <rFont val="Tahoma"/>
            <family val="2"/>
          </rPr>
          <t xml:space="preserve">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2. Sebagian ( 40% &lt; MK </t>
        </r>
        <r>
          <rPr>
            <u/>
            <sz val="9"/>
            <color indexed="81"/>
            <rFont val="Tahoma"/>
            <family val="2"/>
          </rPr>
          <t>&lt;</t>
        </r>
        <r>
          <rPr>
            <sz val="9"/>
            <color indexed="81"/>
            <rFont val="Tahoma"/>
            <family val="2"/>
          </rPr>
          <t xml:space="preserve"> 75%) RPKPS dan bahan ajar telah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1. Sedikit ( </t>
        </r>
        <r>
          <rPr>
            <u/>
            <sz val="9"/>
            <color indexed="81"/>
            <rFont val="Tahoma"/>
            <family val="2"/>
          </rPr>
          <t>&lt;</t>
        </r>
        <r>
          <rPr>
            <sz val="9"/>
            <color indexed="81"/>
            <rFont val="Tahoma"/>
            <family val="2"/>
          </rPr>
          <t xml:space="preserve"> 40%) RPKPS dan bahan ajar telah diunggah ke laman</t>
        </r>
        <r>
          <rPr>
            <i/>
            <sz val="9"/>
            <color indexed="81"/>
            <rFont val="Tahoma"/>
            <family val="2"/>
          </rPr>
          <t xml:space="preserve"> 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0. RPKPS dan bahan ajar belum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t>
        </r>
      </text>
    </comment>
    <comment ref="C54" authorId="1">
      <text>
        <r>
          <rPr>
            <b/>
            <sz val="9"/>
            <color indexed="81"/>
            <rFont val="Tahoma"/>
            <family val="2"/>
          </rPr>
          <t>Rubrik:</t>
        </r>
        <r>
          <rPr>
            <sz val="9"/>
            <color indexed="81"/>
            <rFont val="Tahoma"/>
            <family val="2"/>
          </rPr>
          <t xml:space="preserve">
4. Memiliki semua panduan.
3. Memiliki tiga panduan.
2. Memiliki dua panduan.
1. Memiliki satu panduan.
0. Tidak memiliki panduan.
</t>
        </r>
        <r>
          <rPr>
            <b/>
            <sz val="9"/>
            <color indexed="81"/>
            <rFont val="Tahoma"/>
            <family val="2"/>
          </rPr>
          <t>Penjelasan Rubrik:</t>
        </r>
        <r>
          <rPr>
            <sz val="9"/>
            <color indexed="81"/>
            <rFont val="Tahoma"/>
            <family val="2"/>
          </rPr>
          <t xml:space="preserve">
Panduan terdiri atas:
a. Panduan pelaksanaan dan monitoring perkuliahan.
b. Panduan monitoring pelaksanaan ujian semester.
c. Panduan pelaksanaan tugas akhir yang mencakup pembimbingan, seminar dan ujian akhir.
d. Panduan monitoring pelaksanaan tugas akhir yang mencakup pembimbingan, seminar dan ujian akhir</t>
        </r>
      </text>
    </comment>
    <comment ref="C56" authorId="0">
      <text>
        <r>
          <rPr>
            <b/>
            <sz val="9"/>
            <color indexed="81"/>
            <rFont val="Tahoma"/>
            <family val="2"/>
          </rPr>
          <t>Rubrik:</t>
        </r>
        <r>
          <rPr>
            <sz val="9"/>
            <color indexed="81"/>
            <rFont val="Tahoma"/>
            <family val="2"/>
          </rPr>
          <t xml:space="preserve">
4. Banyak bukti menunjukkan bahwa PA telah memberi arahan terhadap rencana studi mahasiswa sebelum memberikan persetujuan dan melaksanakan pertemuan dua kali dalam satu semester. 
3. Banyak bukti menunjukkan bahwa PA telah memberi arahan terhadap rencana studi mahasiswa sebelum memberikan persetujuan dan melaksanakan pertemuan  satu kali dalam satu semester. 
2. Banyak bukti menunjukkan bahwa PA telah memberi arahan terhadap rencana studi mahasiswa sebelum memberikan persetujuan tanpa melaksanakan pertemuan  secara berkala dalam satu semester. 
1. Tidak ada bukti menunjukkan bahwa PA telah memberi arahan terhadap rencana studi mahasiswa sebelum memberikan persetujuan. 
</t>
        </r>
        <r>
          <rPr>
            <b/>
            <sz val="9"/>
            <color indexed="81"/>
            <rFont val="Tahoma"/>
            <family val="2"/>
          </rPr>
          <t>Penjelasan Rubrik:</t>
        </r>
        <r>
          <rPr>
            <sz val="9"/>
            <color indexed="81"/>
            <rFont val="Tahoma"/>
            <family val="2"/>
          </rPr>
          <t xml:space="preserve">
a. Bukti dapat berupa kartu kendali pembimbingan akademik mahasiswa oleh PA, persetujuan PA dilihat dari agenda pertemuan mahasiswa dengan PA setiap semester.
b. Bukti lain adalah laporan kinerja PA setiap semester.
c.  PA pada program magister untuk tahun pertama adalah ketua program studi dan selanjutnya adalah ketua pembimbing tugas akhir.
</t>
        </r>
      </text>
    </comment>
    <comment ref="C59" authorId="0">
      <text>
        <r>
          <rPr>
            <b/>
            <sz val="9"/>
            <color indexed="81"/>
            <rFont val="Tahoma"/>
            <family val="2"/>
          </rPr>
          <t>Rubrik:</t>
        </r>
        <r>
          <rPr>
            <sz val="9"/>
            <color indexed="81"/>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&lt; 75%) pengampu matakuliah telah menyampaikan RPKPS dan kontrak perkuliahan pada pertemuan pertama perkuliahan.
1. Sedikit ( &lt; 50%)  pengampu matakuliah telah menyampaikan RPKPS dan kontrak perkuliahan pada pertemuan pertama perkuliahan.
Penjelasan Rubrik:
-Bukti pendukung : uraian perkuliahan yang diisi dosen setiap memulai perkuliahan.</t>
        </r>
      </text>
    </comment>
    <comment ref="C60" authorId="0">
      <text>
        <r>
          <rPr>
            <b/>
            <sz val="9"/>
            <color indexed="81"/>
            <rFont val="Tahoma"/>
            <family val="2"/>
          </rPr>
          <t>Rubrik:</t>
        </r>
        <r>
          <rPr>
            <sz val="9"/>
            <color indexed="81"/>
            <rFont val="Tahoma"/>
            <family val="2"/>
          </rPr>
          <t xml:space="preserve">
4. Hampir semua (&gt; 90%) proses pembelajaran memanfaatkan media I-Learning.
3. Banyak (75% &lt; MK &lt; 90%) proses pembelajaran memanfaatkan media I-Learning.
2. Sebagian ( 40% &lt; MK &lt; 75%) proses pembelajaran memanfaatkan media I-Learning.
1. Sedikit ( &lt; 40% ) proses pembelajaran memanfaatkan media I-Learning.
0. Tidak ada proses pembelajaran memanfaatkan media I-Learning.</t>
        </r>
      </text>
    </comment>
    <comment ref="C61" authorId="0">
      <text>
        <r>
          <rPr>
            <b/>
            <sz val="9"/>
            <color indexed="81"/>
            <rFont val="Tahoma"/>
            <family val="2"/>
          </rPr>
          <t>Rubrik:</t>
        </r>
        <r>
          <rPr>
            <sz val="9"/>
            <color indexed="81"/>
            <rFont val="Tahoma"/>
            <family val="2"/>
          </rPr>
          <t xml:space="preserve">
4. Sebagian besar materi pembelajaran (&gt;75%) telah sesuai dengan RPKPS dan sejenis.
3. Sebagian materi pembelajaran (50% &lt; MK </t>
        </r>
        <r>
          <rPr>
            <u/>
            <sz val="9"/>
            <color indexed="81"/>
            <rFont val="Tahoma"/>
            <family val="2"/>
          </rPr>
          <t xml:space="preserve">&lt; </t>
        </r>
        <r>
          <rPr>
            <sz val="9"/>
            <color indexed="81"/>
            <rFont val="Tahoma"/>
            <family val="2"/>
          </rPr>
          <t xml:space="preserve">75%) telah sesuai dengan RPKPS dan sejenis.
2. Sedikit materi pembelajaran (25% &lt; MK </t>
        </r>
        <r>
          <rPr>
            <u/>
            <sz val="9"/>
            <color indexed="81"/>
            <rFont val="Tahoma"/>
            <family val="2"/>
          </rPr>
          <t>&lt;</t>
        </r>
        <r>
          <rPr>
            <sz val="9"/>
            <color indexed="81"/>
            <rFont val="Tahoma"/>
            <family val="2"/>
          </rPr>
          <t xml:space="preserve"> 50%) telah sesuai dengan RPKPS dan sejenis.
1. Sangat sedikit materi pembelajaran (</t>
        </r>
        <r>
          <rPr>
            <u/>
            <sz val="9"/>
            <color indexed="81"/>
            <rFont val="Tahoma"/>
            <family val="2"/>
          </rPr>
          <t>&lt;</t>
        </r>
        <r>
          <rPr>
            <sz val="9"/>
            <color indexed="81"/>
            <rFont val="Tahoma"/>
            <family val="2"/>
          </rPr>
          <t xml:space="preserve"> 25%) telah sesuai dengan RPKPS dan sejenis.
0. Materi pembelajaran tidak sesuai dengan RPKPS dan sejenis.
</t>
        </r>
        <r>
          <rPr>
            <b/>
            <sz val="9"/>
            <color indexed="81"/>
            <rFont val="Tahoma"/>
            <family val="2"/>
          </rPr>
          <t>Penjelasan Rubrik:</t>
        </r>
        <r>
          <rPr>
            <sz val="9"/>
            <color indexed="81"/>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color indexed="81"/>
            <rFont val="Tahoma"/>
            <family val="2"/>
          </rPr>
          <t>Problems Based Learning</t>
        </r>
        <r>
          <rPr>
            <sz val="9"/>
            <color indexed="81"/>
            <rFont val="Tahoma"/>
            <family val="2"/>
          </rPr>
          <t xml:space="preserve">).
</t>
        </r>
      </text>
    </comment>
    <comment ref="C62" authorId="0">
      <text>
        <r>
          <rPr>
            <b/>
            <sz val="9"/>
            <color indexed="81"/>
            <rFont val="Tahoma"/>
            <family val="2"/>
          </rPr>
          <t xml:space="preserve">Rubrik:
</t>
        </r>
        <r>
          <rPr>
            <sz val="9"/>
            <color indexed="81"/>
            <rFont val="Tahoma"/>
            <family val="2"/>
          </rPr>
          <t xml:space="preserve">4. JMM </t>
        </r>
        <r>
          <rPr>
            <u/>
            <sz val="9"/>
            <color indexed="81"/>
            <rFont val="Tahoma"/>
            <family val="2"/>
          </rPr>
          <t>&lt;</t>
        </r>
        <r>
          <rPr>
            <sz val="9"/>
            <color indexed="81"/>
            <rFont val="Tahoma"/>
            <family val="2"/>
          </rPr>
          <t xml:space="preserve"> 3
3. 3 &lt; JMM </t>
        </r>
        <r>
          <rPr>
            <u/>
            <sz val="9"/>
            <color indexed="81"/>
            <rFont val="Tahoma"/>
            <family val="2"/>
          </rPr>
          <t>&lt;</t>
        </r>
        <r>
          <rPr>
            <sz val="9"/>
            <color indexed="81"/>
            <rFont val="Tahoma"/>
            <family val="2"/>
          </rPr>
          <t xml:space="preserve"> 6
2. 6 &lt; JMM </t>
        </r>
        <r>
          <rPr>
            <u/>
            <sz val="9"/>
            <color indexed="81"/>
            <rFont val="Tahoma"/>
            <family val="2"/>
          </rPr>
          <t>&lt;</t>
        </r>
        <r>
          <rPr>
            <sz val="9"/>
            <color indexed="81"/>
            <rFont val="Tahoma"/>
            <family val="2"/>
          </rPr>
          <t xml:space="preserve"> 9
1. 9 &lt; JMM &lt; 11
0. JMM </t>
        </r>
        <r>
          <rPr>
            <u/>
            <sz val="9"/>
            <color indexed="81"/>
            <rFont val="Tahoma"/>
            <family val="2"/>
          </rPr>
          <t>&gt;</t>
        </r>
        <r>
          <rPr>
            <sz val="9"/>
            <color indexed="81"/>
            <rFont val="Tahoma"/>
            <family val="2"/>
          </rPr>
          <t xml:space="preserve"> 11</t>
        </r>
      </text>
    </comment>
    <comment ref="C63" authorId="0">
      <text>
        <r>
          <rPr>
            <b/>
            <sz val="9"/>
            <color indexed="81"/>
            <rFont val="Tahoma"/>
            <family val="2"/>
          </rPr>
          <t xml:space="preserve">Rubrik:
</t>
        </r>
        <r>
          <rPr>
            <sz val="9"/>
            <color indexed="81"/>
            <rFont val="Tahoma"/>
            <family val="2"/>
          </rPr>
          <t xml:space="preserve">4. JMTM  </t>
        </r>
        <r>
          <rPr>
            <u/>
            <sz val="9"/>
            <color indexed="81"/>
            <rFont val="Tahoma"/>
            <family val="2"/>
          </rPr>
          <t>&lt;</t>
        </r>
        <r>
          <rPr>
            <sz val="9"/>
            <color indexed="81"/>
            <rFont val="Tahoma"/>
            <family val="2"/>
          </rPr>
          <t xml:space="preserve"> 6
3. 6 &lt; JMTM </t>
        </r>
        <r>
          <rPr>
            <u/>
            <sz val="9"/>
            <color indexed="81"/>
            <rFont val="Tahoma"/>
            <family val="2"/>
          </rPr>
          <t>&lt;</t>
        </r>
        <r>
          <rPr>
            <sz val="9"/>
            <color indexed="81"/>
            <rFont val="Tahoma"/>
            <family val="2"/>
          </rPr>
          <t xml:space="preserve"> 10
2. 10 &lt; JMTM </t>
        </r>
        <r>
          <rPr>
            <u/>
            <sz val="9"/>
            <color indexed="81"/>
            <rFont val="Tahoma"/>
            <family val="2"/>
          </rPr>
          <t>&lt;</t>
        </r>
        <r>
          <rPr>
            <sz val="9"/>
            <color indexed="81"/>
            <rFont val="Tahoma"/>
            <family val="2"/>
          </rPr>
          <t xml:space="preserve"> 14
1. 14 &lt; JMTM &lt; 18
0. JMTM </t>
        </r>
        <r>
          <rPr>
            <u/>
            <sz val="9"/>
            <color indexed="81"/>
            <rFont val="Tahoma"/>
            <family val="2"/>
          </rPr>
          <t>&gt;</t>
        </r>
        <r>
          <rPr>
            <sz val="9"/>
            <color indexed="81"/>
            <rFont val="Tahoma"/>
            <family val="2"/>
          </rPr>
          <t xml:space="preserve"> 18
</t>
        </r>
      </text>
    </comment>
    <comment ref="C68" authorId="0">
      <text>
        <r>
          <rPr>
            <b/>
            <sz val="9"/>
            <color indexed="81"/>
            <rFont val="Tahoma"/>
            <family val="2"/>
          </rPr>
          <t xml:space="preserve">Rubrik:
</t>
        </r>
        <r>
          <rPr>
            <sz val="9"/>
            <color indexed="81"/>
            <rFont val="Tahoma"/>
            <family val="2"/>
          </rPr>
          <t>4. Semua mata kuliah, komponen evaluasinya telah sesuai dengan kompetensi mata kuliah sebagaimana yang dicantumkan dalam RPKPS.
3. Banyak mata kuliah (75% &lt;MK</t>
        </r>
        <r>
          <rPr>
            <u/>
            <sz val="9"/>
            <color indexed="81"/>
            <rFont val="Tahoma"/>
            <family val="2"/>
          </rPr>
          <t>&lt;</t>
        </r>
        <r>
          <rPr>
            <sz val="9"/>
            <color indexed="81"/>
            <rFont val="Tahoma"/>
            <family val="2"/>
          </rPr>
          <t xml:space="preserve"> 100%), komponen evaluasinya telah sesuai dengan kompetensi mata kuliah sebagaimana yang dicantumkan dalam RPKPS.
2. Cukup banyak mata kuliah (50% &lt;MK</t>
        </r>
        <r>
          <rPr>
            <u/>
            <sz val="9"/>
            <color indexed="81"/>
            <rFont val="Tahoma"/>
            <family val="2"/>
          </rPr>
          <t>&lt;</t>
        </r>
        <r>
          <rPr>
            <sz val="9"/>
            <color indexed="81"/>
            <rFont val="Tahoma"/>
            <family val="2"/>
          </rPr>
          <t xml:space="preserve"> 75%), komponen evaluasinya telah sesuai dengan kompetensi mata kuliah sebagaimana yang dicantumkan dalam RPKPS.
1. Sedikit mata kuliah (MK </t>
        </r>
        <r>
          <rPr>
            <u/>
            <sz val="9"/>
            <color indexed="81"/>
            <rFont val="Tahoma"/>
            <family val="2"/>
          </rPr>
          <t>&lt;</t>
        </r>
        <r>
          <rPr>
            <sz val="9"/>
            <color indexed="81"/>
            <rFont val="Tahoma"/>
            <family val="2"/>
          </rPr>
          <t xml:space="preserve"> 50%), komponen evaluasinya telah sesuai dengan kompetensi mata kuliah sebagaimana yang dicantumkan dalam RPKPS.
</t>
        </r>
      </text>
    </comment>
    <comment ref="C69" authorId="0">
      <text>
        <r>
          <rPr>
            <b/>
            <sz val="9"/>
            <color indexed="81"/>
            <rFont val="Tahoma"/>
            <family val="2"/>
          </rPr>
          <t xml:space="preserve">Rubrik:
</t>
        </r>
        <r>
          <rPr>
            <sz val="9"/>
            <color indexed="81"/>
            <rFont val="Tahoma"/>
            <family val="2"/>
          </rPr>
          <t xml:space="preserve">4. Komponen evaluasi semua mata kuliah telah mencakup penilaian hasil dan banyak mata kuliah (75% &lt; MK </t>
        </r>
        <r>
          <rPr>
            <u/>
            <sz val="9"/>
            <color indexed="81"/>
            <rFont val="Tahoma"/>
            <family val="2"/>
          </rPr>
          <t>&lt;</t>
        </r>
        <r>
          <rPr>
            <sz val="9"/>
            <color indexed="81"/>
            <rFont val="Tahoma"/>
            <family val="2"/>
          </rPr>
          <t xml:space="preserve"> 100%) telah mencakup penilaian proses.
3. Komponen evaluasi semua mata kuliah telah mencakup penilaian hasil dan cukup banyak mata kuliah (50% &lt; MK </t>
        </r>
        <r>
          <rPr>
            <u/>
            <sz val="9"/>
            <color indexed="81"/>
            <rFont val="Tahoma"/>
            <family val="2"/>
          </rPr>
          <t>&lt;</t>
        </r>
        <r>
          <rPr>
            <sz val="9"/>
            <color indexed="81"/>
            <rFont val="Tahoma"/>
            <family val="2"/>
          </rPr>
          <t xml:space="preserve"> 75%) telah mencakup penilaian proses.
2. Komponen evaluasi semua mata kuliah telah meencakup penilaian hasil dan sedikit mata kuliah ( </t>
        </r>
        <r>
          <rPr>
            <u/>
            <sz val="9"/>
            <color indexed="81"/>
            <rFont val="Tahoma"/>
            <family val="2"/>
          </rPr>
          <t>&lt;</t>
        </r>
        <r>
          <rPr>
            <sz val="9"/>
            <color indexed="81"/>
            <rFont val="Tahoma"/>
            <family val="2"/>
          </rPr>
          <t xml:space="preserve"> 50%) telah mencakup penilaian proses.
1. Komponen evaluasi semua mata kuliah hanya mencakup penilaian hasil , tanpa penilaian proses.
</t>
        </r>
        <r>
          <rPr>
            <b/>
            <sz val="9"/>
            <color indexed="81"/>
            <rFont val="Tahoma"/>
            <family val="2"/>
          </rPr>
          <t>Penjelasan Rubrik:</t>
        </r>
        <r>
          <rPr>
            <sz val="9"/>
            <color indexed="81"/>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color indexed="81"/>
            <rFont val="Tahoma"/>
            <family val="2"/>
          </rPr>
          <t>softskills</t>
        </r>
        <r>
          <rPr>
            <sz val="9"/>
            <color indexed="81"/>
            <rFont val="Tahoma"/>
            <family val="2"/>
          </rPr>
          <t xml:space="preserve"> dan karakter mahasiswa. Contoh: penilaian portofolio, rubrik atau penilaian lainnya. 
</t>
        </r>
      </text>
    </comment>
    <comment ref="C70" authorId="0">
      <text>
        <r>
          <rPr>
            <b/>
            <sz val="9"/>
            <color indexed="81"/>
            <rFont val="Tahoma"/>
            <family val="2"/>
          </rPr>
          <t xml:space="preserve">Rubrik: </t>
        </r>
        <r>
          <rPr>
            <sz val="9"/>
            <color indexed="81"/>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1" authorId="0">
      <text>
        <r>
          <rPr>
            <b/>
            <sz val="9"/>
            <color indexed="81"/>
            <rFont val="Tahoma"/>
            <family val="2"/>
          </rPr>
          <t>Rubrik:</t>
        </r>
        <r>
          <rPr>
            <sz val="9"/>
            <color indexed="81"/>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color indexed="81"/>
            <rFont val="Tahoma"/>
            <family val="2"/>
          </rPr>
          <t xml:space="preserve">. </t>
        </r>
        <r>
          <rPr>
            <sz val="9"/>
            <color indexed="81"/>
            <rFont val="Tahoma"/>
            <family val="2"/>
          </rPr>
          <t xml:space="preserve">Azas akuntabel adalah nilai yang diberikan terukur dan teruji, terlihat dari sebaran nilai untuk masing-masing komponen penilaian  (UTS, tugas, praktikum dan UAS).  </t>
        </r>
      </text>
    </comment>
    <comment ref="C74" authorId="0">
      <text>
        <r>
          <rPr>
            <b/>
            <sz val="9"/>
            <color indexed="81"/>
            <rFont val="Tahoma"/>
            <family val="2"/>
          </rPr>
          <t>Rubrik:</t>
        </r>
        <r>
          <rPr>
            <sz val="9"/>
            <color indexed="81"/>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75" authorId="0">
      <text>
        <r>
          <rPr>
            <b/>
            <sz val="9"/>
            <color indexed="81"/>
            <rFont val="Tahoma"/>
            <family val="2"/>
          </rPr>
          <t xml:space="preserve">Rubrik:
</t>
        </r>
        <r>
          <rPr>
            <sz val="9"/>
            <color indexed="81"/>
            <rFont val="Tahoma"/>
            <family val="2"/>
          </rPr>
          <t xml:space="preserve">4. WPTA </t>
        </r>
        <r>
          <rPr>
            <u/>
            <sz val="9"/>
            <color indexed="81"/>
            <rFont val="Tahoma"/>
            <family val="2"/>
          </rPr>
          <t>&lt;</t>
        </r>
        <r>
          <rPr>
            <sz val="9"/>
            <color indexed="81"/>
            <rFont val="Tahoma"/>
            <family val="2"/>
          </rPr>
          <t xml:space="preserve"> 12 bulan 
3. 12 bulan &lt; WTPA </t>
        </r>
        <r>
          <rPr>
            <u/>
            <sz val="9"/>
            <color indexed="81"/>
            <rFont val="Tahoma"/>
            <family val="2"/>
          </rPr>
          <t>&lt;</t>
        </r>
        <r>
          <rPr>
            <sz val="9"/>
            <color indexed="81"/>
            <rFont val="Tahoma"/>
            <family val="2"/>
          </rPr>
          <t xml:space="preserve"> 18 bulan
2. 18 bulan &lt; WTPA </t>
        </r>
        <r>
          <rPr>
            <u/>
            <sz val="9"/>
            <color indexed="81"/>
            <rFont val="Tahoma"/>
            <family val="2"/>
          </rPr>
          <t>&lt;</t>
        </r>
        <r>
          <rPr>
            <sz val="9"/>
            <color indexed="81"/>
            <rFont val="Tahoma"/>
            <family val="2"/>
          </rPr>
          <t xml:space="preserve"> 24 bulan
1. 24 bulan &lt; WTPA </t>
        </r>
        <r>
          <rPr>
            <u/>
            <sz val="9"/>
            <color indexed="81"/>
            <rFont val="Tahoma"/>
            <family val="2"/>
          </rPr>
          <t>&lt;</t>
        </r>
        <r>
          <rPr>
            <sz val="9"/>
            <color indexed="81"/>
            <rFont val="Tahoma"/>
            <family val="2"/>
          </rPr>
          <t xml:space="preserve"> 28 bulan
0. WTPA &gt; 28 bulan
</t>
        </r>
        <r>
          <rPr>
            <b/>
            <sz val="9"/>
            <color indexed="81"/>
            <rFont val="Tahoma"/>
            <family val="2"/>
          </rPr>
          <t>Penjelasan Rubrik:</t>
        </r>
        <r>
          <rPr>
            <sz val="9"/>
            <color indexed="81"/>
            <rFont val="Tahoma"/>
            <family val="2"/>
          </rPr>
          <t xml:space="preserve">
WPTA dihitung dari tanggal SK atau Surat Tugas Bimbingan Tugas Akhir sampai tanggal ujian magister/komprehensif.</t>
        </r>
      </text>
    </comment>
    <comment ref="C78" authorId="0">
      <text>
        <r>
          <rPr>
            <b/>
            <sz val="9"/>
            <color indexed="81"/>
            <rFont val="Tahoma"/>
            <family val="2"/>
          </rPr>
          <t>Rubrik:</t>
        </r>
        <r>
          <rPr>
            <sz val="9"/>
            <color indexed="81"/>
            <rFont val="Tahoma"/>
            <family val="2"/>
          </rPr>
          <t xml:space="preserve">
4. Program studi telah melakukan evaluasi kemajuan studi mahasiswa secara berkala dan menyampaikannya kepada instansi asal mahasiswa bagi yang sudah bekerja dan kepada orang tua atau wali bagi yang belum bekerja melalui fakultas/pascasarjana.
3. Program studi telah melakukan evaluasi kemajuan studi mahasiswa secara berkala tetapi belum menyampaikannya kepada instansi asal mahasiswa bagi yang sudah bekerja dan kepada orang tua atau wali bagi yang belum bekerja melalui fakultas/pascasarjana.
2. Program studi telah melakukan evaluasi kemajuan studi mahasiswa tetapi tidak secara berkala dan tidak menyampaikannya kepada instansi asal mahasiswa bagi yang sudah bekerja dan kepada orang tua atau wali bagi yang belum bekerja melalui fakultas/pascasarjana.
1. Program studi tidak melakukan evaluasi kemajuan studi mahasiswa secara berkala.
</t>
        </r>
      </text>
    </comment>
    <comment ref="C83" authorId="1">
      <text>
        <r>
          <rPr>
            <b/>
            <sz val="9"/>
            <color indexed="81"/>
            <rFont val="Tahoma"/>
            <family val="2"/>
          </rPr>
          <t>Rubrik</t>
        </r>
        <r>
          <rPr>
            <sz val="9"/>
            <color indexed="81"/>
            <rFont val="Tahoma"/>
            <family val="2"/>
          </rPr>
          <t xml:space="preserve">:
4.Program studi telah menciptakan suasana akademik yang kondusif sesama dosen melalui hampir seluruh aspek.
3. Program studi telah menciptakan suasana akademik yang kondusif sesama dosen melalui sebagian besar  aspek.
2. Program studi telah menciptakan suasana akademik yang kondusif sesama dosen melalui sebagian aspek.
1. Program studi telah menciptakan suasana akademik yang kondusif sesama dosen melalui salah satu aspek saja.
0. Tidak ada satupun aspek yang telah dilakukan program studi
</t>
        </r>
        <r>
          <rPr>
            <b/>
            <sz val="9"/>
            <color indexed="81"/>
            <rFont val="Tahoma"/>
            <family val="2"/>
          </rPr>
          <t>Penjelasan rubrik:</t>
        </r>
        <r>
          <rPr>
            <sz val="9"/>
            <color indexed="81"/>
            <rFont val="Tahoma"/>
            <family val="2"/>
          </rPr>
          <t xml:space="preserve">
Suasana akademik yang kondusif sesama dosen antara lain melalui: 1) tim teaching, 2) penelitian bersama (tim riset), 3) kuliah tamu, 4) seminar ilmiah pada prodi, 5)simposium/workshop/lokakarya, 6) bedah buku</t>
        </r>
      </text>
    </comment>
    <comment ref="C84" authorId="1">
      <text>
        <r>
          <rPr>
            <b/>
            <sz val="9"/>
            <color indexed="81"/>
            <rFont val="Tahoma"/>
            <family val="2"/>
          </rPr>
          <t>Rubrik:</t>
        </r>
        <r>
          <rPr>
            <sz val="9"/>
            <color indexed="81"/>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color indexed="81"/>
            <rFont val="Tahoma"/>
            <family val="2"/>
          </rPr>
          <t xml:space="preserve"> </t>
        </r>
        <r>
          <rPr>
            <sz val="9"/>
            <color indexed="81"/>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color indexed="81"/>
            <rFont val="Tahoma"/>
            <family val="2"/>
          </rPr>
          <t>Penjelasan Rubrik:</t>
        </r>
        <r>
          <rPr>
            <sz val="9"/>
            <color indexed="81"/>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85" authorId="1">
      <text>
        <r>
          <rPr>
            <b/>
            <sz val="9"/>
            <color indexed="81"/>
            <rFont val="Tahoma"/>
            <family val="2"/>
          </rPr>
          <t>Rubrik:</t>
        </r>
        <r>
          <rPr>
            <sz val="9"/>
            <color indexed="81"/>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color indexed="81"/>
            <rFont val="Tahoma"/>
            <family val="2"/>
          </rPr>
          <t xml:space="preserve">Penjelasan Rubrik:
</t>
        </r>
        <r>
          <rPr>
            <sz val="9"/>
            <color indexed="81"/>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90" authorId="0">
      <text>
        <r>
          <rPr>
            <b/>
            <sz val="9"/>
            <color indexed="81"/>
            <rFont val="Tahoma"/>
            <family val="2"/>
          </rPr>
          <t>Rubrik:</t>
        </r>
        <r>
          <rPr>
            <sz val="9"/>
            <color indexed="81"/>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color indexed="81"/>
            <rFont val="Tahoma"/>
            <family val="2"/>
          </rPr>
          <t>Penjelasan Rubrik</t>
        </r>
        <r>
          <rPr>
            <sz val="9"/>
            <color indexed="81"/>
            <rFont val="Tahoma"/>
            <family val="2"/>
          </rPr>
          <t xml:space="preserve">:
Prodi memperkenalkan profil kepada masyarakat dapat dibuktikan dengan  brosur/leaflet, media tulis dan elektronik, dan media lainnya. </t>
        </r>
      </text>
    </comment>
    <comment ref="C91" authorId="0">
      <text>
        <r>
          <rPr>
            <b/>
            <sz val="9"/>
            <color indexed="81"/>
            <rFont val="Tahoma"/>
            <family val="2"/>
          </rPr>
          <t xml:space="preserve">Rubrik:
</t>
        </r>
        <r>
          <rPr>
            <sz val="9"/>
            <color indexed="81"/>
            <rFont val="Tahoma"/>
            <family val="2"/>
          </rPr>
          <t xml:space="preserve">4. Rasio &gt; 1,5
3. 1  &lt; Rasio </t>
        </r>
        <r>
          <rPr>
            <u/>
            <sz val="9"/>
            <color indexed="81"/>
            <rFont val="Tahoma"/>
            <family val="2"/>
          </rPr>
          <t>&lt;</t>
        </r>
        <r>
          <rPr>
            <sz val="9"/>
            <color indexed="81"/>
            <rFont val="Tahoma"/>
            <family val="2"/>
          </rPr>
          <t xml:space="preserve"> 1,5
2. 0,5 &lt; Rasio </t>
        </r>
        <r>
          <rPr>
            <u/>
            <sz val="9"/>
            <color indexed="81"/>
            <rFont val="Tahoma"/>
            <family val="2"/>
          </rPr>
          <t>&lt;</t>
        </r>
        <r>
          <rPr>
            <sz val="9"/>
            <color indexed="81"/>
            <rFont val="Tahoma"/>
            <family val="2"/>
          </rPr>
          <t xml:space="preserve"> 1
1. 0 &lt; Rasio </t>
        </r>
        <r>
          <rPr>
            <u/>
            <sz val="9"/>
            <color indexed="81"/>
            <rFont val="Tahoma"/>
            <family val="2"/>
          </rPr>
          <t>&lt;</t>
        </r>
        <r>
          <rPr>
            <sz val="9"/>
            <color indexed="81"/>
            <rFont val="Tahoma"/>
            <family val="2"/>
          </rPr>
          <t xml:space="preserve"> 0,5
0. Rasio = 0
</t>
        </r>
        <r>
          <rPr>
            <b/>
            <sz val="9"/>
            <color indexed="81"/>
            <rFont val="Tahoma"/>
            <family val="2"/>
          </rPr>
          <t>Penjelasan Rubrik:</t>
        </r>
        <r>
          <rPr>
            <sz val="9"/>
            <color indexed="81"/>
            <rFont val="Tahoma"/>
            <family val="2"/>
          </rPr>
          <t xml:space="preserve">
Rasio = jumlah mahasiswa yang ikut seleksi / jumlah daya tampung
</t>
        </r>
      </text>
    </comment>
    <comment ref="C92" authorId="0">
      <text>
        <r>
          <rPr>
            <b/>
            <sz val="9"/>
            <color indexed="81"/>
            <rFont val="Tahoma"/>
            <family val="2"/>
          </rPr>
          <t xml:space="preserve">Rubrik:
</t>
        </r>
        <r>
          <rPr>
            <sz val="9"/>
            <color indexed="81"/>
            <rFont val="Tahoma"/>
            <family val="2"/>
          </rPr>
          <t xml:space="preserve">4. MR  &gt; 95%
3. 85% &lt; MR </t>
        </r>
        <r>
          <rPr>
            <u/>
            <sz val="9"/>
            <color indexed="81"/>
            <rFont val="Tahoma"/>
            <family val="2"/>
          </rPr>
          <t>&lt;</t>
        </r>
        <r>
          <rPr>
            <sz val="9"/>
            <color indexed="81"/>
            <rFont val="Tahoma"/>
            <family val="2"/>
          </rPr>
          <t xml:space="preserve"> 95%
2. 75% &lt; MR </t>
        </r>
        <r>
          <rPr>
            <u/>
            <sz val="9"/>
            <color indexed="81"/>
            <rFont val="Tahoma"/>
            <family val="2"/>
          </rPr>
          <t>&lt;</t>
        </r>
        <r>
          <rPr>
            <sz val="9"/>
            <color indexed="81"/>
            <rFont val="Tahoma"/>
            <family val="2"/>
          </rPr>
          <t xml:space="preserve"> 85%
1. 55% &lt; MR </t>
        </r>
        <r>
          <rPr>
            <u/>
            <sz val="9"/>
            <color indexed="81"/>
            <rFont val="Tahoma"/>
            <family val="2"/>
          </rPr>
          <t>&lt;</t>
        </r>
        <r>
          <rPr>
            <sz val="9"/>
            <color indexed="81"/>
            <rFont val="Tahoma"/>
            <family val="2"/>
          </rPr>
          <t xml:space="preserve"> 75%
0. MR </t>
        </r>
        <r>
          <rPr>
            <u/>
            <sz val="9"/>
            <color indexed="81"/>
            <rFont val="Tahoma"/>
            <family val="2"/>
          </rPr>
          <t>&lt;</t>
        </r>
        <r>
          <rPr>
            <sz val="9"/>
            <color indexed="81"/>
            <rFont val="Tahoma"/>
            <family val="2"/>
          </rPr>
          <t xml:space="preserve"> 55%
</t>
        </r>
        <r>
          <rPr>
            <b/>
            <sz val="9"/>
            <color indexed="81"/>
            <rFont val="Tahoma"/>
            <family val="2"/>
          </rPr>
          <t>Penjelasan Rubrik:</t>
        </r>
        <r>
          <rPr>
            <sz val="9"/>
            <color indexed="81"/>
            <rFont val="Tahoma"/>
            <family val="2"/>
          </rPr>
          <t xml:space="preserve">
Persentase = (jumlah mahasiswa  yang melakukan registrasi / jumlah calon mahasiswa baru  yang lulus seleksi ) x 100%
</t>
        </r>
      </text>
    </comment>
    <comment ref="C93" authorId="0">
      <text>
        <r>
          <rPr>
            <b/>
            <sz val="9"/>
            <color indexed="81"/>
            <rFont val="Tahoma"/>
            <family val="2"/>
          </rPr>
          <t>Rubrik:</t>
        </r>
        <r>
          <rPr>
            <sz val="9"/>
            <color indexed="81"/>
            <rFont val="Tahoma"/>
            <family val="2"/>
          </rPr>
          <t xml:space="preserve">
4. RM &lt; 0,25
3. 0,25 </t>
        </r>
        <r>
          <rPr>
            <u/>
            <sz val="9"/>
            <color indexed="81"/>
            <rFont val="Tahoma"/>
            <family val="2"/>
          </rPr>
          <t>&lt;</t>
        </r>
        <r>
          <rPr>
            <sz val="9"/>
            <color indexed="81"/>
            <rFont val="Tahoma"/>
            <family val="2"/>
          </rPr>
          <t xml:space="preserve"> RM &lt; 0,50
2. 0,50 </t>
        </r>
        <r>
          <rPr>
            <u/>
            <sz val="9"/>
            <color indexed="81"/>
            <rFont val="Tahoma"/>
            <family val="2"/>
          </rPr>
          <t>&lt;</t>
        </r>
        <r>
          <rPr>
            <sz val="9"/>
            <color indexed="81"/>
            <rFont val="Tahoma"/>
            <family val="2"/>
          </rPr>
          <t xml:space="preserve"> RM &lt; 0,75
1. 0,75 </t>
        </r>
        <r>
          <rPr>
            <u/>
            <sz val="9"/>
            <color indexed="81"/>
            <rFont val="Tahoma"/>
            <family val="2"/>
          </rPr>
          <t>&lt;</t>
        </r>
        <r>
          <rPr>
            <sz val="9"/>
            <color indexed="81"/>
            <rFont val="Tahoma"/>
            <family val="2"/>
          </rPr>
          <t xml:space="preserve"> RM &lt; 1,25
0. RM </t>
        </r>
        <r>
          <rPr>
            <u/>
            <sz val="9"/>
            <color indexed="81"/>
            <rFont val="Tahoma"/>
            <family val="2"/>
          </rPr>
          <t>&gt;</t>
        </r>
        <r>
          <rPr>
            <sz val="9"/>
            <color indexed="81"/>
            <rFont val="Tahoma"/>
            <family val="2"/>
          </rPr>
          <t xml:space="preserve"> 1,25
</t>
        </r>
        <r>
          <rPr>
            <b/>
            <sz val="9"/>
            <color indexed="81"/>
            <rFont val="Tahoma"/>
            <family val="2"/>
          </rPr>
          <t>Penjelasan Rubrik:</t>
        </r>
        <r>
          <rPr>
            <sz val="9"/>
            <color indexed="81"/>
            <rFont val="Tahoma"/>
            <family val="2"/>
          </rPr>
          <t xml:space="preserve">
RM = TMBT / TMB, 
dimana;
TMBT = total mahasiswa baru transfer 
TMB = total mahasiswa baru bukan transfer </t>
        </r>
      </text>
    </comment>
    <comment ref="C94" authorId="0">
      <text>
        <r>
          <rPr>
            <b/>
            <sz val="9"/>
            <color indexed="81"/>
            <rFont val="Tahoma"/>
            <family val="2"/>
          </rPr>
          <t xml:space="preserve">Rubrik:
</t>
        </r>
        <r>
          <rPr>
            <sz val="9"/>
            <color indexed="81"/>
            <rFont val="Tahoma"/>
            <family val="2"/>
          </rPr>
          <t xml:space="preserve">4. MWNA </t>
        </r>
        <r>
          <rPr>
            <u/>
            <sz val="9"/>
            <color indexed="81"/>
            <rFont val="Tahoma"/>
            <family val="2"/>
          </rPr>
          <t>&gt;</t>
        </r>
        <r>
          <rPr>
            <sz val="9"/>
            <color indexed="81"/>
            <rFont val="Tahoma"/>
            <family val="2"/>
          </rPr>
          <t xml:space="preserve"> 10%
3. 7,5% </t>
        </r>
        <r>
          <rPr>
            <u/>
            <sz val="9"/>
            <color indexed="81"/>
            <rFont val="Tahoma"/>
            <family val="2"/>
          </rPr>
          <t>&lt;</t>
        </r>
        <r>
          <rPr>
            <sz val="9"/>
            <color indexed="81"/>
            <rFont val="Tahoma"/>
            <family val="2"/>
          </rPr>
          <t xml:space="preserve"> MWNA &lt; 10%
2. 5,0 % </t>
        </r>
        <r>
          <rPr>
            <u/>
            <sz val="9"/>
            <color indexed="81"/>
            <rFont val="Tahoma"/>
            <family val="2"/>
          </rPr>
          <t>&lt;</t>
        </r>
        <r>
          <rPr>
            <sz val="9"/>
            <color indexed="81"/>
            <rFont val="Tahoma"/>
            <family val="2"/>
          </rPr>
          <t xml:space="preserve"> MWNA &lt; 7,5%
1. 0% </t>
        </r>
        <r>
          <rPr>
            <u/>
            <sz val="9"/>
            <color indexed="81"/>
            <rFont val="Tahoma"/>
            <family val="2"/>
          </rPr>
          <t>&lt;</t>
        </r>
        <r>
          <rPr>
            <sz val="9"/>
            <color indexed="81"/>
            <rFont val="Tahoma"/>
            <family val="2"/>
          </rPr>
          <t xml:space="preserve"> MWNA &lt; 5%
0. MWNA = 0%
</t>
        </r>
      </text>
    </comment>
    <comment ref="C97" authorId="0">
      <text>
        <r>
          <rPr>
            <b/>
            <sz val="9"/>
            <color indexed="81"/>
            <rFont val="Tahoma"/>
            <family val="2"/>
          </rPr>
          <t>Rubrik:</t>
        </r>
        <r>
          <rPr>
            <sz val="9"/>
            <color indexed="81"/>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0" authorId="0">
      <text>
        <r>
          <rPr>
            <b/>
            <sz val="9"/>
            <color indexed="81"/>
            <rFont val="Tahoma"/>
            <family val="2"/>
          </rPr>
          <t>Rubrik:</t>
        </r>
        <r>
          <rPr>
            <sz val="9"/>
            <color indexed="81"/>
            <rFont val="Tahoma"/>
            <family val="2"/>
          </rPr>
          <t xml:space="preserve">
4. Ada bukti penghargaan pada tingkat internasional.
3. Ada bukti penghargaan pada tingkat nasional.
2. Ada bukti penghargaan pada tingkat wilayah (lingkup kegiatan melibatkan lebih dari satu PT).
1. Ada bukti penghargaan.
0. Tidak ada bukti penghargaan di semua tingkat.  </t>
        </r>
      </text>
    </comment>
    <comment ref="C105"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6%.
3.   6%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30%.
1.   30% &lt; MDO </t>
        </r>
        <r>
          <rPr>
            <u/>
            <sz val="9"/>
            <color indexed="81"/>
            <rFont val="Tahoma"/>
            <family val="2"/>
          </rPr>
          <t>&lt;</t>
        </r>
        <r>
          <rPr>
            <sz val="9"/>
            <color indexed="81"/>
            <rFont val="Tahoma"/>
            <family val="2"/>
          </rPr>
          <t xml:space="preserve"> 45%.
0.   MDO &gt; 45%</t>
        </r>
      </text>
    </comment>
    <comment ref="C106" authorId="0">
      <text>
        <r>
          <rPr>
            <b/>
            <sz val="9"/>
            <color indexed="81"/>
            <rFont val="Tahoma"/>
            <family val="2"/>
          </rPr>
          <t>Rubrik:</t>
        </r>
        <r>
          <rPr>
            <sz val="9"/>
            <color indexed="81"/>
            <rFont val="Tahoma"/>
            <family val="2"/>
          </rPr>
          <t xml:space="preserve">
4.  IPK &gt; 3,50.
3.  3,25 &lt; IPK </t>
        </r>
        <r>
          <rPr>
            <u/>
            <sz val="9"/>
            <color indexed="81"/>
            <rFont val="Tahoma"/>
            <family val="2"/>
          </rPr>
          <t>&lt;</t>
        </r>
        <r>
          <rPr>
            <sz val="9"/>
            <color indexed="81"/>
            <rFont val="Tahoma"/>
            <family val="2"/>
          </rPr>
          <t xml:space="preserve"> 3,50.
2.  3,00 &lt; IPK </t>
        </r>
        <r>
          <rPr>
            <u/>
            <sz val="9"/>
            <color indexed="81"/>
            <rFont val="Tahoma"/>
            <family val="2"/>
          </rPr>
          <t>&lt;</t>
        </r>
        <r>
          <rPr>
            <sz val="9"/>
            <color indexed="81"/>
            <rFont val="Tahoma"/>
            <family val="2"/>
          </rPr>
          <t xml:space="preserve"> 3,25.
1.   2,75 &lt; IPK </t>
        </r>
        <r>
          <rPr>
            <u/>
            <sz val="9"/>
            <color indexed="81"/>
            <rFont val="Tahoma"/>
            <family val="2"/>
          </rPr>
          <t>&lt;</t>
        </r>
        <r>
          <rPr>
            <sz val="9"/>
            <color indexed="81"/>
            <rFont val="Tahoma"/>
            <family val="2"/>
          </rPr>
          <t xml:space="preserve"> 3,00.
</t>
        </r>
      </text>
    </comment>
    <comment ref="C107" authorId="0">
      <text>
        <r>
          <rPr>
            <b/>
            <sz val="9"/>
            <color indexed="81"/>
            <rFont val="Tahoma"/>
            <family val="2"/>
          </rPr>
          <t>Rubrik:</t>
        </r>
        <r>
          <rPr>
            <sz val="9"/>
            <color indexed="81"/>
            <rFont val="Tahoma"/>
            <family val="2"/>
          </rPr>
          <t xml:space="preserve">
4. MS </t>
        </r>
        <r>
          <rPr>
            <u/>
            <sz val="9"/>
            <color indexed="81"/>
            <rFont val="Tahoma"/>
            <family val="2"/>
          </rPr>
          <t>&lt;</t>
        </r>
        <r>
          <rPr>
            <sz val="9"/>
            <color indexed="81"/>
            <rFont val="Tahoma"/>
            <family val="2"/>
          </rPr>
          <t xml:space="preserve">  2 tahun.
3.  2 tahun &lt; MS </t>
        </r>
        <r>
          <rPr>
            <u/>
            <sz val="9"/>
            <color indexed="81"/>
            <rFont val="Tahoma"/>
            <family val="2"/>
          </rPr>
          <t>&lt;</t>
        </r>
        <r>
          <rPr>
            <sz val="9"/>
            <color indexed="81"/>
            <rFont val="Tahoma"/>
            <family val="2"/>
          </rPr>
          <t xml:space="preserve"> 2 tahun 6 bulan.
2.  2 tahun 6 bulan &lt; MS </t>
        </r>
        <r>
          <rPr>
            <u/>
            <sz val="9"/>
            <color indexed="81"/>
            <rFont val="Tahoma"/>
            <family val="2"/>
          </rPr>
          <t>&lt;</t>
        </r>
        <r>
          <rPr>
            <sz val="9"/>
            <color indexed="81"/>
            <rFont val="Tahoma"/>
            <family val="2"/>
          </rPr>
          <t xml:space="preserve"> 3 tahun.
1.   3 tahun &lt;MS </t>
        </r>
        <r>
          <rPr>
            <u/>
            <sz val="9"/>
            <color indexed="81"/>
            <rFont val="Tahoma"/>
            <family val="2"/>
          </rPr>
          <t>&lt;</t>
        </r>
        <r>
          <rPr>
            <sz val="9"/>
            <color indexed="81"/>
            <rFont val="Tahoma"/>
            <family val="2"/>
          </rPr>
          <t xml:space="preserve"> 4 tahun.
0. MS &gt; 4 tahun.</t>
        </r>
      </text>
    </comment>
    <comment ref="C108" authorId="0">
      <text>
        <r>
          <rPr>
            <b/>
            <sz val="9"/>
            <color indexed="81"/>
            <rFont val="Tahoma"/>
            <family val="2"/>
          </rPr>
          <t>Rubrik:</t>
        </r>
        <r>
          <rPr>
            <sz val="9"/>
            <color indexed="81"/>
            <rFont val="Tahoma"/>
            <family val="2"/>
          </rPr>
          <t xml:space="preserve">
4. KTW </t>
        </r>
        <r>
          <rPr>
            <u/>
            <sz val="9"/>
            <color indexed="81"/>
            <rFont val="Tahoma"/>
            <family val="2"/>
          </rPr>
          <t>&gt;</t>
        </r>
        <r>
          <rPr>
            <sz val="9"/>
            <color indexed="81"/>
            <rFont val="Tahoma"/>
            <family val="2"/>
          </rPr>
          <t xml:space="preserve"> 50%.
3.  35% &lt; KTW </t>
        </r>
        <r>
          <rPr>
            <u/>
            <sz val="9"/>
            <color indexed="81"/>
            <rFont val="Tahoma"/>
            <family val="2"/>
          </rPr>
          <t>&lt;</t>
        </r>
        <r>
          <rPr>
            <sz val="9"/>
            <color indexed="81"/>
            <rFont val="Tahoma"/>
            <family val="2"/>
          </rPr>
          <t xml:space="preserve"> 50%.
2.  20% &lt; KTW </t>
        </r>
        <r>
          <rPr>
            <u/>
            <sz val="9"/>
            <color indexed="81"/>
            <rFont val="Tahoma"/>
            <family val="2"/>
          </rPr>
          <t>&lt;</t>
        </r>
        <r>
          <rPr>
            <sz val="9"/>
            <color indexed="81"/>
            <rFont val="Tahoma"/>
            <family val="2"/>
          </rPr>
          <t xml:space="preserve"> 35%.
1.  0% &lt; KTW </t>
        </r>
        <r>
          <rPr>
            <u/>
            <sz val="9"/>
            <color indexed="81"/>
            <rFont val="Tahoma"/>
            <family val="2"/>
          </rPr>
          <t>&lt;</t>
        </r>
        <r>
          <rPr>
            <sz val="9"/>
            <color indexed="81"/>
            <rFont val="Tahoma"/>
            <family val="2"/>
          </rPr>
          <t xml:space="preserve"> 20%.
0. KTW = 0%.</t>
        </r>
      </text>
    </comment>
    <comment ref="C113" authorId="0">
      <text>
        <r>
          <rPr>
            <b/>
            <sz val="9"/>
            <color indexed="81"/>
            <rFont val="Tahoma"/>
            <family val="2"/>
          </rPr>
          <t xml:space="preserve">Rubrik: </t>
        </r>
        <r>
          <rPr>
            <sz val="9"/>
            <color indexed="81"/>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14" authorId="0">
      <text>
        <r>
          <rPr>
            <b/>
            <sz val="9"/>
            <color indexed="81"/>
            <rFont val="Tahoma"/>
            <family val="2"/>
          </rPr>
          <t>Rubrik:</t>
        </r>
        <r>
          <rPr>
            <sz val="9"/>
            <color indexed="81"/>
            <rFont val="Tahoma"/>
            <family val="2"/>
          </rPr>
          <t xml:space="preserve">
4. Ada upaya yang intensif untuk melacak lulusan secara rutin per tahun dan dijadikan umpan balik untuk pengembangan program pendidikan. 
3. Ada upaya melacak lulusan meskipun tidak secara rutin dalam rentang lima tahun dan dijadikan umpan balik untuk pengembangan program pendidikan.
2. Ada upaya melacak lulusan  beberapa kali dalam lima tahun tetapi tidak dijadikan umpan balik untuk pengembangan program pendidikan.
1. Ada upaya melacak lulusan satu kali dalam lima tahun tetapi tidak dijadikan umpan balik untuk pengembangan program pendidikan.
Tidak ada upaya pelacakan lulusan.
</t>
        </r>
        <r>
          <rPr>
            <b/>
            <sz val="9"/>
            <color indexed="81"/>
            <rFont val="Tahoma"/>
            <family val="2"/>
          </rPr>
          <t>Penjelasan Rubrik:</t>
        </r>
        <r>
          <rPr>
            <sz val="9"/>
            <color indexed="81"/>
            <rFont val="Tahoma"/>
            <family val="2"/>
          </rPr>
          <t xml:space="preserve">
Dibuktikan dengan angket dan analisis datanya serta upaya perbaikan yang telah dilakukan untuk perbaikan proses pembelajaran.</t>
        </r>
      </text>
    </comment>
    <comment ref="C115" authorId="0">
      <text>
        <r>
          <rPr>
            <b/>
            <sz val="9"/>
            <color indexed="81"/>
            <rFont val="Tahoma"/>
            <family val="2"/>
          </rPr>
          <t>Rubrik:</t>
        </r>
        <r>
          <rPr>
            <sz val="9"/>
            <color indexed="81"/>
            <rFont val="Tahoma"/>
            <family val="2"/>
          </rPr>
          <t xml:space="preserve">
4. Sk &gt; 3,5
3. 2,5 &lt; Sk </t>
        </r>
        <r>
          <rPr>
            <u/>
            <sz val="9"/>
            <color indexed="81"/>
            <rFont val="Tahoma"/>
            <family val="2"/>
          </rPr>
          <t>&lt;</t>
        </r>
        <r>
          <rPr>
            <sz val="9"/>
            <color indexed="81"/>
            <rFont val="Tahoma"/>
            <family val="2"/>
          </rPr>
          <t xml:space="preserve"> 3,5
2. 1,5 &lt; Sk </t>
        </r>
        <r>
          <rPr>
            <u/>
            <sz val="9"/>
            <color indexed="81"/>
            <rFont val="Tahoma"/>
            <family val="2"/>
          </rPr>
          <t>&lt;</t>
        </r>
        <r>
          <rPr>
            <sz val="9"/>
            <color indexed="81"/>
            <rFont val="Tahoma"/>
            <family val="2"/>
          </rPr>
          <t xml:space="preserve"> 2,5
1. 0,5 &lt; Sk </t>
        </r>
        <r>
          <rPr>
            <u/>
            <sz val="9"/>
            <color indexed="81"/>
            <rFont val="Tahoma"/>
            <family val="2"/>
          </rPr>
          <t>&lt;</t>
        </r>
        <r>
          <rPr>
            <sz val="9"/>
            <color indexed="81"/>
            <rFont val="Tahoma"/>
            <family val="2"/>
          </rPr>
          <t xml:space="preserve"> 1,5
0. Sk </t>
        </r>
        <r>
          <rPr>
            <u/>
            <sz val="9"/>
            <color indexed="81"/>
            <rFont val="Tahoma"/>
            <family val="2"/>
          </rPr>
          <t>&lt;</t>
        </r>
        <r>
          <rPr>
            <sz val="9"/>
            <color indexed="81"/>
            <rFont val="Tahoma"/>
            <family val="2"/>
          </rPr>
          <t xml:space="preserve"> 0,5 atau tidak ada data
</t>
        </r>
        <r>
          <rPr>
            <b/>
            <sz val="9"/>
            <color indexed="81"/>
            <rFont val="Tahoma"/>
            <family val="2"/>
          </rPr>
          <t>Penjelasan Rubrik:</t>
        </r>
        <r>
          <rPr>
            <sz val="9"/>
            <color indexed="81"/>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
dimana :
(a)  = persentase sangat baik
(b) = persentase baik
(c) = persentase sedang
(d) = persentase kurang
</t>
        </r>
      </text>
    </comment>
    <comment ref="C123" authorId="0">
      <text>
        <r>
          <rPr>
            <b/>
            <sz val="9"/>
            <color indexed="81"/>
            <rFont val="Tahoma"/>
            <family val="2"/>
          </rPr>
          <t>Rubrik:</t>
        </r>
        <r>
          <rPr>
            <sz val="9"/>
            <color indexed="81"/>
            <rFont val="Tahoma"/>
            <family val="2"/>
          </rPr>
          <t xml:space="preserve">
4. JTAP </t>
        </r>
        <r>
          <rPr>
            <u/>
            <sz val="9"/>
            <color indexed="81"/>
            <rFont val="Tahoma"/>
            <family val="2"/>
          </rPr>
          <t>&gt;</t>
        </r>
        <r>
          <rPr>
            <sz val="9"/>
            <color indexed="81"/>
            <rFont val="Tahoma"/>
            <family val="2"/>
          </rPr>
          <t xml:space="preserve"> 6
3. 4 </t>
        </r>
        <r>
          <rPr>
            <u/>
            <sz val="9"/>
            <color indexed="81"/>
            <rFont val="Tahoma"/>
            <family val="2"/>
          </rPr>
          <t>&lt;</t>
        </r>
        <r>
          <rPr>
            <sz val="9"/>
            <color indexed="81"/>
            <rFont val="Tahoma"/>
            <family val="2"/>
          </rPr>
          <t xml:space="preserve"> JTAP &lt; 6
2. 2 </t>
        </r>
        <r>
          <rPr>
            <u/>
            <sz val="9"/>
            <color indexed="81"/>
            <rFont val="Tahoma"/>
            <family val="2"/>
          </rPr>
          <t>&lt;</t>
        </r>
        <r>
          <rPr>
            <sz val="9"/>
            <color indexed="81"/>
            <rFont val="Tahoma"/>
            <family val="2"/>
          </rPr>
          <t xml:space="preserve"> JTAP &lt; 4
1. 1 </t>
        </r>
        <r>
          <rPr>
            <u/>
            <sz val="9"/>
            <color indexed="81"/>
            <rFont val="Tahoma"/>
            <family val="2"/>
          </rPr>
          <t>&lt;</t>
        </r>
        <r>
          <rPr>
            <sz val="9"/>
            <color indexed="81"/>
            <rFont val="Tahoma"/>
            <family val="2"/>
          </rPr>
          <t xml:space="preserve"> JTAP &lt; 2
0. JTAP = 0
</t>
        </r>
        <r>
          <rPr>
            <b/>
            <sz val="9"/>
            <color indexed="81"/>
            <rFont val="Tahoma"/>
            <family val="2"/>
          </rPr>
          <t>Penjelasan Rubrik:</t>
        </r>
        <r>
          <rPr>
            <sz val="9"/>
            <color indexed="81"/>
            <rFont val="Tahoma"/>
            <family val="2"/>
          </rPr>
          <t xml:space="preserve">
Bukti pendukung berupa program/kegiatan program studi, dan daftar hadir peserta/narasumber
</t>
        </r>
      </text>
    </comment>
    <comment ref="C124" authorId="0">
      <text>
        <r>
          <rPr>
            <b/>
            <sz val="9"/>
            <color indexed="81"/>
            <rFont val="Tahoma"/>
            <family val="2"/>
          </rPr>
          <t>Rubrik:</t>
        </r>
        <r>
          <rPr>
            <sz val="9"/>
            <color indexed="81"/>
            <rFont val="Tahoma"/>
            <family val="2"/>
          </rPr>
          <t xml:space="preserve">
4. JDTB </t>
        </r>
        <r>
          <rPr>
            <u/>
            <sz val="9"/>
            <color indexed="81"/>
            <rFont val="Tahoma"/>
            <family val="2"/>
          </rPr>
          <t>&gt;</t>
        </r>
        <r>
          <rPr>
            <sz val="9"/>
            <color indexed="81"/>
            <rFont val="Tahoma"/>
            <family val="2"/>
          </rPr>
          <t xml:space="preserve"> 4
3. JDTB = 3
2. JDTB = 2
1. JDTB = 1
0. JDTB = 0
Penjelasan Rubrik:
JDTB = banyaknya dosen melanjutkan studi S3 dalam bidang yang sesuai dengan bidang program studi.</t>
        </r>
      </text>
    </comment>
    <comment ref="C125" authorId="0">
      <text>
        <r>
          <rPr>
            <b/>
            <sz val="9"/>
            <color indexed="81"/>
            <rFont val="Tahoma"/>
            <family val="2"/>
          </rPr>
          <t>Rubrik:</t>
        </r>
        <r>
          <rPr>
            <sz val="9"/>
            <color indexed="81"/>
            <rFont val="Tahoma"/>
            <family val="2"/>
          </rPr>
          <t xml:space="preserve">
4. SP </t>
        </r>
        <r>
          <rPr>
            <u/>
            <sz val="9"/>
            <color indexed="81"/>
            <rFont val="Tahoma"/>
            <family val="2"/>
          </rPr>
          <t>&gt;</t>
        </r>
        <r>
          <rPr>
            <sz val="9"/>
            <color indexed="81"/>
            <rFont val="Tahoma"/>
            <family val="2"/>
          </rPr>
          <t xml:space="preserve"> 3,0
3. 2,0 </t>
        </r>
        <r>
          <rPr>
            <u/>
            <sz val="9"/>
            <color indexed="81"/>
            <rFont val="Tahoma"/>
            <family val="2"/>
          </rPr>
          <t>&lt;</t>
        </r>
        <r>
          <rPr>
            <sz val="9"/>
            <color indexed="81"/>
            <rFont val="Tahoma"/>
            <family val="2"/>
          </rPr>
          <t xml:space="preserve"> SP &lt; 3,0
2. 1,0 </t>
        </r>
        <r>
          <rPr>
            <u/>
            <sz val="9"/>
            <color indexed="81"/>
            <rFont val="Tahoma"/>
            <family val="2"/>
          </rPr>
          <t>&lt;</t>
        </r>
        <r>
          <rPr>
            <sz val="9"/>
            <color indexed="81"/>
            <rFont val="Tahoma"/>
            <family val="2"/>
          </rPr>
          <t xml:space="preserve"> SP &lt; 2,0
1. SP </t>
        </r>
        <r>
          <rPr>
            <u/>
            <sz val="9"/>
            <color indexed="81"/>
            <rFont val="Tahoma"/>
            <family val="2"/>
          </rPr>
          <t>&lt;</t>
        </r>
        <r>
          <rPr>
            <sz val="9"/>
            <color indexed="81"/>
            <rFont val="Tahoma"/>
            <family val="2"/>
          </rPr>
          <t xml:space="preserve"> 1,0
0. SP = 0
</t>
        </r>
        <r>
          <rPr>
            <b/>
            <sz val="9"/>
            <color indexed="81"/>
            <rFont val="Tahoma"/>
            <family val="2"/>
          </rPr>
          <t>Penjelasan Rubrik:</t>
        </r>
        <r>
          <rPr>
            <sz val="9"/>
            <color indexed="81"/>
            <rFont val="Tahoma"/>
            <family val="2"/>
          </rPr>
          <t xml:space="preserve">
Perhitungan skor sebagai berikut:
SP = (a (b/4)) / c
dimana: 
a = jumlah makalah atau kegiatan (sebagai penyaji)
b = jumlah kehadiran (sebagai peserta)
c = jumlah dosen tetap</t>
        </r>
      </text>
    </comment>
    <comment ref="C128" authorId="0">
      <text>
        <r>
          <rPr>
            <b/>
            <sz val="9"/>
            <color indexed="81"/>
            <rFont val="Tahoma"/>
            <family val="2"/>
          </rPr>
          <t>Rubrik:</t>
        </r>
        <r>
          <rPr>
            <sz val="9"/>
            <color indexed="81"/>
            <rFont val="Tahoma"/>
            <family val="2"/>
          </rPr>
          <t xml:space="preserve">
4. GB </t>
        </r>
        <r>
          <rPr>
            <u/>
            <sz val="9"/>
            <color indexed="81"/>
            <rFont val="Tahoma"/>
            <family val="2"/>
          </rPr>
          <t>&gt;</t>
        </r>
        <r>
          <rPr>
            <sz val="9"/>
            <color indexed="81"/>
            <rFont val="Tahoma"/>
            <family val="2"/>
          </rPr>
          <t xml:space="preserve"> 40%.
3. 25% </t>
        </r>
        <r>
          <rPr>
            <u/>
            <sz val="9"/>
            <color indexed="81"/>
            <rFont val="Tahoma"/>
            <family val="2"/>
          </rPr>
          <t>&lt;</t>
        </r>
        <r>
          <rPr>
            <sz val="9"/>
            <color indexed="81"/>
            <rFont val="Tahoma"/>
            <family val="2"/>
          </rPr>
          <t xml:space="preserve"> GB &lt;  40%.
2. 10% </t>
        </r>
        <r>
          <rPr>
            <u/>
            <sz val="9"/>
            <color indexed="81"/>
            <rFont val="Tahoma"/>
            <family val="2"/>
          </rPr>
          <t>&lt;</t>
        </r>
        <r>
          <rPr>
            <sz val="9"/>
            <color indexed="81"/>
            <rFont val="Tahoma"/>
            <family val="2"/>
          </rPr>
          <t xml:space="preserve"> GB &lt;  25%.
1. GB  &lt; 10%.
0. GB = 0%
</t>
        </r>
      </text>
    </comment>
    <comment ref="C129" authorId="0">
      <text>
        <r>
          <rPr>
            <b/>
            <sz val="9"/>
            <color indexed="81"/>
            <rFont val="Tahoma"/>
            <family val="2"/>
          </rPr>
          <t>Rubrik:</t>
        </r>
        <r>
          <rPr>
            <sz val="9"/>
            <color indexed="81"/>
            <rFont val="Tahoma"/>
            <family val="2"/>
          </rPr>
          <t xml:space="preserve">
4. PDTT &lt; 10%.
3. 10% </t>
        </r>
        <r>
          <rPr>
            <u/>
            <sz val="9"/>
            <color indexed="81"/>
            <rFont val="Tahoma"/>
            <family val="2"/>
          </rPr>
          <t>&lt;</t>
        </r>
        <r>
          <rPr>
            <sz val="9"/>
            <color indexed="81"/>
            <rFont val="Tahoma"/>
            <family val="2"/>
          </rPr>
          <t xml:space="preserve"> PDTT &lt;  20%.
2. 20% </t>
        </r>
        <r>
          <rPr>
            <u/>
            <sz val="9"/>
            <color indexed="81"/>
            <rFont val="Tahoma"/>
            <family val="2"/>
          </rPr>
          <t>&lt;</t>
        </r>
        <r>
          <rPr>
            <sz val="9"/>
            <color indexed="81"/>
            <rFont val="Tahoma"/>
            <family val="2"/>
          </rPr>
          <t xml:space="preserve"> PDTT &lt;  30%.
1. 30% </t>
        </r>
        <r>
          <rPr>
            <u/>
            <sz val="9"/>
            <color indexed="81"/>
            <rFont val="Tahoma"/>
            <family val="2"/>
          </rPr>
          <t>&lt;</t>
        </r>
        <r>
          <rPr>
            <sz val="9"/>
            <color indexed="81"/>
            <rFont val="Tahoma"/>
            <family val="2"/>
          </rPr>
          <t xml:space="preserve"> PDTT  &lt; 50%.
0. PDTT &gt; 50%</t>
        </r>
      </text>
    </comment>
    <comment ref="C130" authorId="0">
      <text>
        <r>
          <rPr>
            <b/>
            <sz val="9"/>
            <color indexed="81"/>
            <rFont val="Tahoma"/>
            <family val="2"/>
          </rPr>
          <t>Rubrik:</t>
        </r>
        <r>
          <rPr>
            <sz val="9"/>
            <color indexed="81"/>
            <rFont val="Tahoma"/>
            <family val="2"/>
          </rPr>
          <t xml:space="preserve">
4. Lebih dari 60% dosen tetap menjadi anggota masyarakat profesi  dan/atau ilmiah  tingkat internasional.
3. Ada dosen tetap yang menjadi anggota masyarakat profesi dan/atau ilmiah  tingkat internasional tetapi jumlahnya kurang dari 60%, dan proporsi keanggotaan tingkat nasional atau internasional lebih dari 60%.
2. Antara 30% s.d. 60% dosen tetap menjadi anggota masyarakat profesi dan/atau ilmiah tingkat internasional atau nasional.
1. Ada tetapi kurang dari 30% dosen tetap yang menjadi anggota masyarakat profesi dan/atau ilmiah tingkat internasional atau nasional.
0. Tidak ada dosen tetap menjadi anggota masyarakat profesi dan/atau ilmiah.
</t>
        </r>
        <r>
          <rPr>
            <b/>
            <sz val="9"/>
            <color indexed="81"/>
            <rFont val="Tahoma"/>
            <family val="2"/>
          </rPr>
          <t>Penjelasan Rubrik:</t>
        </r>
        <r>
          <rPr>
            <sz val="9"/>
            <color indexed="81"/>
            <rFont val="Tahoma"/>
            <family val="2"/>
          </rPr>
          <t xml:space="preserve">
Keanggotaan dosen pada masyarakatprofesi dan/atau ilmiah dibuktikan dengan sertifikat atau kartu tanda keanggotaan organisasi.</t>
        </r>
      </text>
    </comment>
    <comment ref="C131" authorId="0">
      <text>
        <r>
          <rPr>
            <b/>
            <sz val="9"/>
            <color indexed="81"/>
            <rFont val="Tahoma"/>
            <family val="2"/>
          </rPr>
          <t>Rubrik:</t>
        </r>
        <r>
          <rPr>
            <sz val="9"/>
            <color indexed="81"/>
            <rFont val="Tahoma"/>
            <family val="2"/>
          </rPr>
          <t xml:space="preserve">
4. Lebih dari 30% dosen tetap pernah menjadi pakar/konsultan/staf ahli/narasumber pada lembaga/perusahaan internasional.
3. Lebih dari 20% s.d 30 % dosen tetap pernah menjadi pakar/konsultan/staf ahli/narasumber pada lembaga/perusahaan internasional.
2. Lebih dari 10% s.d 20 % dosen tetap pernah menjadi pakar/konsultan/staf ahli/narasumber pada lembaga/perusahaan internasional.
1. Ada tetapi kurang  atau sama dengan 10 % dosen tetap pernah menjadi pakar/konsultan/staf ahli/narasumber pada lembaga/perusahaan internasional.
0. Tidak ada dosen tetap menjadi pakar/konsultan/staf ahli/narasumber pada lembaga/perusahaan internasional.</t>
        </r>
      </text>
    </comment>
    <comment ref="C132" authorId="0">
      <text>
        <r>
          <rPr>
            <b/>
            <sz val="9"/>
            <color indexed="81"/>
            <rFont val="Tahoma"/>
            <family val="2"/>
          </rPr>
          <t>Rubrik:</t>
        </r>
        <r>
          <rPr>
            <sz val="9"/>
            <color indexed="81"/>
            <rFont val="Tahoma"/>
            <family val="2"/>
          </rPr>
          <t xml:space="preserve">
4. Ada dosen tetap pernah menjadi guru besar tamu pada PT lain pada tingkat internasional.
3. Ada dosen tetap pernah menjadi guru besar tamu pada PT lain pada tingkat nasional.
2. Tidak ada dosen tetap pernah menjadi guru besar tamu pada PT lain pada tingkat nasional maupun internasional.
0. Tidak ada skor.</t>
        </r>
      </text>
    </comment>
    <comment ref="C133" authorId="0">
      <text>
        <r>
          <rPr>
            <b/>
            <sz val="9"/>
            <color indexed="81"/>
            <rFont val="Tahoma"/>
            <family val="2"/>
          </rPr>
          <t>Rubrik:</t>
        </r>
        <r>
          <rPr>
            <sz val="9"/>
            <color indexed="81"/>
            <rFont val="Tahoma"/>
            <family val="2"/>
          </rPr>
          <t xml:space="preserve">
4. Mendapat penghargaan hibah, pendanaan program dan kegiatan akademik dari institusi internasional.
3. Mendapat penghargaan hibah, pendanaan program dan kegiatan akademik dari institusi nasional.
2. Mendapat penghargaan hibah, pendanaan program dan kegiatan akademik dari institusi wilayah.
1. Mendapat penghargaan hibah, pendanaan program dan kegiatan akademik berupa hibah dana dari PT sendiri.
</t>
        </r>
        <r>
          <rPr>
            <b/>
            <sz val="9"/>
            <color indexed="81"/>
            <rFont val="Tahoma"/>
            <family val="2"/>
          </rPr>
          <t>Penjelasan Rubrik:</t>
        </r>
        <r>
          <rPr>
            <sz val="9"/>
            <color indexed="81"/>
            <rFont val="Tahoma"/>
            <family val="2"/>
          </rPr>
          <t xml:space="preserve">
Disertai bukti penghargaan.</t>
        </r>
      </text>
    </comment>
    <comment ref="C140"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3" authorId="0">
      <text>
        <r>
          <rPr>
            <b/>
            <sz val="9"/>
            <color indexed="81"/>
            <rFont val="Tahoma"/>
            <family val="2"/>
          </rPr>
          <t>Rubrik:</t>
        </r>
        <r>
          <rPr>
            <sz val="9"/>
            <color indexed="81"/>
            <rFont val="Tahoma"/>
            <family val="2"/>
          </rPr>
          <t xml:space="preserve">
4. Jumlah laboran/teknisi/analis sesuai dengan jumlah laboratorium/bengkel dan memiliki operator/programer.
3. Jumlah laboran/teknisi/analiskurang dari jumlah laboratorium/bengkel dan memiliki operator/programer.
2. Jumlah laboran/teknisi/analis kurang dari jumlah laboratorium/bengkel dan tidak memiliki operator/programer.
1. Jumlah laboran/teknisi/analis sangat kurang dari jumlah laboratorium/bengkel dan tidak memiliki operator/programer.
0. Tidak ada laboran/teknisi/analis dan operator/programer.</t>
        </r>
      </text>
    </comment>
    <comment ref="C144" authorId="0">
      <text>
        <r>
          <rPr>
            <b/>
            <sz val="9"/>
            <color indexed="81"/>
            <rFont val="Tahoma"/>
            <family val="2"/>
          </rPr>
          <t>Rubrik</t>
        </r>
        <r>
          <rPr>
            <sz val="9"/>
            <color indexed="81"/>
            <rFont val="Tahoma"/>
            <family val="2"/>
          </rPr>
          <t xml:space="preserve">:
4. D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D &lt; 4
2.  2 </t>
        </r>
        <r>
          <rPr>
            <u/>
            <sz val="9"/>
            <color indexed="81"/>
            <rFont val="Tahoma"/>
            <family val="2"/>
          </rPr>
          <t>&lt;</t>
        </r>
        <r>
          <rPr>
            <sz val="9"/>
            <color indexed="81"/>
            <rFont val="Tahoma"/>
            <family val="2"/>
          </rPr>
          <t xml:space="preserve"> D &lt; 3
1.  1 </t>
        </r>
        <r>
          <rPr>
            <u/>
            <sz val="9"/>
            <color indexed="81"/>
            <rFont val="Tahoma"/>
            <family val="2"/>
          </rPr>
          <t>&lt;</t>
        </r>
        <r>
          <rPr>
            <sz val="9"/>
            <color indexed="81"/>
            <rFont val="Tahoma"/>
            <family val="2"/>
          </rPr>
          <t xml:space="preserve"> D &lt; 2)
0. D = 0</t>
        </r>
        <r>
          <rPr>
            <b/>
            <sz val="9"/>
            <color indexed="81"/>
            <rFont val="Tahoma"/>
            <family val="2"/>
          </rPr>
          <t xml:space="preserve">
Penjelasan Rubrik;</t>
        </r>
        <r>
          <rPr>
            <sz val="9"/>
            <color indexed="81"/>
            <rFont val="Tahoma"/>
            <family val="2"/>
          </rPr>
          <t xml:space="preserve">
D = ( 4 X1 + 3 X2 + 2 X3 ) / 4 ; dimana:
X1 = jumlah tenaga administrasi yang berpendidikan D4 atau S1 ke atas
X2 = jumlah tenaga administrasi yang berpendidikan D3
X3 = jumlah tenaga administrasi yang berpendidikan D1 atau D2
</t>
        </r>
      </text>
    </comment>
    <comment ref="C151" authorId="0">
      <text>
        <r>
          <rPr>
            <b/>
            <sz val="9"/>
            <color indexed="81"/>
            <rFont val="Tahoma"/>
            <family val="2"/>
          </rPr>
          <t>Rubrik:</t>
        </r>
        <r>
          <rPr>
            <sz val="9"/>
            <color indexed="81"/>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2" authorId="0">
      <text>
        <r>
          <rPr>
            <b/>
            <sz val="9"/>
            <color indexed="81"/>
            <rFont val="Tahoma"/>
            <family val="2"/>
          </rPr>
          <t>Rubrik:</t>
        </r>
        <r>
          <rPr>
            <sz val="9"/>
            <color indexed="81"/>
            <rFont val="Tahoma"/>
            <family val="2"/>
          </rPr>
          <t xml:space="preserve">
4. SLRDT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SLRDT &lt; 4
2. 2 </t>
        </r>
        <r>
          <rPr>
            <u/>
            <sz val="9"/>
            <color indexed="81"/>
            <rFont val="Tahoma"/>
            <family val="2"/>
          </rPr>
          <t>&lt;</t>
        </r>
        <r>
          <rPr>
            <sz val="9"/>
            <color indexed="81"/>
            <rFont val="Tahoma"/>
            <family val="2"/>
          </rPr>
          <t xml:space="preserve"> SLRDT &lt; 3
1. 1  </t>
        </r>
        <r>
          <rPr>
            <u/>
            <sz val="9"/>
            <color indexed="81"/>
            <rFont val="Tahoma"/>
            <family val="2"/>
          </rPr>
          <t>&lt;</t>
        </r>
        <r>
          <rPr>
            <sz val="9"/>
            <color indexed="81"/>
            <rFont val="Tahoma"/>
            <family val="2"/>
          </rPr>
          <t xml:space="preserve"> SLRDT &lt; 2
0. SLRDT &lt; 1
</t>
        </r>
        <r>
          <rPr>
            <b/>
            <sz val="9"/>
            <color indexed="81"/>
            <rFont val="Tahoma"/>
            <family val="2"/>
          </rPr>
          <t>Penjelasan Rubrik:</t>
        </r>
        <r>
          <rPr>
            <sz val="9"/>
            <color indexed="81"/>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3" authorId="0">
      <text>
        <r>
          <rPr>
            <b/>
            <sz val="9"/>
            <color indexed="81"/>
            <rFont val="Tahoma"/>
            <family val="2"/>
          </rPr>
          <t>Rubrik:</t>
        </r>
        <r>
          <rPr>
            <sz val="9"/>
            <color indexed="81"/>
            <rFont val="Tahoma"/>
            <family val="2"/>
          </rPr>
          <t xml:space="preserve">
4. Program studi memiliki tempat kerja (ruang khusus atau di laboratorium) dimana setiap mahasiswa memiliki satu meja dan tersedia akses internet.
3.  Program studi memiliki tempat kerja (ruang khusus atau di laboratorium) dimana satu meja untuk dua mahasiswa dan tersedia akses internet.
2.  Program studi memiliki tempat kerja (ruang khusus atau di laboratorium) dimana satu meja untuk beberapa mahasiswa dan tersedia akses internet.
1.  Program studi memiliki tempat kerja (ruang khusus atau di laboratorium) tetapi tidak tersedia akses internet.
0.  Program studi tidak memiliki tempat kerja (ruang khusus atau di laboratorium) dan tidak tersedia akses internet.</t>
        </r>
      </text>
    </comment>
    <comment ref="C156" authorId="0">
      <text>
        <r>
          <rPr>
            <b/>
            <sz val="9"/>
            <color indexed="81"/>
            <rFont val="Tahoma"/>
            <family val="2"/>
          </rPr>
          <t>Rubrik:</t>
        </r>
        <r>
          <rPr>
            <sz val="9"/>
            <color indexed="81"/>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7"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70
3. 50 </t>
        </r>
        <r>
          <rPr>
            <u/>
            <sz val="9"/>
            <color indexed="81"/>
            <rFont val="Tahoma"/>
            <family val="2"/>
          </rPr>
          <t>&lt;</t>
        </r>
        <r>
          <rPr>
            <sz val="9"/>
            <color indexed="81"/>
            <rFont val="Tahoma"/>
            <family val="2"/>
          </rPr>
          <t xml:space="preserve"> jumlah judul yang relevan &lt; 70
2. 30 </t>
        </r>
        <r>
          <rPr>
            <u/>
            <sz val="9"/>
            <color indexed="81"/>
            <rFont val="Tahoma"/>
            <family val="2"/>
          </rPr>
          <t>&lt;</t>
        </r>
        <r>
          <rPr>
            <sz val="9"/>
            <color indexed="81"/>
            <rFont val="Tahoma"/>
            <family val="2"/>
          </rPr>
          <t xml:space="preserve"> jumlah judul yang relevan &lt; 50
1. 10 </t>
        </r>
        <r>
          <rPr>
            <u/>
            <sz val="9"/>
            <color indexed="81"/>
            <rFont val="Tahoma"/>
            <family val="2"/>
          </rPr>
          <t>&lt;</t>
        </r>
        <r>
          <rPr>
            <sz val="9"/>
            <color indexed="81"/>
            <rFont val="Tahoma"/>
            <family val="2"/>
          </rPr>
          <t xml:space="preserve"> jumlah judul yang relevan &lt; 30
0. Jumlah judul yang relevan &lt; 10
</t>
        </r>
        <r>
          <rPr>
            <b/>
            <sz val="9"/>
            <color indexed="81"/>
            <rFont val="Tahoma"/>
            <family val="2"/>
          </rPr>
          <t>Penjelasan Rubrik:</t>
        </r>
        <r>
          <rPr>
            <sz val="9"/>
            <color indexed="81"/>
            <rFont val="Tahoma"/>
            <family val="2"/>
          </rPr>
          <t xml:space="preserve">
Buku teks dapat berupa hard copy, CD-ROM atau media lainnya
</t>
        </r>
      </text>
    </comment>
    <comment ref="C158"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3, dan nomornya lengkap
3. 2 judul yang relevan, dan nomornya lengkap
2. 1 judul jurnal, dan nomornya lengkap
1. Tidak ada jurnal yang nomornya lengkap
0. Tidak memiliki jurnal terakreditasi
</t>
        </r>
        <r>
          <rPr>
            <b/>
            <sz val="9"/>
            <color indexed="81"/>
            <rFont val="Tahoma"/>
            <family val="2"/>
          </rPr>
          <t>Penjelasan Rubrik:</t>
        </r>
        <r>
          <rPr>
            <sz val="9"/>
            <color indexed="81"/>
            <rFont val="Tahoma"/>
            <family val="2"/>
          </rPr>
          <t xml:space="preserve">
Jurnal ilmiah dapat berupa hard copy, CD-ROM atau media lainnya</t>
        </r>
      </text>
    </comment>
    <comment ref="C159" authorId="0">
      <text>
        <r>
          <rPr>
            <b/>
            <sz val="9"/>
            <color indexed="81"/>
            <rFont val="Tahoma"/>
            <family val="2"/>
          </rPr>
          <t>Rubrik:</t>
        </r>
        <r>
          <rPr>
            <sz val="9"/>
            <color indexed="81"/>
            <rFont val="Tahoma"/>
            <family val="2"/>
          </rPr>
          <t xml:space="preserve">
4. Jumlah jurnal yang relevan </t>
        </r>
        <r>
          <rPr>
            <u/>
            <sz val="9"/>
            <color indexed="81"/>
            <rFont val="Tahoma"/>
            <family val="2"/>
          </rPr>
          <t>&gt;</t>
        </r>
        <r>
          <rPr>
            <sz val="9"/>
            <color indexed="81"/>
            <rFont val="Tahoma"/>
            <family val="2"/>
          </rPr>
          <t xml:space="preserve"> 5, dan nomornya lengkap.
3. 3 sampai 4 judul yang relevan dan nomornya lengkap.
2. 1 sampai 2 judul yang relevan dan nomornya lengkap.
1. Tidak ada jurnal internasional yang nomornya lengkap.
0. Tidak memiliki jurnal internasional.
</t>
        </r>
        <r>
          <rPr>
            <b/>
            <sz val="9"/>
            <color indexed="81"/>
            <rFont val="Tahoma"/>
            <family val="2"/>
          </rPr>
          <t>Penjelasan Rubrik:</t>
        </r>
        <r>
          <rPr>
            <sz val="9"/>
            <color indexed="81"/>
            <rFont val="Tahoma"/>
            <family val="2"/>
          </rPr>
          <t xml:space="preserve"> 
Jurnal ilmiah dapat berupa hard copy, CD-ROM atau media lainnya</t>
        </r>
      </text>
    </comment>
    <comment ref="C160" authorId="0">
      <text>
        <r>
          <rPr>
            <b/>
            <sz val="9"/>
            <color indexed="81"/>
            <rFont val="Tahoma"/>
            <family val="2"/>
          </rPr>
          <t>Rubrik:</t>
        </r>
        <r>
          <rPr>
            <sz val="9"/>
            <color indexed="81"/>
            <rFont val="Tahoma"/>
            <family val="2"/>
          </rPr>
          <t xml:space="preserve">
4. Jumlah prosiding seminar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8.
2. 3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5.
1. 1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2.
0. Jumlah prosiding seminar = 0
</t>
        </r>
        <r>
          <rPr>
            <b/>
            <sz val="9"/>
            <color indexed="81"/>
            <rFont val="Tahoma"/>
            <family val="2"/>
          </rPr>
          <t>Penjelasan Rubrik:</t>
        </r>
        <r>
          <rPr>
            <sz val="9"/>
            <color indexed="81"/>
            <rFont val="Tahoma"/>
            <family val="2"/>
          </rPr>
          <t xml:space="preserve">
Prosiding seminar dapat berupa hard copy, CD-ROM atau media lainnya</t>
        </r>
      </text>
    </comment>
    <comment ref="C165"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72" authorId="0">
      <text>
        <r>
          <rPr>
            <b/>
            <sz val="9"/>
            <color indexed="81"/>
            <rFont val="Tahoma"/>
            <family val="2"/>
          </rPr>
          <t>Rubrik:</t>
        </r>
        <r>
          <rPr>
            <sz val="9"/>
            <color indexed="81"/>
            <rFont val="Tahoma"/>
            <family val="2"/>
          </rPr>
          <t xml:space="preserve">
4. RDP </t>
        </r>
        <r>
          <rPr>
            <u/>
            <sz val="9"/>
            <color indexed="81"/>
            <rFont val="Tahoma"/>
            <family val="2"/>
          </rPr>
          <t>&gt;</t>
        </r>
        <r>
          <rPr>
            <sz val="9"/>
            <color indexed="81"/>
            <rFont val="Tahoma"/>
            <family val="2"/>
          </rPr>
          <t xml:space="preserve"> Rp. 18 juta.
3. Rp. 12 juta </t>
        </r>
        <r>
          <rPr>
            <u/>
            <sz val="9"/>
            <color indexed="81"/>
            <rFont val="Tahoma"/>
            <family val="2"/>
          </rPr>
          <t>&lt;</t>
        </r>
        <r>
          <rPr>
            <sz val="9"/>
            <color indexed="81"/>
            <rFont val="Tahoma"/>
            <family val="2"/>
          </rPr>
          <t xml:space="preserve"> RDP &lt; Rp. 18 juta.
2. Rp. 6 juta &lt; RDP &lt; Rp. 12 juta.
1. RDP </t>
        </r>
        <r>
          <rPr>
            <u/>
            <sz val="9"/>
            <color indexed="81"/>
            <rFont val="Tahoma"/>
            <family val="2"/>
          </rPr>
          <t>&lt;</t>
        </r>
        <r>
          <rPr>
            <sz val="9"/>
            <color indexed="81"/>
            <rFont val="Tahoma"/>
            <family val="2"/>
          </rPr>
          <t xml:space="preserve"> Rp. 6 juta.
0. RDP = Rp. 0,00</t>
        </r>
      </text>
    </comment>
    <comment ref="C173" authorId="0">
      <text>
        <r>
          <rPr>
            <b/>
            <sz val="9"/>
            <color indexed="81"/>
            <rFont val="Tahoma"/>
            <family val="2"/>
          </rPr>
          <t>Rubrik :</t>
        </r>
        <r>
          <rPr>
            <sz val="9"/>
            <color indexed="81"/>
            <rFont val="Tahoma"/>
            <family val="2"/>
          </rPr>
          <t xml:space="preserve">
4. RDPM </t>
        </r>
        <r>
          <rPr>
            <u/>
            <sz val="9"/>
            <color indexed="81"/>
            <rFont val="Tahoma"/>
            <family val="2"/>
          </rPr>
          <t>&gt;</t>
        </r>
        <r>
          <rPr>
            <sz val="9"/>
            <color indexed="81"/>
            <rFont val="Tahoma"/>
            <family val="2"/>
          </rPr>
          <t xml:space="preserve"> Rp. 2,5 juta.
3. Rp. 1,5 juta </t>
        </r>
        <r>
          <rPr>
            <u/>
            <sz val="9"/>
            <color indexed="81"/>
            <rFont val="Tahoma"/>
            <family val="2"/>
          </rPr>
          <t>&lt;</t>
        </r>
        <r>
          <rPr>
            <sz val="9"/>
            <color indexed="81"/>
            <rFont val="Tahoma"/>
            <family val="2"/>
          </rPr>
          <t xml:space="preserve"> RDPM &lt; Rp. 2,5 juta.
2. Rp. 0,5 juta </t>
        </r>
        <r>
          <rPr>
            <u/>
            <sz val="9"/>
            <color indexed="81"/>
            <rFont val="Tahoma"/>
            <family val="2"/>
          </rPr>
          <t>&lt;</t>
        </r>
        <r>
          <rPr>
            <sz val="9"/>
            <color indexed="81"/>
            <rFont val="Tahoma"/>
            <family val="2"/>
          </rPr>
          <t xml:space="preserve"> RDPM &lt; Rp. 1,5 juta.
1. Rp. 0,00 &lt; RDPM &lt; Rp. 0,5  juta.
0. RDPM = Rp. 0,00
</t>
        </r>
      </text>
    </comment>
    <comment ref="C180" authorId="0">
      <text>
        <r>
          <rPr>
            <b/>
            <sz val="9"/>
            <color indexed="81"/>
            <rFont val="Tahoma"/>
            <family val="2"/>
          </rPr>
          <t>Rubrik:</t>
        </r>
        <r>
          <rPr>
            <sz val="9"/>
            <color indexed="81"/>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
</t>
        </r>
        <r>
          <rPr>
            <b/>
            <sz val="9"/>
            <color indexed="81"/>
            <rFont val="Tahoma"/>
            <family val="2"/>
          </rPr>
          <t>Penjelasan</t>
        </r>
        <r>
          <rPr>
            <sz val="9"/>
            <color indexed="81"/>
            <rFont val="Tahoma"/>
            <family val="2"/>
          </rPr>
          <t xml:space="preserve">
Jika prodi mampu memenuhi kriteria tata pamong yang sudah dijelaskan di atas sesuai dengan nilai yang diperoleh, diiringi  dengan pernyataan/contoh yang dapat menjelaskan kriteria tersebut</t>
        </r>
      </text>
    </comment>
    <comment ref="C183" authorId="0">
      <text>
        <r>
          <rPr>
            <b/>
            <sz val="9"/>
            <color indexed="81"/>
            <rFont val="Tahoma"/>
            <family val="2"/>
          </rPr>
          <t>Rubrik:</t>
        </r>
        <r>
          <rPr>
            <sz val="9"/>
            <color indexed="81"/>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85"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yang terlaksana.
</t>
        </r>
      </text>
    </comment>
    <comment ref="C188"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0" authorId="0">
      <text>
        <r>
          <rPr>
            <b/>
            <sz val="9"/>
            <color indexed="81"/>
            <rFont val="Tahoma"/>
            <family val="2"/>
          </rPr>
          <t xml:space="preserve">Rubrik:
</t>
        </r>
        <r>
          <rPr>
            <sz val="9"/>
            <color indexed="81"/>
            <rFont val="Tahoma"/>
            <family val="2"/>
          </rPr>
          <t>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t>
        </r>
      </text>
    </comment>
    <comment ref="C195" authorId="0">
      <text>
        <r>
          <rPr>
            <b/>
            <sz val="9"/>
            <color indexed="81"/>
            <rFont val="Tahoma"/>
            <family val="2"/>
          </rPr>
          <t>Rubrik:</t>
        </r>
        <r>
          <rPr>
            <sz val="9"/>
            <color indexed="81"/>
            <rFont val="Tahoma"/>
            <family val="2"/>
          </rPr>
          <t xml:space="preserve">
4. PDM &gt; 30%
3. 20% &lt; PDM </t>
        </r>
        <r>
          <rPr>
            <u/>
            <sz val="9"/>
            <color indexed="81"/>
            <rFont val="Tahoma"/>
            <family val="2"/>
          </rPr>
          <t>&lt;</t>
        </r>
        <r>
          <rPr>
            <sz val="9"/>
            <color indexed="81"/>
            <rFont val="Tahoma"/>
            <family val="2"/>
          </rPr>
          <t xml:space="preserve"> 30%
2. 10% &lt; PDM </t>
        </r>
        <r>
          <rPr>
            <u/>
            <sz val="9"/>
            <color indexed="81"/>
            <rFont val="Tahoma"/>
            <family val="2"/>
          </rPr>
          <t>&lt;</t>
        </r>
        <r>
          <rPr>
            <sz val="9"/>
            <color indexed="81"/>
            <rFont val="Tahoma"/>
            <family val="2"/>
          </rPr>
          <t xml:space="preserve"> 20%
1. 0% &lt; PDM </t>
        </r>
        <r>
          <rPr>
            <u/>
            <sz val="9"/>
            <color indexed="81"/>
            <rFont val="Tahoma"/>
            <family val="2"/>
          </rPr>
          <t>&lt;</t>
        </r>
        <r>
          <rPr>
            <sz val="9"/>
            <color indexed="81"/>
            <rFont val="Tahoma"/>
            <family val="2"/>
          </rPr>
          <t xml:space="preserve"> 10%
0. PDM = 0
Penjelasan Rubrik:
PD = persentase mahasiswa yang melakukan tugas akhir dalam penelitian dosen.</t>
        </r>
      </text>
    </comment>
    <comment ref="C196" authorId="0">
      <text>
        <r>
          <rPr>
            <b/>
            <sz val="9"/>
            <color indexed="81"/>
            <rFont val="Tahoma"/>
            <family val="2"/>
          </rPr>
          <t>Rubrik:</t>
        </r>
        <r>
          <rPr>
            <sz val="9"/>
            <color indexed="81"/>
            <rFont val="Tahoma"/>
            <family val="2"/>
          </rPr>
          <t xml:space="preserve">
4. </t>
        </r>
        <r>
          <rPr>
            <i/>
            <sz val="9"/>
            <color indexed="81"/>
            <rFont val="Tahoma"/>
            <family val="2"/>
          </rPr>
          <t xml:space="preserve">Roadmap </t>
        </r>
        <r>
          <rPr>
            <sz val="9"/>
            <color indexed="81"/>
            <rFont val="Tahoma"/>
            <family val="2"/>
          </rPr>
          <t xml:space="preserve">penelitian untuk program jangka jangka panjang dengan sasaran yang jelas per tahapan dan sesuai dengan </t>
        </r>
        <r>
          <rPr>
            <i/>
            <sz val="9"/>
            <color indexed="81"/>
            <rFont val="Tahoma"/>
            <family val="2"/>
          </rPr>
          <t>roadmap</t>
        </r>
        <r>
          <rPr>
            <sz val="9"/>
            <color indexed="81"/>
            <rFont val="Tahoma"/>
            <family val="2"/>
          </rPr>
          <t xml:space="preserve"> penelitian fakultas.
3. </t>
        </r>
        <r>
          <rPr>
            <i/>
            <sz val="9"/>
            <color indexed="81"/>
            <rFont val="Tahoma"/>
            <family val="2"/>
          </rPr>
          <t>Roadmap</t>
        </r>
        <r>
          <rPr>
            <sz val="9"/>
            <color indexed="81"/>
            <rFont val="Tahoma"/>
            <family val="2"/>
          </rPr>
          <t xml:space="preserve"> penelitian untuk program jangka jangka panjang dengan sasaran yang jelas per tahapan tetapi tidak sesuai dengan </t>
        </r>
        <r>
          <rPr>
            <i/>
            <sz val="9"/>
            <color indexed="81"/>
            <rFont val="Tahoma"/>
            <family val="2"/>
          </rPr>
          <t>roadmap</t>
        </r>
        <r>
          <rPr>
            <sz val="9"/>
            <color indexed="81"/>
            <rFont val="Tahoma"/>
            <family val="2"/>
          </rPr>
          <t xml:space="preserve"> penelitian fakultas.
2. </t>
        </r>
        <r>
          <rPr>
            <i/>
            <sz val="9"/>
            <color indexed="81"/>
            <rFont val="Tahoma"/>
            <family val="2"/>
          </rPr>
          <t>Roadmap</t>
        </r>
        <r>
          <rPr>
            <sz val="9"/>
            <color indexed="81"/>
            <rFont val="Tahoma"/>
            <family val="2"/>
          </rPr>
          <t xml:space="preserve"> penelitian untuk program jangka jangka panjang dan sesuai dengan </t>
        </r>
        <r>
          <rPr>
            <i/>
            <sz val="9"/>
            <color indexed="81"/>
            <rFont val="Tahoma"/>
            <family val="2"/>
          </rPr>
          <t>roadmap</t>
        </r>
        <r>
          <rPr>
            <sz val="9"/>
            <color indexed="81"/>
            <rFont val="Tahoma"/>
            <family val="2"/>
          </rPr>
          <t xml:space="preserve"> penelitian fakultas tetapi sasaran tidak jelas per tahapan .
1. </t>
        </r>
        <r>
          <rPr>
            <i/>
            <sz val="9"/>
            <color indexed="81"/>
            <rFont val="Tahoma"/>
            <family val="2"/>
          </rPr>
          <t>Roadmap</t>
        </r>
        <r>
          <rPr>
            <sz val="9"/>
            <color indexed="81"/>
            <rFont val="Tahoma"/>
            <family val="2"/>
          </rPr>
          <t xml:space="preserve"> penelitian untuk program jangka jangka panjang, namun sasaran tidak jelas per tahapan dan tidak sesuai dengan </t>
        </r>
        <r>
          <rPr>
            <i/>
            <sz val="9"/>
            <color indexed="81"/>
            <rFont val="Tahoma"/>
            <family val="2"/>
          </rPr>
          <t>roadmap</t>
        </r>
        <r>
          <rPr>
            <sz val="9"/>
            <color indexed="81"/>
            <rFont val="Tahoma"/>
            <family val="2"/>
          </rPr>
          <t xml:space="preserve"> penelitian fakultas.
0.Tidak ada </t>
        </r>
        <r>
          <rPr>
            <i/>
            <sz val="9"/>
            <color indexed="81"/>
            <rFont val="Tahoma"/>
            <family val="2"/>
          </rPr>
          <t>roadmap</t>
        </r>
        <r>
          <rPr>
            <sz val="9"/>
            <color indexed="81"/>
            <rFont val="Tahoma"/>
            <family val="2"/>
          </rPr>
          <t xml:space="preserve"> penelitian.</t>
        </r>
      </text>
    </comment>
    <comment ref="C197" authorId="0">
      <text>
        <r>
          <rPr>
            <b/>
            <sz val="9"/>
            <color indexed="81"/>
            <rFont val="Tahoma"/>
            <family val="2"/>
          </rPr>
          <t xml:space="preserve">Rubrik:
</t>
        </r>
        <r>
          <rPr>
            <sz val="9"/>
            <color indexed="81"/>
            <rFont val="Tahoma"/>
            <family val="2"/>
          </rPr>
          <t xml:space="preserve">4. Ada bukti bahwa  semua tesis diolah menjadi artikel ilmiah dan dipublikasikan pada jurnal ilmiah nasional terakreditasi.
3. Ada bukti bahwa semua tesis diolah menjadi artikel ilmiah dan dipublikasikan pada jurnal ilmiah nasional tidak terakreditasi.
2. Ada bukti bahwa sebagian besar tesis diolah menjadi artikel ilmiah dan  dipublikasikan pada jurnal ilmiah nasional tidak terakreditasi atau diunggah ke laman direktori </t>
        </r>
        <r>
          <rPr>
            <i/>
            <sz val="9"/>
            <color indexed="81"/>
            <rFont val="Tahoma"/>
            <family val="2"/>
          </rPr>
          <t>website</t>
        </r>
        <r>
          <rPr>
            <sz val="9"/>
            <color indexed="81"/>
            <rFont val="Tahoma"/>
            <family val="2"/>
          </rPr>
          <t xml:space="preserve"> universitas/fakultas/pascasarjana/jurusan/program studi.
1. Tesis tanpa diolah menjadi artikel ilmiah dan diunggah pada direktori  </t>
        </r>
        <r>
          <rPr>
            <i/>
            <sz val="9"/>
            <color indexed="81"/>
            <rFont val="Tahoma"/>
            <family val="2"/>
          </rPr>
          <t>website</t>
        </r>
        <r>
          <rPr>
            <sz val="9"/>
            <color indexed="81"/>
            <rFont val="Tahoma"/>
            <family val="2"/>
          </rPr>
          <t xml:space="preserve"> universitas/fakultas/pascasarjana/jurusan/program studi.
0. Tesis hanya diserahkan ke perpustakaan.
</t>
        </r>
      </text>
    </comment>
    <comment ref="C200" authorId="0">
      <text>
        <r>
          <rPr>
            <b/>
            <sz val="9"/>
            <color indexed="81"/>
            <rFont val="Tahoma"/>
            <family val="2"/>
          </rPr>
          <t xml:space="preserve">Rubrik: </t>
        </r>
        <r>
          <rPr>
            <sz val="9"/>
            <color indexed="81"/>
            <rFont val="Tahoma"/>
            <family val="2"/>
          </rPr>
          <t xml:space="preserve">
4. NK ≥ 4,0
3.  2,5 </t>
        </r>
        <r>
          <rPr>
            <u/>
            <sz val="9"/>
            <color indexed="81"/>
            <rFont val="Tahoma"/>
            <family val="2"/>
          </rPr>
          <t>&lt;</t>
        </r>
        <r>
          <rPr>
            <sz val="9"/>
            <color indexed="81"/>
            <rFont val="Tahoma"/>
            <family val="2"/>
          </rPr>
          <t xml:space="preserve"> NK &lt;  4,0
2. 1,0  </t>
        </r>
        <r>
          <rPr>
            <u/>
            <sz val="9"/>
            <color indexed="81"/>
            <rFont val="Tahoma"/>
            <family val="2"/>
          </rPr>
          <t>&lt;</t>
        </r>
        <r>
          <rPr>
            <sz val="9"/>
            <color indexed="81"/>
            <rFont val="Tahoma"/>
            <family val="2"/>
          </rPr>
          <t xml:space="preserve"> NK  &lt;  2,5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1" authorId="0">
      <text>
        <r>
          <rPr>
            <b/>
            <sz val="9"/>
            <color indexed="81"/>
            <rFont val="Tahoma"/>
            <family val="2"/>
          </rPr>
          <t>Rubrik:</t>
        </r>
        <r>
          <rPr>
            <sz val="9"/>
            <color indexed="81"/>
            <rFont val="Tahoma"/>
            <family val="2"/>
          </rPr>
          <t xml:space="preserve">
4. AIS </t>
        </r>
        <r>
          <rPr>
            <u/>
            <sz val="9"/>
            <color indexed="81"/>
            <rFont val="Tahoma"/>
            <family val="2"/>
          </rPr>
          <t>&gt;</t>
        </r>
        <r>
          <rPr>
            <sz val="9"/>
            <color indexed="81"/>
            <rFont val="Tahoma"/>
            <family val="2"/>
          </rPr>
          <t xml:space="preserve"> 10
3. 7 </t>
        </r>
        <r>
          <rPr>
            <u/>
            <sz val="9"/>
            <color indexed="81"/>
            <rFont val="Tahoma"/>
            <family val="2"/>
          </rPr>
          <t>&lt;</t>
        </r>
        <r>
          <rPr>
            <sz val="9"/>
            <color indexed="81"/>
            <rFont val="Tahoma"/>
            <family val="2"/>
          </rPr>
          <t xml:space="preserve"> AIS &lt; 10
2. 4 </t>
        </r>
        <r>
          <rPr>
            <u/>
            <sz val="9"/>
            <color indexed="81"/>
            <rFont val="Tahoma"/>
            <family val="2"/>
          </rPr>
          <t>&lt;</t>
        </r>
        <r>
          <rPr>
            <sz val="9"/>
            <color indexed="81"/>
            <rFont val="Tahoma"/>
            <family val="2"/>
          </rPr>
          <t xml:space="preserve"> AIS &lt; 7
1. 0 &lt; AIS &lt; 4
0. AIS = 0
</t>
        </r>
      </text>
    </comment>
    <comment ref="C202" authorId="0">
      <text>
        <r>
          <rPr>
            <b/>
            <sz val="9"/>
            <color indexed="81"/>
            <rFont val="Tahoma"/>
            <family val="2"/>
          </rPr>
          <t>Rubrik:</t>
        </r>
        <r>
          <rPr>
            <sz val="9"/>
            <color indexed="81"/>
            <rFont val="Tahoma"/>
            <family val="2"/>
          </rPr>
          <t xml:space="preserve">
4. Dua atau lebih karya yang memperoleh hak paten atau surat pengakuan/penghargaan dari lembaga nasional/internasional dalam tiga tahun terakhir.
3. Satu karya yang memperoleh hak paten atau surat pengakuan/penghargaan dari lembaga nasional/internasional dalam tiga tahun terakhir. .
2. Tidak ada karya yang memperoleh hak paten atau surat pengakuan/penghargaan dari lembaga nasional/internasional dalam tiga tahun terakhir.
1. Tidak ada skor.</t>
        </r>
      </text>
    </comment>
    <comment ref="C209"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216"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
</t>
        </r>
      </text>
    </comment>
    <comment ref="C217"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t>
        </r>
      </text>
    </comment>
    <comment ref="C229" authorId="0">
      <text>
        <r>
          <rPr>
            <b/>
            <sz val="9"/>
            <color indexed="81"/>
            <rFont val="Tahoma"/>
            <family val="2"/>
          </rPr>
          <t xml:space="preserve">Rubrik:
</t>
        </r>
        <r>
          <rPr>
            <sz val="9"/>
            <color indexed="81"/>
            <rFont val="Tahoma"/>
            <family val="2"/>
          </rPr>
          <t xml:space="preserve">4. Lingkungan fakultas/PPS sangat bersih dan sehat 
3. Lingkungan fakultas/PPS cukup bersih dan sehat 
2. Lingkungan fakultas/PPS kurang bersih dan sehat 
1. Lingkungan fakultas/PPS tidak bersih dan tidak sehat 
</t>
        </r>
        <r>
          <rPr>
            <b/>
            <sz val="9"/>
            <color indexed="81"/>
            <rFont val="Tahoma"/>
            <family val="2"/>
          </rPr>
          <t>Penjelasan Rubrik:</t>
        </r>
        <r>
          <rPr>
            <sz val="9"/>
            <color indexed="81"/>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<sst xmlns="http://schemas.openxmlformats.org/spreadsheetml/2006/main" count="308" uniqueCount="251">
  <si>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</si>
  <si>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</si>
  <si>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</si>
  <si>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</si>
  <si>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</si>
  <si>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</si>
  <si>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</si>
  <si>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</si>
  <si>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</si>
  <si>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</si>
  <si>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</si>
  <si>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</si>
  <si>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</si>
  <si>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</si>
  <si>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</si>
  <si>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</si>
  <si>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</si>
  <si>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</si>
  <si>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</si>
  <si>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</si>
  <si>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</si>
  <si>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</si>
  <si>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</si>
  <si>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</si>
  <si>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</si>
  <si>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</si>
  <si>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</si>
  <si>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</si>
  <si>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</si>
  <si>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</si>
  <si>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</si>
  <si>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</si>
  <si>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</si>
  <si>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</si>
  <si>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</si>
  <si>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</si>
  <si>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</si>
  <si>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</si>
  <si>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</si>
  <si>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</si>
  <si>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</si>
  <si>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</si>
  <si>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</si>
  <si>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</si>
  <si>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</si>
  <si>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</si>
  <si>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</si>
  <si>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</si>
  <si>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</si>
  <si>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</si>
  <si>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</si>
  <si>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</si>
  <si>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</si>
  <si>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</si>
  <si>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</si>
  <si>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MENGHASILKAN LULUSAN YANG MAMPU MENGEMBANGKAN DAN MENYELEMATKAN SUMBERDAYA HAYATI DAERAH TROPIKA</t>
  </si>
  <si>
    <t>A</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</si>
  <si>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</si>
  <si>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</si>
  <si>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</si>
  <si>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</si>
  <si>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</si>
  <si>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</si>
  <si>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</si>
  <si>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</si>
  <si>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</si>
  <si>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</si>
  <si>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</si>
  <si>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</si>
  <si>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</si>
  <si>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</si>
  <si>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FMIPA</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</si>
  <si>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</si>
  <si>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</si>
  <si>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</si>
  <si>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</si>
  <si>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</si>
  <si>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</si>
  <si>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</si>
  <si>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</si>
  <si>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</si>
  <si>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</si>
  <si>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</si>
  <si>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</si>
  <si>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</si>
  <si>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</si>
  <si>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</si>
  <si>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</si>
  <si>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</si>
  <si>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</si>
  <si>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</si>
  <si>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</si>
  <si>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</si>
  <si>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</si>
  <si>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</si>
  <si>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</si>
  <si>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</si>
  <si>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</si>
  <si>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</si>
  <si>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</si>
  <si>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</si>
  <si>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</si>
  <si>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</si>
  <si>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</si>
  <si>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</si>
  <si>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</si>
  <si>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</si>
  <si>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</si>
  <si>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</si>
  <si>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</si>
  <si>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</si>
  <si>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</si>
  <si>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</si>
  <si>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</si>
  <si>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</si>
  <si>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</si>
  <si>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</si>
  <si>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</si>
  <si>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</si>
  <si>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</si>
  <si>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</si>
  <si>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</si>
  <si>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</si>
  <si>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</si>
  <si>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</si>
  <si>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</si>
  <si>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</si>
  <si>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</si>
  <si>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</si>
  <si>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</si>
  <si>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</si>
  <si>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</si>
  <si>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</si>
  <si>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</si>
  <si>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</si>
  <si>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</si>
  <si>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</si>
  <si>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</si>
  <si>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</si>
  <si>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</si>
  <si>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</si>
  <si>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</si>
  <si>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</si>
  <si>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</si>
  <si>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</si>
  <si>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</si>
  <si>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</si>
  <si>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</si>
  <si>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</si>
  <si>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</si>
  <si>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</si>
  <si>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</si>
  <si>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</si>
  <si>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</si>
  <si>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</si>
  <si>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</si>
  <si>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</si>
  <si>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18. Evaluasi kurikulum</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</si>
  <si>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</si>
  <si>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serta karakter.</t>
    </r>
  </si>
  <si>
    <t>22. Setiap matakuliah (MK) memiliki Rencana Program dan Kegiatan Pembelajaran Semester (RPKPS) atau yang sejenisnya.</t>
  </si>
  <si>
    <t>23. Setiap matakuliah memiliki bahan ajar</t>
  </si>
  <si>
    <t xml:space="preserve">Komponen 32. Sumber Dana </t>
  </si>
  <si>
    <t>Komponen 33: Pengalokasian dana ( dievaluasi pada aras universitas/fakultas)</t>
  </si>
  <si>
    <t xml:space="preserve">14. Kurikulum memuat </t>
  </si>
  <si>
    <t>15. Setiap mata kuliah dalam kurikulum menetapkan capaian pembelajaran yang meliputi aspek kognitif, psikomotorik dan afektif.</t>
  </si>
  <si>
    <t>17. Persyaratan penguasaan Bahasa Inggris (skor TOEFL institusi) yang harus dipenuhi oleh mahasiswa sebagai persyaratan lulus.</t>
  </si>
  <si>
    <t>16. Kurikulum memberikan keleluasaan (fleksibilitas) pada mahasiswa untuk memperluas wawasan dan memperdalam keahlian sesuai dengan minatnya.</t>
  </si>
  <si>
    <t>19. Materi ajar dievaluasi secara berkala minimal setiap tahun sesuai perkembangan IPTEKS.</t>
  </si>
  <si>
    <t xml:space="preserve">24. RPKPS dan bahan ajar diunggah ke laman Interactive-Learning (I-Learning) atau pada website fakultas/program studi. </t>
  </si>
  <si>
    <t>25. Program studi memiliki panduan pelaksanaan perkuliahan dan tugas akhir</t>
  </si>
  <si>
    <t>Komponen 7. Persiapan Perkuliahan (dievaluasi pada aras fakultas)</t>
  </si>
  <si>
    <t>88. Artikel ilmiah yang tercatat dalam lembaga sitasi internasional dalam tiga tahun terakhir (AIS).</t>
  </si>
  <si>
    <t>89. Karya-karya dosen tetap atau mahasiswa program studi yang telah memperoleh hak paten atau surat pengakuan/penghargaan dari lembaga nasional/internasional dalam tiga tahun terakhir.</t>
  </si>
  <si>
    <t>Komponen 43. Pelayanan (dievaluasi pada aras universitas/fakultas)</t>
  </si>
  <si>
    <t>90. Jumlah kegiatan pengabdian kepada masyarakat yang dilakukan oleh dosen tetap yang bidang keahliannya sesuai dengan program studi dalam tiga tahun terakhir:</t>
  </si>
  <si>
    <t>91. Program studi memanfaatkan dan menindaklanjuti kerjasama universitas dengan institusi dalam negeri dalam 5 tahun terakhir:</t>
  </si>
  <si>
    <t>92. Program studi memanfaatkan dan menindaklanjuti kerjasama universitas dengan institusi luar negeri dalam 3 tahun terakhir:</t>
  </si>
  <si>
    <t>Komponen 17. Pembinaan Karier bagi Lulusan (dievaluasi pada aras universitas)</t>
  </si>
  <si>
    <t xml:space="preserve">27. Dosen menyampaikan RPKPS dan kontrak perkuliahan pada pertemuan pertama perkuliahan. </t>
  </si>
  <si>
    <t>28. Program studi menyelenggarakan proses pembelajaran secara efektif yaitu melalui I-Learning.</t>
  </si>
  <si>
    <t>29. Pembelajaran dilaksanakan sesuai dengan RPKPS atau sejenisnya.</t>
  </si>
  <si>
    <t>30. Jumlah maksimum mahasiswa (JMM) yang dibimbing oleh seorang dosen sebagai ketua (pembimbing utama) tesis.</t>
  </si>
  <si>
    <t>31. Jumlah maksimum mahasiswa yang dibimbing oleh seorang dosen pembimbingan tesis baik sebagai ketua (pembimbing utama) dan anggota (JMTM).</t>
  </si>
  <si>
    <t>32.  Komponen evaluasi sesuai dengan kompetensi mata kuliah sebagaimana yang dicantumkan dalam RPKPS.</t>
  </si>
  <si>
    <t>33. Sistem evaluasi perkuliahan:</t>
  </si>
  <si>
    <t>34. Pelaksanaan evaluasi terdiri dari Ujian Tengah Semester (UTS), Ujian Akhir Semester (UAS), tugas dan atau praktikum.</t>
  </si>
  <si>
    <t>35. Penilaian ujian berdasarkan azas transparansi dan akuntabel.</t>
  </si>
  <si>
    <t>36. Mekanisme monitoring kegiatan perkuliahan</t>
  </si>
  <si>
    <t>37. Rata-rata waktu penyelesaian tugas akhir (WPTA).</t>
  </si>
  <si>
    <t>38. Evaluasi kemajuan studi mahasiswa:</t>
  </si>
  <si>
    <r>
      <t>39. Suasana akademik yang kondusif</t>
    </r>
    <r>
      <rPr>
        <b/>
        <sz val="11"/>
        <color theme="1" tint="4.9989318521683403E-2"/>
        <rFont val="Calibri"/>
        <family val="2"/>
        <scheme val="minor"/>
      </rPr>
      <t xml:space="preserve"> sesama dosen:</t>
    </r>
  </si>
  <si>
    <r>
      <t xml:space="preserve">40. Interaksi akademik yang kondusif </t>
    </r>
    <r>
      <rPr>
        <b/>
        <sz val="11"/>
        <color theme="1" tint="4.9989318521683403E-2"/>
        <rFont val="Calibri"/>
        <family val="2"/>
        <scheme val="minor"/>
      </rPr>
      <t>antara dosen dan mahasiswa:</t>
    </r>
  </si>
  <si>
    <t>41. Program studi  menfasilitasi pengembangan perilaku kecendekiawanan:</t>
  </si>
  <si>
    <t>42. Program studi memperkenalkan profilnya kepada masyarakat untuk mendapatkan calon mahasiswa yang bermutu.</t>
  </si>
  <si>
    <t>43. Rasio calon mahasiswa yang ikut seleksi dan daya tampung</t>
  </si>
  <si>
    <t>44. Persentase mahasiswa yang melakukan registrasi dan calon mahasiswa baru yang lulus seleksi (MR).</t>
  </si>
  <si>
    <t>45. Rasio mahasiswa baru transfer terhadap mahasiswa baru bukan transfer (RM).</t>
  </si>
  <si>
    <t>46. Persentase mahasiswa warga negara asing terhadap jumlah mahasiswa (MWNA)</t>
  </si>
  <si>
    <t>47. Program studi memperkenalkan kepada mahasiswa baru visi, misi dan tujuan program studi, kurikulum, struktur dan organisasi program studi, dosen, hak dan kewajiban  mahasiswa, sarana dan prasarana program studi.</t>
  </si>
  <si>
    <t>48. Penghargaan atas prestasi mahasiswa di bidang akademik:</t>
  </si>
  <si>
    <r>
      <rPr>
        <sz val="11"/>
        <color theme="1"/>
        <rFont val="Calibri"/>
        <family val="2"/>
        <scheme val="minor"/>
      </rPr>
      <t>49. Mahasiswa droup out atau mengundurkan diri (MDO):</t>
    </r>
    <r>
      <rPr>
        <sz val="12"/>
        <color theme="1"/>
        <rFont val="Calibri"/>
        <family val="2"/>
        <scheme val="minor"/>
      </rPr>
      <t xml:space="preserve">
</t>
    </r>
  </si>
  <si>
    <t>50. Rata-rata Indeks Prestasi Kumulatif (IPK) lulusan suatu program studi dalam lima tahun terakhir:</t>
  </si>
  <si>
    <t>51. Rata-rata masa studi lulusan (MS):</t>
  </si>
  <si>
    <t>52. Kelulusan tepat waktu (KTW):</t>
  </si>
  <si>
    <t>53. Sistem evaluasi kelulusan yang efektif:</t>
  </si>
  <si>
    <r>
      <t>54. Program studi melaksanakan penelusuran lulusan (</t>
    </r>
    <r>
      <rPr>
        <i/>
        <sz val="11"/>
        <color theme="1"/>
        <rFont val="Calibri"/>
        <family val="2"/>
        <scheme val="minor"/>
      </rPr>
      <t>tracer study</t>
    </r>
    <r>
      <rPr>
        <sz val="11"/>
        <color theme="1"/>
        <rFont val="Calibri"/>
        <family val="2"/>
        <scheme val="minor"/>
      </rPr>
      <t>).</t>
    </r>
  </si>
  <si>
    <r>
      <t xml:space="preserve">55. Pendapat pengguna </t>
    </r>
    <r>
      <rPr>
        <i/>
        <sz val="11"/>
        <color theme="1"/>
        <rFont val="Calibri"/>
        <family val="2"/>
        <scheme val="minor"/>
      </rPr>
      <t>(employer)</t>
    </r>
    <r>
      <rPr>
        <sz val="11"/>
        <color theme="1"/>
        <rFont val="Calibri"/>
        <family val="2"/>
        <scheme val="minor"/>
      </rPr>
      <t xml:space="preserve"> lulusan terhadap mutu alumni:</t>
    </r>
  </si>
  <si>
    <t>56. Kegiatan tenaga ahli/pakar dari luar PT (tidak termasuk dosen tidak tetap) sebagai pembicara tamu (JTAP) di program studi dalam tiga tahun terakhir.</t>
  </si>
  <si>
    <t>57. Peningkatan kemampuan dosen tetap melalui program tugas belajar dalam bidang yang sesuai dengan bidang program studi dalam tiga tahun terakhir.</t>
  </si>
  <si>
    <t>58.  Keikutsertaan dosen tetap dalam kegiatan seminar ilmiah/lokakarya/penataran/ workshop/ pergelaran/pameran/peragaan yang melibatkan ahli/pakar pembicara dari luar PT dalam tiga tahun terakhir.</t>
  </si>
  <si>
    <t>59. Dosen tetap yang memiliki jabatan guru besar (GB) yang bidang keahliannya sesuai dengan kompetensi program studi:</t>
  </si>
  <si>
    <t>60. Persentase dosen tidak tetap terhadap jumlah seluruh dosen (PDTT).</t>
  </si>
  <si>
    <t>61. Dosen yang  menjadi anggota masyarakat/himpunan/asosiasi profesi dan/atau ilmiah tingkat nasional dan/atau internasional dalam tiga tahun terakhir:</t>
  </si>
  <si>
    <t>62. Persentase dosen tetap yang pernah menjadi pakar/konsultan/staf ahli/narasumber (bukan pejabat penuh waktu seperti direktur, dirjen, menteri, dll) dalam tiga tahun terakhir.</t>
  </si>
  <si>
    <t>63. Dosen tetap yang pernah menjadi guru besar tamu (visiting profesor) dalam tiga tahun terakhir.</t>
  </si>
  <si>
    <t>64. Pencapaian prestasi dosen tetap selama tiga tahun terakhir dalam mendapat penghargaan hibah, pendanaan program dan kegiatan akademik dari institusi tingkat lokal (PT), nasional dan internasional dalam tiga tahun terakhir.</t>
  </si>
  <si>
    <r>
      <t xml:space="preserve">65. </t>
    </r>
    <r>
      <rPr>
        <sz val="11"/>
        <color theme="1"/>
        <rFont val="Calibri"/>
        <family val="2"/>
        <scheme val="minor"/>
      </rPr>
      <t>Tenaga kependidikan difasilitasi untuk mengikuti pelatihan dan pendidikan sesuai dengan jenis kebutuhan layanan dan pengembangan karier.</t>
    </r>
  </si>
  <si>
    <t>66. Laboran, teknisi, analis, operator dan programer:</t>
  </si>
  <si>
    <t>67. Tenaga administrasi dan kualifikasinya</t>
  </si>
  <si>
    <r>
      <t xml:space="preserve">68. </t>
    </r>
    <r>
      <rPr>
        <sz val="11"/>
        <color theme="1"/>
        <rFont val="Calibri"/>
        <family val="2"/>
        <scheme val="minor"/>
      </rPr>
      <t>Kantor administrasi, ruang sidang, ruang baca, ruang dosen, ruang seminar, laboratorium/bengkel, rumah kaca/kebun/kandang percobaan (untuk eksakta), studio/ruang diskusi, balairung (untuk non eksakta), toilet dan tempat ibadah:</t>
    </r>
  </si>
  <si>
    <r>
      <t xml:space="preserve">69. </t>
    </r>
    <r>
      <rPr>
        <sz val="11"/>
        <color theme="1"/>
        <rFont val="Calibri"/>
        <family val="2"/>
        <scheme val="minor"/>
      </rPr>
      <t>Ruangan kerja dosen:</t>
    </r>
  </si>
  <si>
    <t>70. Tempat kerja mahasiswa:</t>
  </si>
  <si>
    <r>
      <t xml:space="preserve">71. </t>
    </r>
    <r>
      <rPr>
        <sz val="11"/>
        <color theme="1"/>
        <rFont val="Calibri"/>
        <family val="2"/>
        <scheme val="minor"/>
      </rPr>
      <t>Peralatan laboratorium:</t>
    </r>
  </si>
  <si>
    <r>
      <t xml:space="preserve">72. </t>
    </r>
    <r>
      <rPr>
        <sz val="11"/>
        <color theme="1"/>
        <rFont val="Calibri"/>
        <family val="2"/>
        <scheme val="minor"/>
      </rPr>
      <t>Bahan pustaka/ruang baca berupa buku teks lanjut:</t>
    </r>
  </si>
  <si>
    <t>73. Bahan pustaka/ruang baca berupa jurnal ilmiah terakreditasi DIKTI.</t>
  </si>
  <si>
    <r>
      <t xml:space="preserve">74. Bahan pustaka/ruang baca berupa jurnal ilmiah internasional (termasuk </t>
    </r>
    <r>
      <rPr>
        <i/>
        <sz val="12"/>
        <color theme="1"/>
        <rFont val="Calibri"/>
        <family val="2"/>
        <scheme val="minor"/>
      </rPr>
      <t>e-journal</t>
    </r>
    <r>
      <rPr>
        <sz val="12"/>
        <color theme="1"/>
        <rFont val="Calibri"/>
        <family val="2"/>
        <scheme val="minor"/>
      </rPr>
      <t>).</t>
    </r>
  </si>
  <si>
    <t>75. Bahan pustaka/ruang baca berupa prosiding seminar dalam tiga tahun terakhir.</t>
  </si>
  <si>
    <r>
      <t xml:space="preserve">76. </t>
    </r>
    <r>
      <rPr>
        <i/>
        <sz val="12"/>
        <color theme="1"/>
        <rFont val="Calibri"/>
        <family val="2"/>
        <scheme val="minor"/>
      </rPr>
      <t>Website</t>
    </r>
    <r>
      <rPr>
        <sz val="12"/>
        <color theme="1"/>
        <rFont val="Calibri"/>
        <family val="2"/>
        <scheme val="minor"/>
      </rPr>
      <t xml:space="preserve"> program studi memiliki </t>
    </r>
    <r>
      <rPr>
        <i/>
        <sz val="12"/>
        <color theme="1"/>
        <rFont val="Calibri"/>
        <family val="2"/>
        <scheme val="minor"/>
      </rPr>
      <t>submenu</t>
    </r>
    <r>
      <rPr>
        <sz val="12"/>
        <color theme="1"/>
        <rFont val="Calibri"/>
        <family val="2"/>
        <scheme val="minor"/>
      </rPr>
      <t>; sejarah, visi dan misi serta program pendidikan, kurikulum, sumberdaya dosen, fasilitas, laboratorium, kemahasiswaan, alumni, karya dosen dan kerja sama.</t>
    </r>
  </si>
  <si>
    <t xml:space="preserve">77.  Rata-rata dana penelitian (RDP) dosen tetap sesuai dengan bidang program studi dalam tiga tahun terakhir. </t>
  </si>
  <si>
    <t>78. Rata-rata dana pengabdian kepada masyarakat (RDPM) oleh dosen tetap sesuai  dengan program studi dalam tiga tahun terakhir:</t>
  </si>
  <si>
    <t>79. Program studi memiliki tata pamong yang memungkinkan terlaksananya secara konsisten prinsip tata pamong dan menjamin penyelenggaraan program studi yang memenuhi aspek-aspek: (1) kredibel, (2) transparan, (3) akuntabel, (4) bertanggung jawab, dan (5) adil.</t>
  </si>
  <si>
    <t>80. Kepemimpinan program studi memiliki karakteristik yang kuat dalam: (1)kepemimpinan operasional, (2) kepemimpinan organisasi, dan (3) kepemimpinan publik.</t>
  </si>
  <si>
    <r>
      <t xml:space="preserve">81. Sistem pengelolaan fungsional dan operasional program studi mencakup </t>
    </r>
    <r>
      <rPr>
        <i/>
        <sz val="11"/>
        <color theme="1"/>
        <rFont val="Calibri"/>
        <family val="2"/>
        <scheme val="minor"/>
      </rPr>
      <t>planning, organizing, staffing, leading controlling.</t>
    </r>
  </si>
  <si>
    <t>82. Program studi memiliki dokumen mutu yang terdiri dari spesifikasi program studi (profil lulusan, kompetensi lulusan, kurikulum) dan manual prosedur serta formulir.</t>
  </si>
  <si>
    <t xml:space="preserve">83. Rencana Strategis  (Renstra) program studi: </t>
  </si>
  <si>
    <t>84. Program studi memiliki kebijakan tentang keterlibatan mahasiswa dalam setiap penelitian dosen (PDM).</t>
  </si>
  <si>
    <t>85. Program Studi memiliki:</t>
  </si>
  <si>
    <t>86. Program studi memiliki kebijakan bahwa tesis dipublikasikan.</t>
  </si>
  <si>
    <t>87. Jumlah penelitian yang sesuai dengan bidang keilmuan program studi yang dilakukan dosen tetap yang bidang keahliannya sama dengan program studi dalam tiga tahun terakhir.</t>
  </si>
  <si>
    <t>Komponen 52. Kebersihan dan Kesehatan Lingkungan</t>
  </si>
  <si>
    <t>93. Kebersihan dan kehehatan lingkungan Fakultas/PPs</t>
  </si>
  <si>
    <t>S2- Biologi</t>
  </si>
  <si>
    <t>Standar 16: Kode Etik</t>
  </si>
  <si>
    <t>Standar 17: Keamanan, Ketertiban, Kebersihan, Kesehatan dan Keindahan Lingkungan</t>
  </si>
  <si>
    <t>NULL</t>
  </si>
  <si>
    <t>dievaluasi pada aras Universitas</t>
  </si>
  <si>
    <t>Standar 10: Sistem Informasi &amp; Komunikasi</t>
  </si>
  <si>
    <t>Standar 10: Sistem Informatika &amp; Komunikasi</t>
  </si>
  <si>
    <t>Standar 17: Kebersihan, Kesehatan Lingkungan</t>
  </si>
  <si>
    <t xml:space="preserve">26. Peran Penasihat Akademik (PA) / Pembimbing </t>
  </si>
</sst>
</file>

<file path=xl/styles.xml><?xml version="1.0" encoding="utf-8"?>
<styleSheet xmlns="http://schemas.openxmlformats.org/spreadsheetml/2006/main">
  <fonts count="33">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b/>
      <sz val="9"/>
      <color theme="1"/>
      <name val="Tahoma"/>
      <family val="2"/>
    </font>
    <font>
      <sz val="9"/>
      <color theme="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9"/>
      <color theme="1"/>
      <name val="Tahoma"/>
      <family val="2"/>
    </font>
    <font>
      <b/>
      <sz val="10"/>
      <color indexed="81"/>
      <name val="Tahoma"/>
      <family val="2"/>
    </font>
    <font>
      <i/>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216">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Border="1" applyProtection="1">
      <protection locked="0"/>
    </xf>
    <xf numFmtId="0" fontId="0" fillId="6" borderId="0" xfId="0" applyFill="1"/>
    <xf numFmtId="0" fontId="8" fillId="6" borderId="0" xfId="0" applyFont="1" applyFill="1" applyBorder="1"/>
    <xf numFmtId="2" fontId="8" fillId="6" borderId="0" xfId="0" applyNumberFormat="1" applyFont="1" applyFill="1" applyBorder="1" applyAlignment="1">
      <alignment horizontal="center"/>
    </xf>
    <xf numFmtId="0" fontId="7" fillId="6" borderId="0" xfId="0" applyFont="1" applyFill="1" applyBorder="1" applyAlignment="1">
      <alignment horizontal="center"/>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8" fillId="0" borderId="0" xfId="0" applyFont="1" applyFill="1" applyBorder="1" applyAlignment="1" applyProtection="1">
      <alignment horizontal="center" vertical="center" wrapText="1"/>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1" fillId="0" borderId="0" xfId="0" applyFont="1" applyFill="1" applyProtection="1"/>
    <xf numFmtId="0" fontId="0" fillId="0" borderId="1" xfId="0"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2" fontId="7" fillId="8" borderId="0" xfId="0" applyNumberFormat="1" applyFont="1" applyFill="1" applyAlignment="1" applyProtection="1">
      <alignment horizontal="left" vertical="top"/>
    </xf>
    <xf numFmtId="2" fontId="7" fillId="8" borderId="0" xfId="0" applyNumberFormat="1"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0" fillId="8"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7" fillId="8" borderId="0"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ill="1" applyBorder="1" applyAlignment="1" applyProtection="1">
      <alignment horizontal="left" vertical="top" wrapText="1"/>
    </xf>
    <xf numFmtId="1" fontId="11" fillId="2" borderId="0" xfId="0" applyNumberFormat="1" applyFont="1" applyFill="1" applyBorder="1" applyAlignment="1">
      <alignment horizontal="left"/>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1" fontId="11" fillId="0" borderId="0" xfId="0" applyNumberFormat="1" applyFont="1" applyFill="1" applyBorder="1" applyAlignment="1">
      <alignment horizontal="left"/>
    </xf>
    <xf numFmtId="2" fontId="0" fillId="0" borderId="0" xfId="0" applyNumberFormat="1" applyFill="1" applyBorder="1"/>
    <xf numFmtId="2" fontId="11" fillId="2" borderId="0" xfId="0" applyNumberFormat="1" applyFont="1" applyFill="1" applyBorder="1" applyAlignment="1">
      <alignment horizontal="left"/>
    </xf>
    <xf numFmtId="0" fontId="0" fillId="2" borderId="0" xfId="0"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7" fillId="0" borderId="0" xfId="0" applyFont="1" applyFill="1" applyBorder="1"/>
    <xf numFmtId="0" fontId="27" fillId="0" borderId="0" xfId="0" applyFont="1" applyFill="1"/>
    <xf numFmtId="0" fontId="28" fillId="0" borderId="0" xfId="0" applyFont="1" applyFill="1" applyAlignment="1" applyProtection="1">
      <alignment wrapText="1"/>
    </xf>
    <xf numFmtId="0" fontId="29" fillId="0" borderId="0" xfId="0" applyFont="1" applyFill="1" applyAlignment="1" applyProtection="1">
      <alignment horizontal="center" vertical="center"/>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2" fontId="11" fillId="7" borderId="1" xfId="0" applyNumberFormat="1" applyFont="1" applyFill="1" applyBorder="1" applyAlignment="1" applyProtection="1">
      <alignment horizontal="center" vertical="center" wrapText="1"/>
    </xf>
    <xf numFmtId="1" fontId="11" fillId="7" borderId="1" xfId="0" applyNumberFormat="1" applyFont="1" applyFill="1" applyBorder="1" applyAlignment="1" applyProtection="1">
      <alignment horizontal="center" vertical="center" wrapText="1"/>
    </xf>
    <xf numFmtId="0" fontId="11" fillId="5" borderId="1" xfId="0" applyFont="1" applyFill="1" applyBorder="1" applyProtection="1">
      <protection locked="0"/>
    </xf>
    <xf numFmtId="0" fontId="0" fillId="5" borderId="1" xfId="0" applyFill="1" applyBorder="1" applyProtection="1">
      <protection locked="0"/>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4" xfId="0" applyFont="1" applyBorder="1" applyAlignment="1">
      <alignment horizontal="center" vertical="center"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7" fillId="7" borderId="1"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0" fillId="2" borderId="1" xfId="0" applyFont="1" applyFill="1" applyBorder="1" applyAlignment="1" applyProtection="1">
      <alignment horizontal="center" vertical="center"/>
    </xf>
    <xf numFmtId="0" fontId="7" fillId="0" borderId="1" xfId="0" applyFont="1" applyFill="1" applyBorder="1" applyAlignment="1" applyProtection="1">
      <alignment vertical="top" wrapText="1"/>
    </xf>
    <xf numFmtId="0" fontId="6" fillId="0" borderId="0" xfId="0" applyFont="1" applyFill="1" applyAlignment="1" applyProtection="1">
      <alignment horizontal="left" vertical="top" wrapText="1"/>
    </xf>
    <xf numFmtId="0" fontId="7" fillId="6" borderId="1"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Fill="1" applyBorder="1" applyAlignment="1" applyProtection="1">
      <alignment horizontal="left" vertical="top" wrapText="1"/>
    </xf>
    <xf numFmtId="0" fontId="8" fillId="8" borderId="0" xfId="0" applyFont="1" applyFill="1" applyBorder="1" applyAlignment="1" applyProtection="1">
      <alignment horizontal="left" vertical="top"/>
    </xf>
    <xf numFmtId="0" fontId="7" fillId="8"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wrapText="1"/>
    </xf>
    <xf numFmtId="0" fontId="8" fillId="8" borderId="0" xfId="0" applyFont="1" applyFill="1" applyProtection="1"/>
    <xf numFmtId="0" fontId="7" fillId="8" borderId="0" xfId="0" applyFont="1" applyFill="1" applyAlignment="1" applyProtection="1">
      <alignment wrapText="1"/>
    </xf>
    <xf numFmtId="0" fontId="0" fillId="8" borderId="0" xfId="0" applyFont="1" applyFill="1" applyAlignment="1" applyProtection="1">
      <alignment horizontal="center" vertical="center" wrapText="1"/>
    </xf>
    <xf numFmtId="0" fontId="7" fillId="8" borderId="0" xfId="0" applyFont="1" applyFill="1" applyProtection="1"/>
    <xf numFmtId="0" fontId="13" fillId="8" borderId="0" xfId="0" applyFont="1" applyFill="1" applyAlignment="1" applyProtection="1">
      <alignment wrapText="1"/>
    </xf>
    <xf numFmtId="2" fontId="7" fillId="8" borderId="0" xfId="0" applyNumberFormat="1" applyFont="1" applyFill="1" applyProtection="1"/>
    <xf numFmtId="2" fontId="7" fillId="8" borderId="0" xfId="0" applyNumberFormat="1" applyFont="1" applyFill="1" applyAlignment="1" applyProtection="1">
      <alignment wrapText="1"/>
    </xf>
    <xf numFmtId="0" fontId="0" fillId="0" borderId="1" xfId="0" applyBorder="1" applyAlignment="1">
      <alignment horizontal="center" vertical="center" wrapText="1"/>
    </xf>
    <xf numFmtId="0" fontId="0" fillId="0" borderId="1" xfId="0" applyFill="1" applyBorder="1" applyProtection="1">
      <protection locked="0"/>
    </xf>
    <xf numFmtId="2" fontId="0" fillId="0" borderId="1" xfId="0" applyNumberFormat="1" applyFill="1" applyBorder="1" applyProtection="1">
      <protection locked="0"/>
    </xf>
    <xf numFmtId="0" fontId="7" fillId="0" borderId="1" xfId="0" applyFont="1" applyFill="1" applyBorder="1" applyAlignment="1">
      <alignment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Protection="1"/>
    <xf numFmtId="0" fontId="7" fillId="6" borderId="1" xfId="0" applyFont="1" applyFill="1" applyBorder="1" applyAlignment="1" applyProtection="1">
      <alignment horizontal="left" vertical="top"/>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protection locked="0"/>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cellXfs>
  <cellStyles count="1">
    <cellStyle name="Normal" xfId="0" builtinId="0"/>
  </cellStyles>
  <dxfs count="2">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lang="id-ID"/>
          </a:pPr>
          <a:endParaRPr lang="en-US"/>
        </a:p>
      </c:txPr>
    </c:title>
    <c:plotArea>
      <c:layout>
        <c:manualLayout>
          <c:layoutTarget val="inner"/>
          <c:xMode val="edge"/>
          <c:yMode val="edge"/>
          <c:x val="0.25608099622164993"/>
          <c:y val="0.18714813994203097"/>
          <c:w val="0.50575259930801686"/>
          <c:h val="0.63054074437028762"/>
        </c:manualLayout>
      </c:layout>
      <c:radarChart>
        <c:radarStyle val="marker"/>
        <c:ser>
          <c:idx val="0"/>
          <c:order val="0"/>
          <c:tx>
            <c:strRef>
              <c:f>'Peta Mutu'!$C$3</c:f>
              <c:strCache>
                <c:ptCount val="1"/>
                <c:pt idx="0">
                  <c:v>Nilai per standar</c:v>
                </c:pt>
              </c:strCache>
            </c:strRef>
          </c:tx>
          <c:cat>
            <c:strRef>
              <c:f>'Peta Mutu'!$B$4:$B$19</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Informatika &amp;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Mutu'!$C$4:$C$19</c:f>
              <c:numCache>
                <c:formatCode>0.00</c:formatCode>
                <c:ptCount val="16"/>
                <c:pt idx="0">
                  <c:v>2.1428571428571428</c:v>
                </c:pt>
                <c:pt idx="1">
                  <c:v>2.1428571428571428</c:v>
                </c:pt>
                <c:pt idx="2">
                  <c:v>2.5</c:v>
                </c:pt>
                <c:pt idx="3">
                  <c:v>1.2</c:v>
                </c:pt>
                <c:pt idx="4">
                  <c:v>2</c:v>
                </c:pt>
                <c:pt idx="5">
                  <c:v>2.6</c:v>
                </c:pt>
                <c:pt idx="6">
                  <c:v>2.1666666666666665</c:v>
                </c:pt>
                <c:pt idx="7">
                  <c:v>2.2000000000000002</c:v>
                </c:pt>
                <c:pt idx="8">
                  <c:v>2.1666666666666665</c:v>
                </c:pt>
                <c:pt idx="9">
                  <c:v>2</c:v>
                </c:pt>
                <c:pt idx="10">
                  <c:v>2</c:v>
                </c:pt>
                <c:pt idx="11">
                  <c:v>2.75</c:v>
                </c:pt>
                <c:pt idx="12">
                  <c:v>3</c:v>
                </c:pt>
                <c:pt idx="13">
                  <c:v>4</c:v>
                </c:pt>
                <c:pt idx="14">
                  <c:v>3.5</c:v>
                </c:pt>
                <c:pt idx="15">
                  <c:v>3</c:v>
                </c:pt>
              </c:numCache>
            </c:numRef>
          </c:val>
        </c:ser>
        <c:axId val="36926592"/>
        <c:axId val="36928128"/>
      </c:radarChart>
      <c:catAx>
        <c:axId val="36926592"/>
        <c:scaling>
          <c:orientation val="minMax"/>
        </c:scaling>
        <c:axPos val="b"/>
        <c:majorGridlines/>
        <c:tickLblPos val="nextTo"/>
        <c:txPr>
          <a:bodyPr/>
          <a:lstStyle/>
          <a:p>
            <a:pPr>
              <a:defRPr lang="id-ID"/>
            </a:pPr>
            <a:endParaRPr lang="en-US"/>
          </a:p>
        </c:txPr>
        <c:crossAx val="36928128"/>
        <c:crosses val="autoZero"/>
        <c:auto val="1"/>
        <c:lblAlgn val="ctr"/>
        <c:lblOffset val="100"/>
      </c:catAx>
      <c:valAx>
        <c:axId val="36928128"/>
        <c:scaling>
          <c:orientation val="minMax"/>
        </c:scaling>
        <c:axPos val="l"/>
        <c:majorGridlines/>
        <c:numFmt formatCode="0.00" sourceLinked="1"/>
        <c:majorTickMark val="cross"/>
        <c:tickLblPos val="nextTo"/>
        <c:txPr>
          <a:bodyPr/>
          <a:lstStyle/>
          <a:p>
            <a:pPr>
              <a:defRPr lang="id-ID"/>
            </a:pPr>
            <a:endParaRPr lang="en-US"/>
          </a:p>
        </c:txPr>
        <c:crossAx val="36926592"/>
        <c:crosses val="autoZero"/>
        <c:crossBetween val="between"/>
      </c:valAx>
    </c:plotArea>
    <c:plotVisOnly val="1"/>
  </c:chart>
  <c:printSettings>
    <c:headerFooter/>
    <c:pageMargins b="0.750000000000001" l="0.70000000000000062" r="0.70000000000000062" t="0.750000000000001" header="0.30000000000000032" footer="0.30000000000000032"/>
    <c:pageSetup paperSize="9"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179917</xdr:colOff>
      <xdr:row>1</xdr:row>
      <xdr:rowOff>84667</xdr:rowOff>
    </xdr:from>
    <xdr:to>
      <xdr:col>12</xdr:col>
      <xdr:colOff>603250</xdr:colOff>
      <xdr:row>26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zoomScale="80" zoomScaleNormal="80" workbookViewId="0">
      <selection activeCell="D7" sqref="D7"/>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201" t="s">
        <v>49</v>
      </c>
      <c r="B1" s="201"/>
      <c r="C1" s="201"/>
      <c r="D1" s="201"/>
    </row>
    <row r="2" spans="1:4" ht="18.75">
      <c r="A2" s="16"/>
      <c r="B2" s="16"/>
      <c r="C2" s="16"/>
      <c r="D2" s="16"/>
    </row>
    <row r="3" spans="1:4">
      <c r="A3" s="204" t="s">
        <v>34</v>
      </c>
      <c r="B3" s="204"/>
      <c r="C3" s="42" t="s">
        <v>18</v>
      </c>
      <c r="D3" s="75" t="s">
        <v>50</v>
      </c>
    </row>
    <row r="4" spans="1:4">
      <c r="A4" s="204" t="s">
        <v>35</v>
      </c>
      <c r="B4" s="204"/>
      <c r="C4" s="42" t="s">
        <v>18</v>
      </c>
      <c r="D4" s="62" t="s">
        <v>51</v>
      </c>
    </row>
    <row r="5" spans="1:4">
      <c r="A5" s="204" t="s">
        <v>33</v>
      </c>
      <c r="B5" s="204"/>
      <c r="C5" s="41" t="s">
        <v>18</v>
      </c>
      <c r="D5" s="62" t="s">
        <v>71</v>
      </c>
    </row>
    <row r="6" spans="1:4">
      <c r="A6" s="204" t="s">
        <v>45</v>
      </c>
      <c r="B6" s="204"/>
      <c r="C6" s="41" t="s">
        <v>18</v>
      </c>
      <c r="D6" s="75" t="s">
        <v>242</v>
      </c>
    </row>
    <row r="7" spans="1:4">
      <c r="A7" s="204" t="s">
        <v>59</v>
      </c>
      <c r="B7" s="204"/>
      <c r="C7" s="42" t="s">
        <v>18</v>
      </c>
      <c r="D7" s="75"/>
    </row>
    <row r="8" spans="1:4">
      <c r="B8" s="36" t="s">
        <v>36</v>
      </c>
      <c r="C8" s="42" t="s">
        <v>18</v>
      </c>
      <c r="D8" s="63" t="s">
        <v>52</v>
      </c>
    </row>
    <row r="9" spans="1:4">
      <c r="B9" s="36" t="s">
        <v>37</v>
      </c>
      <c r="C9" s="42" t="s">
        <v>18</v>
      </c>
      <c r="D9" s="63" t="s">
        <v>53</v>
      </c>
    </row>
    <row r="10" spans="1:4">
      <c r="B10" s="36" t="s">
        <v>38</v>
      </c>
      <c r="C10" s="42" t="s">
        <v>18</v>
      </c>
      <c r="D10" s="63"/>
    </row>
    <row r="11" spans="1:4" ht="17.45" customHeight="1">
      <c r="A11" s="204" t="s">
        <v>39</v>
      </c>
      <c r="B11" s="204"/>
      <c r="C11" s="42" t="s">
        <v>18</v>
      </c>
      <c r="D11" s="63"/>
    </row>
    <row r="12" spans="1:4" ht="17.45" customHeight="1">
      <c r="A12" s="204" t="s">
        <v>40</v>
      </c>
      <c r="B12" s="204"/>
      <c r="C12" s="41" t="s">
        <v>18</v>
      </c>
      <c r="D12" s="63"/>
    </row>
    <row r="13" spans="1:4" ht="17.45" customHeight="1">
      <c r="A13" s="204" t="s">
        <v>42</v>
      </c>
      <c r="B13" s="204"/>
      <c r="C13" s="42" t="s">
        <v>18</v>
      </c>
      <c r="D13" s="63"/>
    </row>
    <row r="14" spans="1:4" ht="17.45" customHeight="1">
      <c r="A14" s="204" t="s">
        <v>41</v>
      </c>
      <c r="B14" s="204"/>
      <c r="C14" s="41" t="s">
        <v>18</v>
      </c>
      <c r="D14" s="63"/>
    </row>
    <row r="15" spans="1:4" ht="15.6" customHeight="1">
      <c r="A15" s="204" t="s">
        <v>19</v>
      </c>
      <c r="B15" s="204"/>
      <c r="C15" s="42" t="s">
        <v>18</v>
      </c>
      <c r="D15" s="74" t="s">
        <v>60</v>
      </c>
    </row>
    <row r="16" spans="1:4" ht="17.45" customHeight="1">
      <c r="A16" s="204" t="s">
        <v>61</v>
      </c>
      <c r="B16" s="204"/>
      <c r="C16" s="43" t="s">
        <v>18</v>
      </c>
      <c r="D16" s="75"/>
    </row>
    <row r="17" spans="1:5" ht="57" customHeight="1">
      <c r="A17" s="204" t="s">
        <v>20</v>
      </c>
      <c r="B17" s="204"/>
      <c r="C17" s="76" t="s">
        <v>21</v>
      </c>
      <c r="D17" s="64" t="s">
        <v>55</v>
      </c>
      <c r="E17" s="17"/>
    </row>
    <row r="18" spans="1:5" s="27" customFormat="1" ht="18" customHeight="1">
      <c r="A18" s="199" t="s">
        <v>46</v>
      </c>
      <c r="B18" s="199"/>
      <c r="C18" s="43" t="s">
        <v>21</v>
      </c>
      <c r="D18" s="64" t="s">
        <v>54</v>
      </c>
    </row>
    <row r="19" spans="1:5" s="27" customFormat="1" ht="18" customHeight="1">
      <c r="A19" s="28"/>
      <c r="B19" s="28"/>
      <c r="C19" s="26"/>
      <c r="D19" s="65"/>
    </row>
    <row r="20" spans="1:5">
      <c r="A20" s="203"/>
      <c r="B20" s="203"/>
      <c r="C20" s="72"/>
      <c r="D20" s="66"/>
    </row>
    <row r="21" spans="1:5">
      <c r="A21" s="205" t="s">
        <v>47</v>
      </c>
      <c r="B21" s="205"/>
      <c r="C21" s="73" t="s">
        <v>18</v>
      </c>
      <c r="D21" s="68" t="s">
        <v>56</v>
      </c>
    </row>
    <row r="22" spans="1:5" ht="18.75" customHeight="1">
      <c r="A22" s="200" t="s">
        <v>70</v>
      </c>
      <c r="B22" s="200"/>
      <c r="C22" s="18" t="s">
        <v>18</v>
      </c>
      <c r="D22" s="67"/>
    </row>
    <row r="23" spans="1:5">
      <c r="D23" s="67"/>
    </row>
    <row r="24" spans="1:5">
      <c r="A24" s="202" t="s">
        <v>43</v>
      </c>
      <c r="B24" s="202"/>
      <c r="C24" t="s">
        <v>18</v>
      </c>
      <c r="D24" s="69" t="s">
        <v>57</v>
      </c>
    </row>
    <row r="25" spans="1:5">
      <c r="A25" s="202" t="s">
        <v>44</v>
      </c>
      <c r="B25" s="202"/>
      <c r="C25" t="s">
        <v>18</v>
      </c>
      <c r="D25" s="64">
        <v>2008</v>
      </c>
    </row>
    <row r="26" spans="1:5">
      <c r="D26" s="67"/>
    </row>
    <row r="27" spans="1:5" ht="15.75">
      <c r="A27" s="20"/>
      <c r="B27" s="20"/>
      <c r="C27" s="21"/>
      <c r="D27" s="70"/>
    </row>
    <row r="28" spans="1:5" ht="20.100000000000001" customHeight="1">
      <c r="A28" s="198" t="s">
        <v>67</v>
      </c>
      <c r="B28" s="198"/>
      <c r="C28" s="21"/>
      <c r="D28" s="71" t="s">
        <v>68</v>
      </c>
    </row>
    <row r="29" spans="1:5" ht="20.100000000000001" customHeight="1">
      <c r="C29" s="21"/>
      <c r="D29" s="71"/>
    </row>
    <row r="30" spans="1:5" ht="20.100000000000001" customHeight="1">
      <c r="A30" s="23"/>
      <c r="B30" s="23"/>
      <c r="C30" s="21"/>
      <c r="D30" s="71"/>
    </row>
    <row r="31" spans="1:5" ht="20.100000000000001" customHeight="1">
      <c r="A31" s="197" t="s">
        <v>58</v>
      </c>
      <c r="B31" s="197"/>
      <c r="C31" s="197"/>
      <c r="D31" s="44" t="s">
        <v>69</v>
      </c>
    </row>
    <row r="32" spans="1:5">
      <c r="A32" s="24"/>
      <c r="B32" s="24"/>
      <c r="C32" s="19"/>
      <c r="D32" s="22"/>
    </row>
    <row r="33" spans="1:4" ht="18.75">
      <c r="A33" s="19"/>
      <c r="B33" s="19"/>
      <c r="C33" s="25"/>
      <c r="D33" s="25"/>
    </row>
    <row r="34" spans="1:4">
      <c r="A34" s="19"/>
      <c r="B34" s="19"/>
      <c r="C34" s="19"/>
      <c r="D34" s="19"/>
    </row>
  </sheetData>
  <mergeCells count="21">
    <mergeCell ref="A15:B15"/>
    <mergeCell ref="A16:B16"/>
    <mergeCell ref="A17:B17"/>
    <mergeCell ref="A12:B12"/>
    <mergeCell ref="A14:B14"/>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V262"/>
  <sheetViews>
    <sheetView tabSelected="1" view="pageBreakPreview" topLeftCell="A31" zoomScale="84" zoomScaleSheetLayoutView="84" workbookViewId="0">
      <selection activeCell="C37" sqref="C37"/>
    </sheetView>
  </sheetViews>
  <sheetFormatPr defaultRowHeight="15"/>
  <cols>
    <col min="1" max="1" width="1.42578125" style="3" customWidth="1"/>
    <col min="2" max="2" width="3.28515625" style="3" customWidth="1"/>
    <col min="3" max="3" width="54.140625" style="53" customWidth="1"/>
    <col min="4" max="4" width="57.7109375" style="53" customWidth="1"/>
    <col min="5" max="5" width="8.5703125" style="122" customWidth="1"/>
    <col min="6" max="6" width="16.7109375" style="114" customWidth="1"/>
    <col min="7" max="7" width="7.5703125" style="114" hidden="1" customWidth="1"/>
    <col min="8" max="8" width="46.5703125" style="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ht="15.75">
      <c r="A1" s="103" t="s">
        <v>3</v>
      </c>
      <c r="B1" s="50"/>
      <c r="C1" s="51"/>
      <c r="D1" s="51"/>
      <c r="E1" s="56"/>
      <c r="H1" s="50"/>
      <c r="I1" s="50"/>
      <c r="J1" s="50"/>
      <c r="K1" s="50"/>
      <c r="L1" s="50"/>
      <c r="M1" s="59"/>
      <c r="N1" s="60"/>
      <c r="O1" s="60"/>
      <c r="P1" s="61"/>
      <c r="Q1" s="60"/>
      <c r="R1" s="61"/>
      <c r="S1" s="50"/>
      <c r="T1" s="50"/>
      <c r="U1" s="50"/>
      <c r="V1" s="50"/>
    </row>
    <row r="2" spans="1:22" ht="15.75">
      <c r="A2" s="50" t="s">
        <v>152</v>
      </c>
      <c r="B2" s="50"/>
      <c r="C2" s="51"/>
      <c r="D2" s="51"/>
      <c r="E2" s="56"/>
      <c r="H2" s="50"/>
      <c r="I2" s="50"/>
      <c r="J2" s="50"/>
      <c r="K2" s="50"/>
      <c r="L2" s="50"/>
      <c r="M2" s="59"/>
      <c r="N2" s="60"/>
      <c r="O2" s="60"/>
      <c r="P2" s="61"/>
      <c r="Q2" s="60"/>
      <c r="R2" s="61"/>
      <c r="S2" s="50"/>
      <c r="T2" s="50"/>
      <c r="U2" s="50"/>
      <c r="V2" s="50"/>
    </row>
    <row r="3" spans="1:22" ht="15.75">
      <c r="A3" s="50" t="s">
        <v>76</v>
      </c>
      <c r="B3" s="50"/>
      <c r="C3" s="51"/>
      <c r="D3" s="51"/>
      <c r="E3" s="56"/>
      <c r="H3" s="50"/>
      <c r="I3" s="50"/>
      <c r="J3" s="50"/>
      <c r="K3" s="50"/>
      <c r="L3" s="50"/>
      <c r="M3" s="59"/>
      <c r="N3" s="60"/>
      <c r="O3" s="60"/>
      <c r="P3" s="61"/>
      <c r="Q3" s="60"/>
      <c r="R3" s="61"/>
      <c r="S3" s="50"/>
      <c r="T3" s="50"/>
      <c r="U3" s="50"/>
      <c r="V3" s="50"/>
    </row>
    <row r="4" spans="1:22" ht="15.75">
      <c r="A4" s="50" t="s">
        <v>77</v>
      </c>
      <c r="B4" s="50"/>
      <c r="C4" s="51"/>
      <c r="D4" s="51"/>
      <c r="E4" s="56"/>
      <c r="H4" s="50"/>
      <c r="I4" s="50"/>
      <c r="J4" s="50"/>
      <c r="K4" s="50"/>
      <c r="L4" s="50"/>
      <c r="M4" s="59"/>
      <c r="N4" s="60"/>
      <c r="O4" s="60"/>
      <c r="P4" s="61"/>
      <c r="Q4" s="60"/>
      <c r="R4" s="61"/>
      <c r="S4" s="50"/>
      <c r="T4" s="50"/>
      <c r="U4" s="50"/>
      <c r="V4" s="50"/>
    </row>
    <row r="5" spans="1:22" ht="15.75">
      <c r="A5" s="50" t="s">
        <v>78</v>
      </c>
      <c r="B5" s="50"/>
      <c r="C5" s="51"/>
      <c r="D5" s="51"/>
      <c r="E5" s="56"/>
      <c r="H5" s="50"/>
      <c r="I5" s="50"/>
      <c r="J5" s="50"/>
      <c r="K5" s="50"/>
      <c r="L5" s="50"/>
      <c r="M5" s="59"/>
      <c r="N5" s="60"/>
      <c r="O5" s="60"/>
      <c r="P5" s="61"/>
      <c r="Q5" s="60"/>
      <c r="R5" s="61"/>
      <c r="S5" s="50"/>
      <c r="T5" s="50"/>
      <c r="U5" s="50"/>
      <c r="V5" s="50"/>
    </row>
    <row r="6" spans="1:22" ht="15.75">
      <c r="A6" s="50"/>
      <c r="B6" s="50"/>
      <c r="C6" s="51"/>
      <c r="D6" s="51"/>
      <c r="E6" s="56"/>
      <c r="H6" s="50"/>
      <c r="I6" s="50"/>
      <c r="J6" s="50"/>
      <c r="K6" s="50"/>
      <c r="L6" s="50"/>
      <c r="M6" s="59"/>
      <c r="N6" s="60"/>
      <c r="O6" s="60"/>
      <c r="P6" s="61"/>
      <c r="Q6" s="60"/>
      <c r="R6" s="61"/>
      <c r="S6" s="50"/>
      <c r="T6" s="50"/>
      <c r="U6" s="50"/>
      <c r="V6" s="50"/>
    </row>
    <row r="7" spans="1:22" ht="15.75">
      <c r="A7" s="50"/>
      <c r="B7" s="50"/>
      <c r="C7" s="51"/>
      <c r="D7" s="51"/>
      <c r="E7" s="56"/>
      <c r="H7" s="50"/>
      <c r="I7" s="50"/>
      <c r="J7" s="50"/>
      <c r="K7" s="50"/>
      <c r="L7" s="50"/>
      <c r="M7" s="59"/>
      <c r="N7" s="60"/>
      <c r="O7" s="60"/>
      <c r="P7" s="61"/>
      <c r="Q7" s="60"/>
      <c r="R7" s="61"/>
      <c r="S7" s="50"/>
      <c r="T7" s="50"/>
      <c r="U7" s="50"/>
      <c r="V7" s="50"/>
    </row>
    <row r="8" spans="1:22" ht="15.75">
      <c r="A8" s="77" t="s">
        <v>4</v>
      </c>
      <c r="B8" s="78"/>
      <c r="C8" s="79"/>
      <c r="D8" s="206" t="str">
        <f>+'PROFIL DIRI'!D3</f>
        <v>UNIVERSITAS ANDALAS</v>
      </c>
      <c r="E8" s="206"/>
      <c r="H8" s="50"/>
      <c r="I8" s="50"/>
      <c r="J8" s="50"/>
      <c r="K8" s="50"/>
      <c r="L8" s="50"/>
      <c r="M8" s="59"/>
      <c r="N8" s="80"/>
      <c r="O8" s="80"/>
      <c r="P8" s="80"/>
      <c r="Q8" s="60"/>
      <c r="R8" s="61"/>
      <c r="S8" s="50"/>
      <c r="T8" s="50"/>
      <c r="U8" s="50"/>
      <c r="V8" s="50"/>
    </row>
    <row r="9" spans="1:22" ht="15.75">
      <c r="A9" s="77" t="s">
        <v>33</v>
      </c>
      <c r="B9" s="78"/>
      <c r="C9" s="79"/>
      <c r="D9" s="206" t="str">
        <f>+'PROFIL DIRI'!D5</f>
        <v>FMIPA</v>
      </c>
      <c r="E9" s="206"/>
      <c r="H9" s="50"/>
      <c r="I9" s="50"/>
      <c r="J9" s="50"/>
      <c r="K9" s="50"/>
      <c r="L9" s="50"/>
      <c r="M9" s="59"/>
      <c r="N9" s="80"/>
      <c r="O9" s="80"/>
      <c r="P9" s="80"/>
      <c r="Q9" s="60"/>
      <c r="R9" s="61"/>
      <c r="S9" s="50"/>
      <c r="T9" s="50"/>
      <c r="U9" s="50"/>
      <c r="V9" s="50"/>
    </row>
    <row r="10" spans="1:22" ht="15.75">
      <c r="A10" s="77" t="s">
        <v>45</v>
      </c>
      <c r="B10" s="78"/>
      <c r="C10" s="79"/>
      <c r="D10" s="206" t="str">
        <f>+'PROFIL DIRI'!D6</f>
        <v>S2- Biologi</v>
      </c>
      <c r="E10" s="206"/>
      <c r="H10" s="50"/>
      <c r="I10" s="50"/>
      <c r="J10" s="50"/>
      <c r="K10" s="50"/>
      <c r="L10" s="50"/>
      <c r="M10" s="59"/>
      <c r="N10" s="80"/>
      <c r="O10" s="80"/>
      <c r="P10" s="80"/>
      <c r="Q10" s="60"/>
      <c r="R10" s="61"/>
      <c r="S10" s="50"/>
      <c r="T10" s="50"/>
      <c r="U10" s="50"/>
      <c r="V10" s="50"/>
    </row>
    <row r="11" spans="1:22" ht="15.75">
      <c r="A11" s="77" t="s">
        <v>15</v>
      </c>
      <c r="B11" s="78"/>
      <c r="C11" s="79"/>
      <c r="D11" s="212">
        <v>2013</v>
      </c>
      <c r="E11" s="212"/>
      <c r="H11" s="50"/>
      <c r="I11" s="50"/>
      <c r="J11" s="50"/>
      <c r="K11" s="50"/>
      <c r="L11" s="50"/>
      <c r="M11" s="59"/>
      <c r="N11" s="80"/>
      <c r="O11" s="80"/>
      <c r="P11" s="80"/>
      <c r="Q11" s="60"/>
      <c r="R11" s="61"/>
      <c r="S11" s="50"/>
      <c r="T11" s="50"/>
      <c r="U11" s="50"/>
      <c r="V11" s="50"/>
    </row>
    <row r="12" spans="1:22" ht="18.75" customHeight="1">
      <c r="A12" s="50"/>
      <c r="B12" s="50"/>
      <c r="C12" s="51"/>
      <c r="D12" s="49"/>
      <c r="E12" s="56"/>
      <c r="H12" s="50"/>
      <c r="I12" s="6"/>
      <c r="J12" s="6"/>
      <c r="K12" s="6"/>
      <c r="L12" s="50"/>
      <c r="M12" s="59"/>
      <c r="N12" s="55"/>
      <c r="O12" s="54"/>
      <c r="P12" s="55"/>
      <c r="Q12" s="54"/>
      <c r="R12" s="55"/>
      <c r="S12" s="50"/>
      <c r="T12" s="50"/>
      <c r="U12" s="50"/>
      <c r="V12" s="50"/>
    </row>
    <row r="13" spans="1:22" s="89" customFormat="1" ht="35.25" customHeight="1">
      <c r="A13" s="83"/>
      <c r="B13" s="84"/>
      <c r="C13" s="85" t="s">
        <v>66</v>
      </c>
      <c r="D13" s="85" t="s">
        <v>153</v>
      </c>
      <c r="E13" s="57" t="s">
        <v>17</v>
      </c>
      <c r="F13" s="115" t="s">
        <v>5</v>
      </c>
      <c r="G13" s="115" t="s">
        <v>84</v>
      </c>
      <c r="H13" s="85" t="s">
        <v>16</v>
      </c>
      <c r="I13" s="85" t="s">
        <v>14</v>
      </c>
      <c r="J13" s="85" t="s">
        <v>5</v>
      </c>
      <c r="K13" s="85" t="s">
        <v>13</v>
      </c>
      <c r="L13" s="102" t="s">
        <v>73</v>
      </c>
      <c r="M13" s="86"/>
      <c r="N13" s="87"/>
      <c r="O13" s="88"/>
      <c r="P13" s="87"/>
      <c r="Q13" s="88"/>
      <c r="R13" s="87"/>
    </row>
    <row r="14" spans="1:22" s="89" customFormat="1" ht="15.75">
      <c r="A14" s="90" t="s">
        <v>62</v>
      </c>
      <c r="C14" s="91"/>
      <c r="D14" s="91"/>
      <c r="E14" s="118"/>
      <c r="F14" s="95"/>
      <c r="G14" s="95"/>
      <c r="M14" s="86"/>
      <c r="N14" s="88"/>
      <c r="O14" s="88"/>
      <c r="P14" s="87"/>
      <c r="Q14" s="88"/>
      <c r="R14" s="87"/>
    </row>
    <row r="15" spans="1:22" s="94" customFormat="1" ht="16.5" customHeight="1">
      <c r="A15" s="92"/>
      <c r="B15" s="207" t="s">
        <v>88</v>
      </c>
      <c r="C15" s="207"/>
      <c r="D15" s="93"/>
      <c r="E15" s="119"/>
      <c r="F15" s="95"/>
      <c r="G15" s="95"/>
      <c r="M15" s="96"/>
      <c r="N15" s="97"/>
      <c r="O15" s="97"/>
      <c r="P15" s="98"/>
      <c r="Q15" s="97"/>
      <c r="R15" s="98"/>
    </row>
    <row r="16" spans="1:22" s="94" customFormat="1" ht="36.75" customHeight="1">
      <c r="A16" s="92"/>
      <c r="B16" s="90"/>
      <c r="C16" s="104" t="s">
        <v>149</v>
      </c>
      <c r="D16" s="100"/>
      <c r="E16" s="170">
        <v>4</v>
      </c>
      <c r="F16" s="116" t="str">
        <f>IF(E16=4,"Sangat baik",IF(E16=3,"Baik",IF(E16=2,"Perlu ditingkatkan",IF(E16=1,"Perbaikan",IF(E16=0,"Perbaikan mayor")))))</f>
        <v>Sangat baik</v>
      </c>
      <c r="G16" s="95"/>
      <c r="H16" s="193"/>
      <c r="I16" s="193"/>
      <c r="J16" s="193"/>
      <c r="K16" s="193"/>
      <c r="M16" s="96"/>
      <c r="N16" s="97"/>
      <c r="O16" s="97"/>
      <c r="P16" s="98"/>
      <c r="Q16" s="97"/>
      <c r="R16" s="98"/>
    </row>
    <row r="17" spans="1:18" s="94" customFormat="1" ht="36.75" customHeight="1">
      <c r="A17" s="92"/>
      <c r="C17" s="104" t="s">
        <v>150</v>
      </c>
      <c r="D17" s="100"/>
      <c r="E17" s="58">
        <v>3</v>
      </c>
      <c r="F17" s="116" t="str">
        <f>IF(E17=4,"Sangat baik",IF(E17=3,"Baik",IF(E17=2,"Perlu ditingkatkan",IF(E17=1,"Perbaikan",IF(E17=0,"Perbaikan mayor")))))</f>
        <v>Baik</v>
      </c>
      <c r="G17" s="123"/>
      <c r="H17" s="193"/>
      <c r="I17" s="193"/>
      <c r="J17" s="193"/>
      <c r="K17" s="193"/>
      <c r="M17" s="96"/>
      <c r="N17" s="97"/>
      <c r="O17" s="97"/>
      <c r="P17" s="98"/>
      <c r="Q17" s="97"/>
      <c r="R17" s="98"/>
    </row>
    <row r="18" spans="1:18" s="94" customFormat="1" ht="36.75" customHeight="1">
      <c r="A18" s="92"/>
      <c r="C18" s="99" t="s">
        <v>89</v>
      </c>
      <c r="D18" s="100"/>
      <c r="E18" s="58">
        <v>3</v>
      </c>
      <c r="F18" s="116" t="str">
        <f t="shared" ref="F18" si="0">IF(E18=4,"Sangat baik",IF(E18=3,"Baik",IF(E18=2,"Perlu ditingkatkan",IF(E18=1,"Perbaikan",IF(E18=0,"Perbaikan mayor")))))</f>
        <v>Baik</v>
      </c>
      <c r="G18" s="123"/>
      <c r="H18" s="193"/>
      <c r="I18" s="193"/>
      <c r="J18" s="193"/>
      <c r="K18" s="193"/>
      <c r="M18" s="96"/>
      <c r="N18" s="97"/>
      <c r="O18" s="97"/>
      <c r="P18" s="98"/>
      <c r="Q18" s="97"/>
      <c r="R18" s="98"/>
    </row>
    <row r="19" spans="1:18" s="94" customFormat="1" ht="36.75" customHeight="1">
      <c r="A19" s="92"/>
      <c r="C19" s="99" t="s">
        <v>151</v>
      </c>
      <c r="D19" s="100"/>
      <c r="E19" s="58">
        <v>0</v>
      </c>
      <c r="F19" s="116" t="str">
        <f>IF(E19=4,"Sangat baik",IF(E19=3,"Baik",IF(E19=2,"Perlu ditingkatkan",IF(E19=1,"Perbaikan",IF(E19=0,"Perbaikan mayor")))))</f>
        <v>Perbaikan mayor</v>
      </c>
      <c r="G19" s="123"/>
      <c r="H19" s="193"/>
      <c r="I19" s="193"/>
      <c r="J19" s="193"/>
      <c r="K19" s="193"/>
      <c r="M19" s="96"/>
      <c r="N19" s="97"/>
      <c r="O19" s="97"/>
      <c r="P19" s="98"/>
      <c r="Q19" s="97"/>
      <c r="R19" s="98"/>
    </row>
    <row r="20" spans="1:18" s="94" customFormat="1">
      <c r="A20" s="92"/>
      <c r="C20" s="93"/>
      <c r="D20" s="93"/>
      <c r="E20" s="119"/>
      <c r="F20" s="93"/>
      <c r="G20" s="93"/>
      <c r="M20" s="96"/>
      <c r="N20" s="97"/>
      <c r="O20" s="97"/>
      <c r="P20" s="98"/>
      <c r="Q20" s="97"/>
      <c r="R20" s="98"/>
    </row>
    <row r="21" spans="1:18" s="94" customFormat="1" ht="15.75">
      <c r="A21" s="92"/>
      <c r="B21" s="90" t="s">
        <v>90</v>
      </c>
      <c r="C21" s="93"/>
      <c r="D21" s="93"/>
      <c r="E21" s="119"/>
      <c r="F21" s="93"/>
      <c r="G21" s="93"/>
      <c r="M21" s="96"/>
      <c r="N21" s="97"/>
      <c r="O21" s="97"/>
      <c r="P21" s="98"/>
      <c r="Q21" s="97"/>
      <c r="R21" s="98"/>
    </row>
    <row r="22" spans="1:18" s="94" customFormat="1" ht="37.5" customHeight="1">
      <c r="A22" s="92"/>
      <c r="C22" s="104" t="s">
        <v>91</v>
      </c>
      <c r="D22" s="101"/>
      <c r="E22" s="58">
        <v>3</v>
      </c>
      <c r="F22" s="116" t="str">
        <f>IF(E22=4,"Sangat baik",IF(E22=3,"Baik",IF(E22=2,"Perlu ditingkatkan",IF(E22=1,"Perbaikan",IF(E22=0,"Perbaikan mayor")))))</f>
        <v>Baik</v>
      </c>
      <c r="G22" s="123"/>
      <c r="H22" s="193"/>
      <c r="I22" s="193"/>
      <c r="J22" s="193"/>
      <c r="K22" s="193"/>
      <c r="M22" s="96"/>
      <c r="N22" s="97"/>
      <c r="O22" s="97"/>
      <c r="P22" s="98"/>
      <c r="Q22" s="97"/>
      <c r="R22" s="98"/>
    </row>
    <row r="23" spans="1:18" s="94" customFormat="1" ht="35.25" customHeight="1">
      <c r="A23" s="92"/>
      <c r="C23" s="99" t="s">
        <v>92</v>
      </c>
      <c r="D23" s="101"/>
      <c r="E23" s="58"/>
      <c r="F23" s="116" t="str">
        <f t="shared" ref="F23:F26" si="1">IF(E23=4,"Sangat baik",IF(E23=3,"Baik",IF(E23=2,"Perlu ditingkatkan",IF(E23=1,"Perbaikan",IF(E23=0,"Perbaikan mayor")))))</f>
        <v>Perbaikan mayor</v>
      </c>
      <c r="G23" s="123"/>
      <c r="H23" s="193"/>
      <c r="I23" s="193"/>
      <c r="J23" s="193"/>
      <c r="K23" s="193"/>
      <c r="M23" s="96"/>
      <c r="N23" s="97"/>
      <c r="O23" s="97"/>
      <c r="P23" s="98"/>
      <c r="Q23" s="97"/>
      <c r="R23" s="98"/>
    </row>
    <row r="24" spans="1:18" s="94" customFormat="1" ht="37.5" customHeight="1">
      <c r="A24" s="92"/>
      <c r="C24" s="104" t="s">
        <v>93</v>
      </c>
      <c r="D24" s="101"/>
      <c r="E24" s="58"/>
      <c r="F24" s="116" t="str">
        <f t="shared" si="1"/>
        <v>Perbaikan mayor</v>
      </c>
      <c r="G24" s="123"/>
      <c r="H24" s="193"/>
      <c r="I24" s="193"/>
      <c r="J24" s="193"/>
      <c r="K24" s="193"/>
      <c r="M24" s="96"/>
      <c r="N24" s="97"/>
      <c r="O24" s="97"/>
      <c r="P24" s="98"/>
      <c r="Q24" s="97"/>
      <c r="R24" s="98"/>
    </row>
    <row r="25" spans="1:18" s="94" customFormat="1" ht="36.75" customHeight="1">
      <c r="A25" s="92"/>
      <c r="C25" s="99" t="s">
        <v>94</v>
      </c>
      <c r="D25" s="101"/>
      <c r="E25" s="58">
        <v>1</v>
      </c>
      <c r="F25" s="116" t="str">
        <f t="shared" si="1"/>
        <v>Perbaikan</v>
      </c>
      <c r="G25" s="123"/>
      <c r="H25" s="193"/>
      <c r="I25" s="193"/>
      <c r="J25" s="193"/>
      <c r="K25" s="193"/>
      <c r="M25" s="96"/>
      <c r="N25" s="97"/>
      <c r="O25" s="97"/>
      <c r="P25" s="98"/>
      <c r="Q25" s="97"/>
      <c r="R25" s="98"/>
    </row>
    <row r="26" spans="1:18" s="94" customFormat="1" ht="38.25" customHeight="1">
      <c r="A26" s="92"/>
      <c r="C26" s="104" t="s">
        <v>95</v>
      </c>
      <c r="D26" s="101"/>
      <c r="E26" s="58">
        <v>1</v>
      </c>
      <c r="F26" s="116" t="str">
        <f t="shared" si="1"/>
        <v>Perbaikan</v>
      </c>
      <c r="G26" s="123"/>
      <c r="H26" s="193"/>
      <c r="I26" s="193"/>
      <c r="J26" s="193"/>
      <c r="K26" s="193"/>
      <c r="M26" s="96"/>
      <c r="N26" s="97"/>
      <c r="O26" s="97"/>
      <c r="P26" s="98"/>
      <c r="Q26" s="97"/>
      <c r="R26" s="98"/>
    </row>
    <row r="27" spans="1:18" s="107" customFormat="1" ht="15.75">
      <c r="A27" s="106"/>
      <c r="C27" s="108" t="s">
        <v>1</v>
      </c>
      <c r="D27" s="108"/>
      <c r="E27" s="120">
        <f>AVERAGE(E16:E26)</f>
        <v>2.1428571428571428</v>
      </c>
      <c r="F27" s="117"/>
      <c r="G27" s="117">
        <f>SUM(E16:E26)</f>
        <v>15</v>
      </c>
      <c r="M27" s="109"/>
      <c r="N27" s="110"/>
      <c r="O27" s="110"/>
      <c r="P27" s="111"/>
      <c r="Q27" s="110"/>
      <c r="R27" s="111"/>
    </row>
    <row r="28" spans="1:18" s="89" customFormat="1" ht="15.75">
      <c r="A28" s="90"/>
      <c r="C28" s="91"/>
      <c r="D28" s="91"/>
      <c r="E28" s="56"/>
      <c r="F28" s="93"/>
      <c r="G28" s="93"/>
      <c r="M28" s="86"/>
      <c r="N28" s="88"/>
      <c r="O28" s="88"/>
      <c r="P28" s="87"/>
      <c r="Q28" s="88"/>
      <c r="R28" s="87"/>
    </row>
    <row r="29" spans="1:18" s="89" customFormat="1" ht="15.75">
      <c r="A29" s="90" t="s">
        <v>63</v>
      </c>
      <c r="C29" s="91"/>
      <c r="D29" s="91"/>
      <c r="E29" s="56"/>
      <c r="F29" s="93"/>
      <c r="G29" s="93"/>
      <c r="M29" s="86"/>
      <c r="N29" s="88"/>
      <c r="O29" s="88"/>
      <c r="P29" s="87"/>
      <c r="Q29" s="88"/>
      <c r="R29" s="87"/>
    </row>
    <row r="30" spans="1:18" s="89" customFormat="1" ht="15.75">
      <c r="A30" s="90"/>
      <c r="B30" s="90" t="s">
        <v>96</v>
      </c>
      <c r="C30" s="91"/>
      <c r="D30" s="91"/>
      <c r="E30" s="56"/>
      <c r="F30" s="93"/>
      <c r="G30" s="93"/>
      <c r="M30" s="86"/>
      <c r="N30" s="88"/>
      <c r="O30" s="88"/>
      <c r="P30" s="87"/>
      <c r="Q30" s="88"/>
      <c r="R30" s="87"/>
    </row>
    <row r="31" spans="1:18" s="89" customFormat="1" ht="37.5" customHeight="1">
      <c r="A31" s="90"/>
      <c r="C31" s="104" t="s">
        <v>97</v>
      </c>
      <c r="D31" s="101"/>
      <c r="E31" s="58">
        <v>1</v>
      </c>
      <c r="F31" s="154" t="str">
        <f>IF(E31=4,"Sangat baik",IF(E31=3,"Baik",IF(E31=2,"Perlu ditingkatkan",IF(E31=1,"Perbaikan",IF(E31=0,"Perbaikan mayor")))))</f>
        <v>Perbaikan</v>
      </c>
      <c r="G31" s="155"/>
      <c r="H31" s="194"/>
      <c r="I31" s="194"/>
      <c r="J31" s="194"/>
      <c r="K31" s="194"/>
      <c r="M31" s="86"/>
      <c r="N31" s="88"/>
      <c r="O31" s="88"/>
      <c r="P31" s="87"/>
      <c r="Q31" s="88"/>
      <c r="R31" s="87"/>
    </row>
    <row r="32" spans="1:18" s="89" customFormat="1" ht="37.5" customHeight="1">
      <c r="A32" s="90"/>
      <c r="C32" s="104" t="s">
        <v>154</v>
      </c>
      <c r="D32" s="101"/>
      <c r="E32" s="58" t="s">
        <v>75</v>
      </c>
      <c r="F32" s="154" t="b">
        <f>IF(E32=4,"Sangat baik",IF(E32=3,"Baik",IF(E32=2,"Perlu ditingkatkan",IF(E32=1,"Perbaikan",IF(E32=0,"Perbaikan mayor")))))</f>
        <v>0</v>
      </c>
      <c r="G32" s="155"/>
      <c r="H32" s="194"/>
      <c r="I32" s="194"/>
      <c r="J32" s="194"/>
      <c r="K32" s="194"/>
      <c r="M32" s="86"/>
      <c r="N32" s="88"/>
      <c r="O32" s="88"/>
      <c r="P32" s="87"/>
      <c r="Q32" s="88"/>
      <c r="R32" s="87"/>
    </row>
    <row r="33" spans="1:18" s="89" customFormat="1" ht="38.25" customHeight="1">
      <c r="A33" s="90"/>
      <c r="C33" s="153" t="s">
        <v>155</v>
      </c>
      <c r="D33" s="101"/>
      <c r="E33" s="58">
        <v>0</v>
      </c>
      <c r="F33" s="154" t="str">
        <f t="shared" ref="F33:F34" si="2">IF(E33=4,"Sangat baik",IF(E33=3,"Baik",IF(E33=2,"Perlu ditingkatkan",IF(E33=1,"Perbaikan",IF(E33=0,"Perbaikan mayor")))))</f>
        <v>Perbaikan mayor</v>
      </c>
      <c r="G33" s="155"/>
      <c r="H33" s="194"/>
      <c r="I33" s="194"/>
      <c r="J33" s="194"/>
      <c r="K33" s="194"/>
      <c r="M33" s="86"/>
      <c r="N33" s="88"/>
      <c r="O33" s="88"/>
      <c r="P33" s="87"/>
      <c r="Q33" s="88"/>
      <c r="R33" s="87"/>
    </row>
    <row r="34" spans="1:18" s="89" customFormat="1" ht="36.75" customHeight="1">
      <c r="A34" s="90"/>
      <c r="C34" s="153" t="s">
        <v>156</v>
      </c>
      <c r="D34" s="101"/>
      <c r="E34" s="58">
        <v>4</v>
      </c>
      <c r="F34" s="154" t="str">
        <f t="shared" si="2"/>
        <v>Sangat baik</v>
      </c>
      <c r="G34" s="155"/>
      <c r="H34" s="194"/>
      <c r="I34" s="194"/>
      <c r="J34" s="194"/>
      <c r="K34" s="194"/>
      <c r="M34" s="86"/>
      <c r="N34" s="88"/>
      <c r="O34" s="88"/>
      <c r="P34" s="87"/>
      <c r="Q34" s="88"/>
      <c r="R34" s="87"/>
    </row>
    <row r="35" spans="1:18" s="89" customFormat="1" ht="15.75">
      <c r="A35" s="90"/>
      <c r="C35" s="91"/>
      <c r="D35" s="91"/>
      <c r="E35" s="56"/>
      <c r="F35" s="93"/>
      <c r="G35" s="93"/>
      <c r="M35" s="86"/>
      <c r="N35" s="88"/>
      <c r="O35" s="88"/>
      <c r="P35" s="87"/>
      <c r="Q35" s="88"/>
      <c r="R35" s="87"/>
    </row>
    <row r="36" spans="1:18" s="89" customFormat="1" ht="15.75">
      <c r="A36" s="90"/>
      <c r="B36" s="90" t="s">
        <v>98</v>
      </c>
      <c r="C36" s="91"/>
      <c r="D36" s="91"/>
      <c r="E36" s="56"/>
      <c r="F36" s="93"/>
      <c r="G36" s="93"/>
      <c r="M36" s="86"/>
      <c r="N36" s="88"/>
      <c r="O36" s="88"/>
      <c r="P36" s="87"/>
      <c r="Q36" s="88"/>
      <c r="R36" s="87"/>
    </row>
    <row r="37" spans="1:18" s="89" customFormat="1" ht="36" customHeight="1">
      <c r="A37" s="90"/>
      <c r="B37" s="90"/>
      <c r="C37" s="112" t="s">
        <v>164</v>
      </c>
      <c r="D37" s="167"/>
      <c r="E37" s="58">
        <v>4</v>
      </c>
      <c r="F37" s="154" t="str">
        <f>IF(E37=4,"Sangat baik",IF(E37=3,"Baik",IF(E37=2,"Perlu ditingkatkan",IF(E37=1,"Perbaikan",IF(E37=0,"Perbaikan mayor")))))</f>
        <v>Sangat baik</v>
      </c>
      <c r="G37" s="93"/>
      <c r="H37" s="194"/>
      <c r="I37" s="194"/>
      <c r="J37" s="194"/>
      <c r="K37" s="194"/>
      <c r="M37" s="86"/>
      <c r="N37" s="88"/>
      <c r="O37" s="88"/>
      <c r="P37" s="87"/>
      <c r="Q37" s="88"/>
      <c r="R37" s="87"/>
    </row>
    <row r="38" spans="1:18" s="89" customFormat="1" ht="50.25" customHeight="1">
      <c r="A38" s="90"/>
      <c r="C38" s="99" t="s">
        <v>165</v>
      </c>
      <c r="D38" s="105"/>
      <c r="E38" s="58" t="s">
        <v>75</v>
      </c>
      <c r="F38" s="154" t="b">
        <f t="shared" ref="F38:F40" si="3">IF(E38=4,"Sangat baik",IF(E38=3,"Baik",IF(E38=2,"Perlu ditingkatkan",IF(E38=1,"Perbaikan",IF(E38=0,"Perbaikan mayor")))))</f>
        <v>0</v>
      </c>
      <c r="G38" s="155"/>
      <c r="H38" s="194"/>
      <c r="I38" s="194"/>
      <c r="J38" s="194"/>
      <c r="K38" s="194"/>
      <c r="M38" s="86"/>
      <c r="N38" s="88"/>
      <c r="O38" s="88"/>
      <c r="P38" s="87"/>
      <c r="Q38" s="88"/>
      <c r="R38" s="87"/>
    </row>
    <row r="39" spans="1:18" s="89" customFormat="1" ht="49.5" customHeight="1">
      <c r="A39" s="90"/>
      <c r="C39" s="99" t="s">
        <v>167</v>
      </c>
      <c r="D39" s="105"/>
      <c r="E39" s="58">
        <v>2</v>
      </c>
      <c r="F39" s="154" t="str">
        <f t="shared" si="3"/>
        <v>Perlu ditingkatkan</v>
      </c>
      <c r="G39" s="155"/>
      <c r="H39" s="194"/>
      <c r="I39" s="194"/>
      <c r="J39" s="194"/>
      <c r="K39" s="194"/>
      <c r="M39" s="86"/>
      <c r="N39" s="88"/>
      <c r="O39" s="88"/>
      <c r="P39" s="87"/>
      <c r="Q39" s="88"/>
      <c r="R39" s="87"/>
    </row>
    <row r="40" spans="1:18" s="89" customFormat="1" ht="51" customHeight="1">
      <c r="A40" s="90"/>
      <c r="C40" s="99" t="s">
        <v>166</v>
      </c>
      <c r="D40" s="105"/>
      <c r="E40" s="58">
        <v>0</v>
      </c>
      <c r="F40" s="154" t="str">
        <f t="shared" si="3"/>
        <v>Perbaikan mayor</v>
      </c>
      <c r="G40" s="155"/>
      <c r="H40" s="194"/>
      <c r="I40" s="194"/>
      <c r="J40" s="194"/>
      <c r="K40" s="194"/>
      <c r="M40" s="86"/>
      <c r="N40" s="88"/>
      <c r="O40" s="88"/>
      <c r="P40" s="87"/>
      <c r="Q40" s="88"/>
      <c r="R40" s="87"/>
    </row>
    <row r="41" spans="1:18" s="89" customFormat="1" ht="15.75">
      <c r="A41" s="90"/>
      <c r="C41" s="91"/>
      <c r="D41" s="91"/>
      <c r="E41" s="56"/>
      <c r="F41" s="93"/>
      <c r="G41" s="93"/>
      <c r="M41" s="86"/>
      <c r="N41" s="88"/>
      <c r="O41" s="88"/>
      <c r="P41" s="87"/>
      <c r="Q41" s="88"/>
      <c r="R41" s="87"/>
    </row>
    <row r="42" spans="1:18" s="89" customFormat="1" ht="15.75">
      <c r="A42" s="90"/>
      <c r="B42" s="90" t="s">
        <v>99</v>
      </c>
      <c r="C42" s="91"/>
      <c r="D42" s="91"/>
      <c r="E42" s="56"/>
      <c r="F42" s="93"/>
      <c r="G42" s="93"/>
      <c r="M42" s="86"/>
      <c r="N42" s="88"/>
      <c r="O42" s="88"/>
      <c r="P42" s="87"/>
      <c r="Q42" s="88"/>
      <c r="R42" s="87"/>
    </row>
    <row r="43" spans="1:18" s="89" customFormat="1" ht="39" customHeight="1">
      <c r="A43" s="90"/>
      <c r="B43" s="90"/>
      <c r="C43" s="112" t="s">
        <v>157</v>
      </c>
      <c r="D43" s="105"/>
      <c r="E43" s="58">
        <v>4</v>
      </c>
      <c r="F43" s="116" t="str">
        <f t="shared" ref="F43:F44" si="4">IF(E43=4,"Sangat baik",IF(E43=3,"Baik",IF(E43=2,"Perlu ditingkatkan",IF(E43=1,"Perbaikan",IF(E43=0,"Perbaikan mayor")))))</f>
        <v>Sangat baik</v>
      </c>
      <c r="G43" s="93"/>
      <c r="H43" s="194"/>
      <c r="I43" s="194"/>
      <c r="J43" s="194"/>
      <c r="K43" s="194"/>
      <c r="M43" s="86"/>
      <c r="N43" s="88"/>
      <c r="O43" s="88"/>
      <c r="P43" s="87"/>
      <c r="Q43" s="88"/>
      <c r="R43" s="87"/>
    </row>
    <row r="44" spans="1:18" s="89" customFormat="1" ht="36.75" customHeight="1">
      <c r="A44" s="90"/>
      <c r="C44" s="104" t="s">
        <v>168</v>
      </c>
      <c r="D44" s="105"/>
      <c r="E44" s="58" t="s">
        <v>75</v>
      </c>
      <c r="F44" s="116" t="b">
        <f t="shared" si="4"/>
        <v>0</v>
      </c>
      <c r="G44" s="123" t="str">
        <f>+E44</f>
        <v xml:space="preserve"> </v>
      </c>
      <c r="H44" s="194"/>
      <c r="I44" s="194"/>
      <c r="J44" s="194"/>
      <c r="K44" s="194"/>
      <c r="M44" s="86"/>
      <c r="N44" s="88"/>
      <c r="O44" s="88"/>
      <c r="P44" s="87"/>
      <c r="Q44" s="88"/>
      <c r="R44" s="87"/>
    </row>
    <row r="45" spans="1:18" s="107" customFormat="1" ht="15.75">
      <c r="A45" s="106"/>
      <c r="C45" s="108" t="s">
        <v>1</v>
      </c>
      <c r="D45" s="108"/>
      <c r="E45" s="120">
        <f>AVERAGE(E31:E44)</f>
        <v>2.1428571428571428</v>
      </c>
      <c r="F45" s="117"/>
      <c r="G45" s="117">
        <f>SUM(E31:E44)</f>
        <v>15</v>
      </c>
      <c r="M45" s="109"/>
      <c r="N45" s="110"/>
      <c r="O45" s="110"/>
      <c r="P45" s="111"/>
      <c r="Q45" s="110"/>
      <c r="R45" s="111"/>
    </row>
    <row r="46" spans="1:18" s="89" customFormat="1" ht="15.75">
      <c r="A46" s="90"/>
      <c r="C46" s="91"/>
      <c r="D46" s="91"/>
      <c r="E46" s="56"/>
      <c r="F46" s="93"/>
      <c r="G46" s="93"/>
      <c r="M46" s="86"/>
      <c r="N46" s="88"/>
      <c r="O46" s="88"/>
      <c r="P46" s="87"/>
      <c r="Q46" s="88"/>
      <c r="R46" s="87"/>
    </row>
    <row r="47" spans="1:18" s="89" customFormat="1" ht="15.75">
      <c r="A47" s="90" t="s">
        <v>72</v>
      </c>
      <c r="C47" s="91"/>
      <c r="D47" s="91"/>
      <c r="E47" s="56"/>
      <c r="F47" s="93"/>
      <c r="G47" s="93"/>
      <c r="M47" s="86"/>
      <c r="N47" s="88"/>
      <c r="O47" s="88"/>
      <c r="P47" s="87"/>
      <c r="Q47" s="88"/>
      <c r="R47" s="87"/>
    </row>
    <row r="48" spans="1:18" s="89" customFormat="1" ht="15.75">
      <c r="A48" s="90"/>
      <c r="B48" s="90" t="s">
        <v>100</v>
      </c>
      <c r="C48" s="91"/>
      <c r="D48" s="91"/>
      <c r="E48" s="56"/>
      <c r="F48" s="93"/>
      <c r="G48" s="93"/>
      <c r="M48" s="86"/>
      <c r="N48" s="88"/>
      <c r="O48" s="88"/>
      <c r="P48" s="87"/>
      <c r="Q48" s="88"/>
      <c r="R48" s="87"/>
    </row>
    <row r="49" spans="1:18" s="94" customFormat="1" ht="48" customHeight="1">
      <c r="A49" s="92"/>
      <c r="C49" s="99" t="s">
        <v>158</v>
      </c>
      <c r="D49" s="101"/>
      <c r="E49" s="58">
        <v>1</v>
      </c>
      <c r="F49" s="116" t="str">
        <f t="shared" ref="F49:F63" si="5">IF(E49=4,"Sangat baik",IF(E49=3,"Baik",IF(E49=2,"Perlu ditingkatkan",IF(E49=1,"Perbaikan",IF(E49=0,"Perbaikan mayor")))))</f>
        <v>Perbaikan</v>
      </c>
      <c r="G49" s="123"/>
      <c r="H49" s="193"/>
      <c r="I49" s="193"/>
      <c r="J49" s="193"/>
      <c r="K49" s="193"/>
      <c r="M49" s="96"/>
      <c r="N49" s="97"/>
      <c r="O49" s="97"/>
      <c r="P49" s="98"/>
      <c r="Q49" s="97"/>
      <c r="R49" s="98"/>
    </row>
    <row r="50" spans="1:18" s="94" customFormat="1" ht="37.5" customHeight="1">
      <c r="A50" s="92"/>
      <c r="C50" s="99" t="s">
        <v>159</v>
      </c>
      <c r="D50" s="101"/>
      <c r="E50" s="58" t="s">
        <v>75</v>
      </c>
      <c r="F50" s="116" t="b">
        <f t="shared" si="5"/>
        <v>0</v>
      </c>
      <c r="G50" s="123"/>
      <c r="H50" s="193"/>
      <c r="I50" s="193"/>
      <c r="J50" s="193"/>
      <c r="K50" s="193"/>
      <c r="M50" s="96"/>
      <c r="N50" s="97"/>
      <c r="O50" s="97"/>
      <c r="P50" s="98"/>
      <c r="Q50" s="97"/>
      <c r="R50" s="98"/>
    </row>
    <row r="51" spans="1:18" s="94" customFormat="1" ht="49.5" customHeight="1">
      <c r="A51" s="92"/>
      <c r="C51" s="99" t="s">
        <v>160</v>
      </c>
      <c r="D51" s="101"/>
      <c r="E51" s="58">
        <v>4</v>
      </c>
      <c r="F51" s="116" t="str">
        <f t="shared" si="5"/>
        <v>Sangat baik</v>
      </c>
      <c r="G51" s="123"/>
      <c r="H51" s="193"/>
      <c r="I51" s="193"/>
      <c r="J51" s="193"/>
      <c r="K51" s="193"/>
      <c r="M51" s="96"/>
      <c r="N51" s="97"/>
      <c r="O51" s="97"/>
      <c r="P51" s="98"/>
      <c r="Q51" s="97"/>
      <c r="R51" s="98"/>
    </row>
    <row r="52" spans="1:18" s="94" customFormat="1" ht="36" customHeight="1">
      <c r="A52" s="92"/>
      <c r="C52" s="99" t="s">
        <v>161</v>
      </c>
      <c r="D52" s="101"/>
      <c r="E52" s="58">
        <v>2</v>
      </c>
      <c r="F52" s="116" t="str">
        <f t="shared" si="5"/>
        <v>Perlu ditingkatkan</v>
      </c>
      <c r="G52" s="123"/>
      <c r="H52" s="193"/>
      <c r="I52" s="193"/>
      <c r="J52" s="193"/>
      <c r="K52" s="193"/>
      <c r="M52" s="96"/>
      <c r="N52" s="97"/>
      <c r="O52" s="97"/>
      <c r="P52" s="98"/>
      <c r="Q52" s="97"/>
      <c r="R52" s="98"/>
    </row>
    <row r="53" spans="1:18" s="94" customFormat="1" ht="48" customHeight="1">
      <c r="A53" s="92"/>
      <c r="C53" s="99" t="s">
        <v>169</v>
      </c>
      <c r="D53" s="101"/>
      <c r="E53" s="58">
        <v>2</v>
      </c>
      <c r="F53" s="116" t="str">
        <f t="shared" si="5"/>
        <v>Perlu ditingkatkan</v>
      </c>
      <c r="G53" s="123"/>
      <c r="H53" s="193"/>
      <c r="I53" s="193"/>
      <c r="J53" s="193"/>
      <c r="K53" s="193"/>
      <c r="M53" s="96"/>
      <c r="N53" s="97"/>
      <c r="O53" s="97"/>
      <c r="P53" s="98"/>
      <c r="Q53" s="97"/>
      <c r="R53" s="98"/>
    </row>
    <row r="54" spans="1:18" s="94" customFormat="1" ht="36" customHeight="1">
      <c r="A54" s="92"/>
      <c r="C54" s="99" t="s">
        <v>170</v>
      </c>
      <c r="D54" s="101"/>
      <c r="E54" s="58">
        <v>4</v>
      </c>
      <c r="F54" s="116" t="str">
        <f t="shared" si="5"/>
        <v>Sangat baik</v>
      </c>
      <c r="G54" s="123"/>
      <c r="H54" s="193"/>
      <c r="I54" s="193"/>
      <c r="J54" s="193"/>
      <c r="K54" s="193"/>
      <c r="M54" s="96"/>
      <c r="N54" s="97"/>
      <c r="O54" s="97"/>
      <c r="P54" s="98"/>
      <c r="Q54" s="97"/>
      <c r="R54" s="98"/>
    </row>
    <row r="55" spans="1:18" s="94" customFormat="1">
      <c r="A55" s="92"/>
      <c r="B55" s="208" t="s">
        <v>171</v>
      </c>
      <c r="C55" s="209"/>
      <c r="D55" s="174"/>
      <c r="E55" s="174"/>
      <c r="F55" s="157"/>
      <c r="G55" s="123"/>
      <c r="M55" s="96"/>
      <c r="N55" s="97"/>
      <c r="O55" s="97"/>
      <c r="P55" s="98"/>
      <c r="Q55" s="97"/>
      <c r="R55" s="98"/>
    </row>
    <row r="56" spans="1:18" s="94" customFormat="1" ht="35.25" customHeight="1">
      <c r="A56" s="92"/>
      <c r="B56" s="172"/>
      <c r="C56" s="104" t="s">
        <v>250</v>
      </c>
      <c r="D56" s="101"/>
      <c r="E56" s="58">
        <v>4</v>
      </c>
      <c r="F56" s="116" t="str">
        <f t="shared" si="5"/>
        <v>Sangat baik</v>
      </c>
      <c r="G56" s="123"/>
      <c r="H56" s="193"/>
      <c r="I56" s="193"/>
      <c r="J56" s="193"/>
      <c r="K56" s="193"/>
      <c r="M56" s="96"/>
      <c r="N56" s="97"/>
      <c r="O56" s="97"/>
      <c r="P56" s="98"/>
      <c r="Q56" s="97"/>
      <c r="R56" s="98"/>
    </row>
    <row r="57" spans="1:18" s="94" customFormat="1">
      <c r="A57" s="92"/>
      <c r="B57" s="168"/>
      <c r="C57" s="175"/>
      <c r="D57" s="175"/>
      <c r="E57" s="175"/>
      <c r="F57" s="176"/>
      <c r="G57" s="123"/>
      <c r="M57" s="96"/>
      <c r="N57" s="97"/>
      <c r="O57" s="97"/>
      <c r="P57" s="98"/>
      <c r="Q57" s="97"/>
      <c r="R57" s="98"/>
    </row>
    <row r="58" spans="1:18" s="94" customFormat="1">
      <c r="A58" s="92"/>
      <c r="B58" s="210" t="s">
        <v>101</v>
      </c>
      <c r="C58" s="211"/>
      <c r="D58" s="178"/>
      <c r="E58" s="178"/>
      <c r="F58" s="177"/>
      <c r="G58" s="123"/>
      <c r="M58" s="96"/>
      <c r="N58" s="97"/>
      <c r="O58" s="97"/>
      <c r="P58" s="98"/>
      <c r="Q58" s="97"/>
      <c r="R58" s="98"/>
    </row>
    <row r="59" spans="1:18" s="94" customFormat="1" ht="37.5" customHeight="1">
      <c r="A59" s="92"/>
      <c r="B59" s="156"/>
      <c r="C59" s="99" t="s">
        <v>179</v>
      </c>
      <c r="D59" s="101"/>
      <c r="E59" s="58">
        <v>1</v>
      </c>
      <c r="F59" s="116" t="str">
        <f t="shared" ref="F59" si="6">IF(E59=4,"Sangat baik",IF(E59=3,"Baik",IF(E59=2,"Perlu ditingkatkan",IF(E59=1,"Perbaikan",IF(E59=0,"Perbaikan mayor")))))</f>
        <v>Perbaikan</v>
      </c>
      <c r="G59" s="123"/>
      <c r="H59" s="193"/>
      <c r="I59" s="193"/>
      <c r="J59" s="193"/>
      <c r="K59" s="193"/>
      <c r="M59" s="96"/>
      <c r="N59" s="97"/>
      <c r="O59" s="97"/>
      <c r="P59" s="98"/>
      <c r="Q59" s="97"/>
      <c r="R59" s="98"/>
    </row>
    <row r="60" spans="1:18" s="94" customFormat="1" ht="35.25" customHeight="1">
      <c r="A60" s="92"/>
      <c r="C60" s="104" t="s">
        <v>180</v>
      </c>
      <c r="D60" s="101"/>
      <c r="E60" s="58">
        <v>4</v>
      </c>
      <c r="F60" s="116" t="str">
        <f t="shared" si="5"/>
        <v>Sangat baik</v>
      </c>
      <c r="G60" s="123"/>
      <c r="H60" s="193"/>
      <c r="I60" s="193"/>
      <c r="J60" s="193"/>
      <c r="K60" s="193"/>
      <c r="M60" s="96"/>
      <c r="N60" s="97"/>
      <c r="O60" s="97"/>
      <c r="P60" s="98"/>
      <c r="Q60" s="97"/>
      <c r="R60" s="98"/>
    </row>
    <row r="61" spans="1:18" s="94" customFormat="1" ht="35.25" customHeight="1">
      <c r="A61" s="92"/>
      <c r="C61" s="104" t="s">
        <v>181</v>
      </c>
      <c r="D61" s="101"/>
      <c r="E61" s="58">
        <v>2</v>
      </c>
      <c r="F61" s="116" t="str">
        <f t="shared" si="5"/>
        <v>Perlu ditingkatkan</v>
      </c>
      <c r="G61" s="123"/>
      <c r="H61" s="193"/>
      <c r="I61" s="193"/>
      <c r="J61" s="193"/>
      <c r="K61" s="193"/>
      <c r="M61" s="96"/>
      <c r="N61" s="97"/>
      <c r="O61" s="97"/>
      <c r="P61" s="98"/>
      <c r="Q61" s="97"/>
      <c r="R61" s="98"/>
    </row>
    <row r="62" spans="1:18" s="94" customFormat="1" ht="48.75" customHeight="1">
      <c r="A62" s="92"/>
      <c r="C62" s="104" t="s">
        <v>182</v>
      </c>
      <c r="D62" s="101"/>
      <c r="E62" s="58" t="s">
        <v>75</v>
      </c>
      <c r="F62" s="116" t="b">
        <f t="shared" si="5"/>
        <v>0</v>
      </c>
      <c r="G62" s="123"/>
      <c r="H62" s="193"/>
      <c r="I62" s="193"/>
      <c r="J62" s="193"/>
      <c r="K62" s="193"/>
      <c r="M62" s="96"/>
      <c r="N62" s="97"/>
      <c r="O62" s="97"/>
      <c r="P62" s="98"/>
      <c r="Q62" s="97"/>
      <c r="R62" s="98"/>
    </row>
    <row r="63" spans="1:18" s="94" customFormat="1" ht="50.25" customHeight="1">
      <c r="A63" s="92"/>
      <c r="C63" s="104" t="s">
        <v>183</v>
      </c>
      <c r="D63" s="101"/>
      <c r="E63" s="58">
        <v>1</v>
      </c>
      <c r="F63" s="116" t="str">
        <f t="shared" si="5"/>
        <v>Perbaikan</v>
      </c>
      <c r="G63" s="123"/>
      <c r="H63" s="193"/>
      <c r="I63" s="193"/>
      <c r="J63" s="193"/>
      <c r="K63" s="193"/>
      <c r="M63" s="96"/>
      <c r="N63" s="97"/>
      <c r="O63" s="97"/>
      <c r="P63" s="98"/>
      <c r="Q63" s="97"/>
      <c r="R63" s="98"/>
    </row>
    <row r="64" spans="1:18" s="107" customFormat="1" ht="15.75">
      <c r="A64" s="106"/>
      <c r="C64" s="108" t="s">
        <v>1</v>
      </c>
      <c r="D64" s="108"/>
      <c r="E64" s="120">
        <f>AVERAGE(E49:E63)</f>
        <v>2.5</v>
      </c>
      <c r="F64" s="117"/>
      <c r="G64" s="117">
        <f>SUM(E49:E63)</f>
        <v>25</v>
      </c>
      <c r="M64" s="109"/>
      <c r="N64" s="110"/>
      <c r="O64" s="110"/>
      <c r="P64" s="111"/>
      <c r="Q64" s="110"/>
      <c r="R64" s="111"/>
    </row>
    <row r="65" spans="1:18" s="89" customFormat="1" ht="15.75">
      <c r="A65" s="90"/>
      <c r="C65" s="91"/>
      <c r="D65" s="91"/>
      <c r="E65" s="56"/>
      <c r="F65" s="93"/>
      <c r="G65" s="93"/>
      <c r="M65" s="86"/>
      <c r="N65" s="88"/>
      <c r="O65" s="88"/>
      <c r="P65" s="87"/>
      <c r="Q65" s="88"/>
      <c r="R65" s="87"/>
    </row>
    <row r="66" spans="1:18" s="89" customFormat="1" ht="15.75">
      <c r="A66" s="90" t="s">
        <v>74</v>
      </c>
      <c r="C66" s="91"/>
      <c r="D66" s="91"/>
      <c r="E66" s="56"/>
      <c r="F66" s="93"/>
      <c r="G66" s="93"/>
      <c r="M66" s="86"/>
      <c r="N66" s="88"/>
      <c r="O66" s="88"/>
      <c r="P66" s="87"/>
      <c r="Q66" s="88"/>
      <c r="R66" s="87"/>
    </row>
    <row r="67" spans="1:18" s="89" customFormat="1" ht="15.75">
      <c r="A67" s="90"/>
      <c r="B67" s="90" t="s">
        <v>102</v>
      </c>
      <c r="C67" s="91"/>
      <c r="D67" s="91"/>
      <c r="E67" s="56"/>
      <c r="F67" s="93"/>
      <c r="G67" s="93"/>
      <c r="M67" s="86"/>
      <c r="N67" s="88"/>
      <c r="O67" s="88"/>
      <c r="P67" s="87"/>
      <c r="Q67" s="88"/>
      <c r="R67" s="87"/>
    </row>
    <row r="68" spans="1:18" s="89" customFormat="1" ht="36" customHeight="1">
      <c r="A68" s="90"/>
      <c r="C68" s="104" t="s">
        <v>184</v>
      </c>
      <c r="D68" s="105"/>
      <c r="E68" s="58">
        <v>4</v>
      </c>
      <c r="F68" s="116" t="str">
        <f t="shared" ref="F68:F71" si="7">IF(E68=4,"Sangat baik",IF(E68=3,"Baik",IF(E68=2,"Perlu ditingkatkan",IF(E68=1,"Perbaikan",IF(E68=0,"Perbaikan mayor")))))</f>
        <v>Sangat baik</v>
      </c>
      <c r="G68" s="123"/>
      <c r="H68" s="194"/>
      <c r="I68" s="194"/>
      <c r="J68" s="194"/>
      <c r="K68" s="194"/>
      <c r="M68" s="86"/>
      <c r="N68" s="88"/>
      <c r="O68" s="88"/>
      <c r="P68" s="87"/>
      <c r="Q68" s="88"/>
      <c r="R68" s="87"/>
    </row>
    <row r="69" spans="1:18" s="89" customFormat="1" ht="36" customHeight="1">
      <c r="A69" s="90"/>
      <c r="C69" s="104" t="s">
        <v>185</v>
      </c>
      <c r="D69" s="105"/>
      <c r="E69" s="58" t="s">
        <v>75</v>
      </c>
      <c r="F69" s="116" t="b">
        <f t="shared" si="7"/>
        <v>0</v>
      </c>
      <c r="G69" s="123"/>
      <c r="H69" s="194"/>
      <c r="I69" s="194"/>
      <c r="J69" s="194"/>
      <c r="K69" s="194"/>
      <c r="M69" s="86"/>
      <c r="N69" s="88"/>
      <c r="O69" s="88"/>
      <c r="P69" s="87"/>
      <c r="Q69" s="88"/>
      <c r="R69" s="87"/>
    </row>
    <row r="70" spans="1:18" s="89" customFormat="1" ht="48" customHeight="1">
      <c r="A70" s="90"/>
      <c r="C70" s="104" t="s">
        <v>186</v>
      </c>
      <c r="D70" s="105"/>
      <c r="E70" s="58">
        <v>0</v>
      </c>
      <c r="F70" s="116" t="str">
        <f t="shared" si="7"/>
        <v>Perbaikan mayor</v>
      </c>
      <c r="G70" s="123"/>
      <c r="H70" s="194"/>
      <c r="I70" s="194"/>
      <c r="J70" s="194"/>
      <c r="K70" s="194"/>
      <c r="M70" s="86"/>
      <c r="N70" s="88"/>
      <c r="O70" s="88"/>
      <c r="P70" s="87"/>
      <c r="Q70" s="88"/>
      <c r="R70" s="87"/>
    </row>
    <row r="71" spans="1:18" s="94" customFormat="1" ht="36.75" customHeight="1">
      <c r="A71" s="92"/>
      <c r="C71" s="99" t="s">
        <v>187</v>
      </c>
      <c r="D71" s="101"/>
      <c r="E71" s="58">
        <v>1</v>
      </c>
      <c r="F71" s="116" t="str">
        <f t="shared" si="7"/>
        <v>Perbaikan</v>
      </c>
      <c r="G71" s="123"/>
      <c r="H71" s="193"/>
      <c r="I71" s="193"/>
      <c r="J71" s="193"/>
      <c r="K71" s="193"/>
      <c r="M71" s="96"/>
      <c r="N71" s="97"/>
      <c r="O71" s="97"/>
      <c r="P71" s="98"/>
      <c r="Q71" s="97"/>
      <c r="R71" s="98"/>
    </row>
    <row r="72" spans="1:18" s="94" customFormat="1" ht="9" customHeight="1">
      <c r="A72" s="92"/>
      <c r="C72" s="113"/>
      <c r="D72" s="113"/>
      <c r="E72" s="121"/>
      <c r="F72" s="113"/>
      <c r="G72" s="113"/>
      <c r="M72" s="96"/>
      <c r="N72" s="97"/>
      <c r="O72" s="97"/>
      <c r="P72" s="98"/>
      <c r="Q72" s="97"/>
      <c r="R72" s="98"/>
    </row>
    <row r="73" spans="1:18" s="94" customFormat="1">
      <c r="A73" s="92"/>
      <c r="B73" s="92" t="s">
        <v>103</v>
      </c>
      <c r="C73" s="93"/>
      <c r="D73" s="93"/>
      <c r="E73" s="119"/>
      <c r="F73" s="93"/>
      <c r="G73" s="93"/>
      <c r="M73" s="96"/>
      <c r="N73" s="97"/>
      <c r="O73" s="97"/>
      <c r="P73" s="98"/>
      <c r="Q73" s="97"/>
      <c r="R73" s="98"/>
    </row>
    <row r="74" spans="1:18" s="94" customFormat="1" ht="45" customHeight="1">
      <c r="A74" s="92"/>
      <c r="C74" s="104" t="s">
        <v>188</v>
      </c>
      <c r="D74" s="101"/>
      <c r="E74" s="58">
        <v>1</v>
      </c>
      <c r="F74" s="116" t="str">
        <f t="shared" ref="F74:F75" si="8">IF(E74=4,"Sangat baik",IF(E74=3,"Baik",IF(E74=2,"Perlu ditingkatkan",IF(E74=1,"Perbaikan",IF(E74=0,"Perbaikan mayor")))))</f>
        <v>Perbaikan</v>
      </c>
      <c r="G74" s="123"/>
      <c r="H74" s="193"/>
      <c r="I74" s="193"/>
      <c r="J74" s="193"/>
      <c r="K74" s="193"/>
      <c r="M74" s="96"/>
      <c r="N74" s="97"/>
      <c r="O74" s="97"/>
      <c r="P74" s="98"/>
      <c r="Q74" s="97"/>
      <c r="R74" s="98"/>
    </row>
    <row r="75" spans="1:18" s="94" customFormat="1" ht="45" customHeight="1">
      <c r="A75" s="92"/>
      <c r="C75" s="104" t="s">
        <v>189</v>
      </c>
      <c r="D75" s="101"/>
      <c r="E75" s="58"/>
      <c r="F75" s="116" t="str">
        <f t="shared" si="8"/>
        <v>Perbaikan mayor</v>
      </c>
      <c r="G75" s="123"/>
      <c r="H75" s="193"/>
      <c r="I75" s="193"/>
      <c r="J75" s="193"/>
      <c r="K75" s="193"/>
      <c r="M75" s="96"/>
      <c r="N75" s="97"/>
      <c r="O75" s="97"/>
      <c r="P75" s="98"/>
      <c r="Q75" s="97"/>
      <c r="R75" s="98"/>
    </row>
    <row r="76" spans="1:18" s="94" customFormat="1" ht="9" customHeight="1">
      <c r="A76" s="92"/>
      <c r="C76" s="93"/>
      <c r="D76" s="93"/>
      <c r="E76" s="119"/>
      <c r="F76" s="93"/>
      <c r="G76" s="93"/>
      <c r="M76" s="96"/>
      <c r="N76" s="97"/>
      <c r="O76" s="97"/>
      <c r="P76" s="98"/>
      <c r="Q76" s="97"/>
      <c r="R76" s="98"/>
    </row>
    <row r="77" spans="1:18" s="94" customFormat="1">
      <c r="A77" s="92"/>
      <c r="B77" s="92" t="s">
        <v>104</v>
      </c>
      <c r="C77" s="93"/>
      <c r="D77" s="93"/>
      <c r="E77" s="119"/>
      <c r="F77" s="93"/>
      <c r="G77" s="93"/>
      <c r="M77" s="96"/>
      <c r="N77" s="97"/>
      <c r="O77" s="97"/>
      <c r="P77" s="98"/>
      <c r="Q77" s="97"/>
      <c r="R77" s="98"/>
    </row>
    <row r="78" spans="1:18" s="94" customFormat="1" ht="37.5" customHeight="1">
      <c r="A78" s="92"/>
      <c r="C78" s="104" t="s">
        <v>190</v>
      </c>
      <c r="D78" s="101"/>
      <c r="E78" s="58">
        <v>0</v>
      </c>
      <c r="F78" s="116" t="str">
        <f t="shared" ref="F78" si="9">IF(E78=4,"Sangat baik",IF(E78=3,"Baik",IF(E78=2,"Perlu ditingkatkan",IF(E78=1,"Perbaikan",IF(E78=0,"Perbaikan mayor")))))</f>
        <v>Perbaikan mayor</v>
      </c>
      <c r="G78" s="123"/>
      <c r="H78" s="193"/>
      <c r="I78" s="193"/>
      <c r="J78" s="193"/>
      <c r="K78" s="193"/>
      <c r="M78" s="96"/>
      <c r="N78" s="97"/>
      <c r="O78" s="97"/>
      <c r="P78" s="98"/>
      <c r="Q78" s="97"/>
      <c r="R78" s="98"/>
    </row>
    <row r="79" spans="1:18" s="107" customFormat="1" ht="15.75">
      <c r="A79" s="106"/>
      <c r="C79" s="108" t="s">
        <v>1</v>
      </c>
      <c r="D79" s="108"/>
      <c r="E79" s="120">
        <f>AVERAGE(E68:E78)</f>
        <v>1.2</v>
      </c>
      <c r="F79" s="117"/>
      <c r="G79" s="117">
        <f>SUM(E68:E78)</f>
        <v>6</v>
      </c>
      <c r="M79" s="109"/>
      <c r="N79" s="110"/>
      <c r="O79" s="110"/>
      <c r="P79" s="111"/>
      <c r="Q79" s="110"/>
      <c r="R79" s="111"/>
    </row>
    <row r="80" spans="1:18" s="89" customFormat="1" ht="15.75">
      <c r="A80" s="90"/>
      <c r="C80" s="91"/>
      <c r="D80" s="91"/>
      <c r="E80" s="56"/>
      <c r="F80" s="93"/>
      <c r="G80" s="93"/>
      <c r="M80" s="86"/>
      <c r="N80" s="88"/>
      <c r="O80" s="88"/>
      <c r="P80" s="87"/>
      <c r="Q80" s="88"/>
      <c r="R80" s="87"/>
    </row>
    <row r="81" spans="1:18" s="89" customFormat="1" ht="15.75">
      <c r="A81" s="90" t="s">
        <v>64</v>
      </c>
      <c r="C81" s="91"/>
      <c r="D81" s="91"/>
      <c r="E81" s="56"/>
      <c r="F81" s="93"/>
      <c r="G81" s="93"/>
      <c r="M81" s="86"/>
      <c r="N81" s="88"/>
      <c r="O81" s="88"/>
      <c r="P81" s="87"/>
      <c r="Q81" s="88"/>
      <c r="R81" s="87"/>
    </row>
    <row r="82" spans="1:18" s="89" customFormat="1" ht="15.75">
      <c r="A82" s="90"/>
      <c r="B82" s="90" t="s">
        <v>105</v>
      </c>
      <c r="C82" s="91"/>
      <c r="D82" s="91"/>
      <c r="E82" s="56"/>
      <c r="F82" s="93"/>
      <c r="G82" s="93"/>
      <c r="M82" s="86"/>
      <c r="N82" s="88"/>
      <c r="O82" s="88"/>
      <c r="P82" s="87"/>
      <c r="Q82" s="88"/>
      <c r="R82" s="87"/>
    </row>
    <row r="83" spans="1:18" s="89" customFormat="1" ht="36.75" customHeight="1">
      <c r="A83" s="90"/>
      <c r="C83" s="81" t="s">
        <v>191</v>
      </c>
      <c r="D83" s="105"/>
      <c r="E83" s="58">
        <v>1</v>
      </c>
      <c r="F83" s="116" t="str">
        <f t="shared" ref="F83:F85" si="10">IF(E83=4,"Sangat baik",IF(E83=3,"Baik",IF(E83=2,"Perlu ditingkatkan",IF(E83=1,"Perbaikan",IF(E83=0,"Perbaikan mayor")))))</f>
        <v>Perbaikan</v>
      </c>
      <c r="G83" s="123"/>
      <c r="H83" s="194"/>
      <c r="I83" s="194"/>
      <c r="J83" s="194"/>
      <c r="K83" s="194"/>
      <c r="M83" s="86"/>
      <c r="N83" s="88"/>
      <c r="O83" s="88"/>
      <c r="P83" s="87"/>
      <c r="Q83" s="88"/>
      <c r="R83" s="87"/>
    </row>
    <row r="84" spans="1:18" s="89" customFormat="1" ht="38.25" customHeight="1">
      <c r="A84" s="90"/>
      <c r="C84" s="81" t="s">
        <v>192</v>
      </c>
      <c r="D84" s="105"/>
      <c r="E84" s="58">
        <v>1</v>
      </c>
      <c r="F84" s="116" t="str">
        <f t="shared" si="10"/>
        <v>Perbaikan</v>
      </c>
      <c r="G84" s="123"/>
      <c r="H84" s="194"/>
      <c r="I84" s="194"/>
      <c r="J84" s="194"/>
      <c r="K84" s="194"/>
      <c r="M84" s="86"/>
      <c r="N84" s="88"/>
      <c r="O84" s="88"/>
      <c r="P84" s="87"/>
      <c r="Q84" s="88"/>
      <c r="R84" s="87"/>
    </row>
    <row r="85" spans="1:18" s="89" customFormat="1" ht="38.25" customHeight="1">
      <c r="A85" s="90"/>
      <c r="C85" s="81" t="s">
        <v>193</v>
      </c>
      <c r="D85" s="105"/>
      <c r="E85" s="58">
        <v>4</v>
      </c>
      <c r="F85" s="116" t="str">
        <f t="shared" si="10"/>
        <v>Sangat baik</v>
      </c>
      <c r="G85" s="123"/>
      <c r="H85" s="194"/>
      <c r="I85" s="194"/>
      <c r="J85" s="194"/>
      <c r="K85" s="194"/>
      <c r="M85" s="86"/>
      <c r="N85" s="88"/>
      <c r="O85" s="88"/>
      <c r="P85" s="87"/>
      <c r="Q85" s="88"/>
      <c r="R85" s="87"/>
    </row>
    <row r="86" spans="1:18" s="107" customFormat="1" ht="15.75">
      <c r="A86" s="106"/>
      <c r="C86" s="108" t="s">
        <v>1</v>
      </c>
      <c r="D86" s="108"/>
      <c r="E86" s="120">
        <f>AVERAGE(E83:E85)</f>
        <v>2</v>
      </c>
      <c r="F86" s="117"/>
      <c r="G86" s="117">
        <f>SUM(E83:E85)</f>
        <v>6</v>
      </c>
      <c r="M86" s="109"/>
      <c r="N86" s="110"/>
      <c r="O86" s="110"/>
      <c r="P86" s="111"/>
      <c r="Q86" s="110"/>
      <c r="R86" s="111"/>
    </row>
    <row r="87" spans="1:18" s="89" customFormat="1" ht="15.75">
      <c r="A87" s="90"/>
      <c r="C87" s="91"/>
      <c r="D87" s="91"/>
      <c r="E87" s="56"/>
      <c r="F87" s="93"/>
      <c r="G87" s="93"/>
      <c r="M87" s="86"/>
      <c r="N87" s="88"/>
      <c r="O87" s="88"/>
      <c r="P87" s="87"/>
      <c r="Q87" s="88"/>
      <c r="R87" s="87"/>
    </row>
    <row r="88" spans="1:18" s="89" customFormat="1" ht="15.75">
      <c r="A88" s="90" t="s">
        <v>65</v>
      </c>
      <c r="C88" s="91"/>
      <c r="D88" s="91"/>
      <c r="E88" s="56"/>
      <c r="F88" s="93"/>
      <c r="G88" s="93"/>
      <c r="M88" s="86"/>
      <c r="N88" s="88"/>
      <c r="O88" s="88"/>
      <c r="P88" s="87"/>
      <c r="Q88" s="88"/>
      <c r="R88" s="87"/>
    </row>
    <row r="89" spans="1:18" s="89" customFormat="1" ht="15.75">
      <c r="A89" s="90"/>
      <c r="B89" s="90" t="s">
        <v>106</v>
      </c>
      <c r="C89" s="91"/>
      <c r="D89" s="91"/>
      <c r="E89" s="56"/>
      <c r="F89" s="93"/>
      <c r="G89" s="93"/>
      <c r="M89" s="86"/>
      <c r="N89" s="88"/>
      <c r="O89" s="88"/>
      <c r="P89" s="87"/>
      <c r="Q89" s="88"/>
      <c r="R89" s="87"/>
    </row>
    <row r="90" spans="1:18" s="89" customFormat="1" ht="49.5" customHeight="1">
      <c r="A90" s="90"/>
      <c r="C90" s="104" t="s">
        <v>194</v>
      </c>
      <c r="D90" s="105"/>
      <c r="E90" s="58">
        <v>3</v>
      </c>
      <c r="F90" s="116" t="str">
        <f t="shared" ref="F90:F94" si="11">IF(E90=4,"Sangat baik",IF(E90=3,"Baik",IF(E90=2,"Perlu ditingkatkan",IF(E90=1,"Perbaikan",IF(E90=0,"Perbaikan mayor")))))</f>
        <v>Baik</v>
      </c>
      <c r="G90" s="123"/>
      <c r="H90" s="194"/>
      <c r="I90" s="194"/>
      <c r="J90" s="194"/>
      <c r="K90" s="194"/>
      <c r="M90" s="86"/>
      <c r="N90" s="88"/>
      <c r="O90" s="88"/>
      <c r="P90" s="87"/>
      <c r="Q90" s="88"/>
      <c r="R90" s="87"/>
    </row>
    <row r="91" spans="1:18" s="89" customFormat="1" ht="38.25" customHeight="1">
      <c r="A91" s="90"/>
      <c r="C91" s="104" t="s">
        <v>195</v>
      </c>
      <c r="D91" s="105"/>
      <c r="E91" s="58">
        <v>2</v>
      </c>
      <c r="F91" s="116" t="str">
        <f t="shared" si="11"/>
        <v>Perlu ditingkatkan</v>
      </c>
      <c r="G91" s="123"/>
      <c r="H91" s="194"/>
      <c r="I91" s="194"/>
      <c r="J91" s="194"/>
      <c r="K91" s="194"/>
      <c r="M91" s="86"/>
      <c r="N91" s="88"/>
      <c r="O91" s="88"/>
      <c r="P91" s="87"/>
      <c r="Q91" s="88"/>
      <c r="R91" s="87"/>
    </row>
    <row r="92" spans="1:18" s="89" customFormat="1" ht="37.5" customHeight="1">
      <c r="A92" s="90"/>
      <c r="C92" s="104" t="s">
        <v>196</v>
      </c>
      <c r="D92" s="105"/>
      <c r="E92" s="58">
        <v>4</v>
      </c>
      <c r="F92" s="116" t="str">
        <f t="shared" si="11"/>
        <v>Sangat baik</v>
      </c>
      <c r="G92" s="123"/>
      <c r="H92" s="194"/>
      <c r="I92" s="194"/>
      <c r="J92" s="194"/>
      <c r="K92" s="194"/>
      <c r="M92" s="86"/>
      <c r="N92" s="88"/>
      <c r="O92" s="88"/>
      <c r="P92" s="87"/>
      <c r="Q92" s="88"/>
      <c r="R92" s="87"/>
    </row>
    <row r="93" spans="1:18" s="89" customFormat="1" ht="37.5" customHeight="1">
      <c r="A93" s="90"/>
      <c r="C93" s="104" t="s">
        <v>197</v>
      </c>
      <c r="D93" s="105"/>
      <c r="E93" s="58">
        <v>3</v>
      </c>
      <c r="F93" s="116" t="str">
        <f t="shared" si="11"/>
        <v>Baik</v>
      </c>
      <c r="G93" s="123"/>
      <c r="H93" s="194"/>
      <c r="I93" s="194"/>
      <c r="J93" s="194"/>
      <c r="K93" s="194"/>
      <c r="M93" s="86"/>
      <c r="N93" s="88"/>
      <c r="O93" s="88"/>
      <c r="P93" s="87"/>
      <c r="Q93" s="88"/>
      <c r="R93" s="87"/>
    </row>
    <row r="94" spans="1:18" s="89" customFormat="1" ht="36" customHeight="1">
      <c r="A94" s="90"/>
      <c r="C94" s="104" t="s">
        <v>198</v>
      </c>
      <c r="D94" s="105"/>
      <c r="E94" s="58">
        <v>1</v>
      </c>
      <c r="F94" s="116" t="str">
        <f t="shared" si="11"/>
        <v>Perbaikan</v>
      </c>
      <c r="G94" s="123"/>
      <c r="H94" s="194"/>
      <c r="I94" s="194"/>
      <c r="J94" s="194"/>
      <c r="K94" s="194"/>
      <c r="M94" s="86"/>
      <c r="N94" s="88"/>
      <c r="O94" s="88"/>
      <c r="P94" s="87"/>
      <c r="Q94" s="88"/>
      <c r="R94" s="87"/>
    </row>
    <row r="95" spans="1:18" s="89" customFormat="1" ht="15.75">
      <c r="A95" s="90"/>
      <c r="C95" s="91"/>
      <c r="D95" s="91"/>
      <c r="E95" s="56"/>
      <c r="F95" s="93"/>
      <c r="G95" s="93"/>
      <c r="M95" s="86"/>
      <c r="N95" s="88"/>
      <c r="O95" s="88"/>
      <c r="P95" s="87"/>
      <c r="Q95" s="88"/>
      <c r="R95" s="87"/>
    </row>
    <row r="96" spans="1:18" s="89" customFormat="1" ht="15.75">
      <c r="A96" s="90"/>
      <c r="B96" s="90" t="s">
        <v>107</v>
      </c>
      <c r="C96" s="91"/>
      <c r="D96" s="91"/>
      <c r="E96" s="56"/>
      <c r="F96" s="93"/>
      <c r="G96" s="93"/>
      <c r="M96" s="86"/>
      <c r="N96" s="88"/>
      <c r="O96" s="88"/>
      <c r="P96" s="87"/>
      <c r="Q96" s="88"/>
      <c r="R96" s="87"/>
    </row>
    <row r="97" spans="1:18" s="89" customFormat="1" ht="77.25" customHeight="1">
      <c r="A97" s="90"/>
      <c r="C97" s="169" t="s">
        <v>199</v>
      </c>
      <c r="D97" s="105"/>
      <c r="E97" s="58" t="s">
        <v>75</v>
      </c>
      <c r="F97" s="116" t="b">
        <f t="shared" ref="F97" si="12">IF(E97=4,"Sangat baik",IF(E97=3,"Baik",IF(E97=2,"Perlu ditingkatkan",IF(E97=1,"Perbaikan",IF(E97=0,"Perbaikan mayor")))))</f>
        <v>0</v>
      </c>
      <c r="G97" s="123"/>
      <c r="H97" s="194"/>
      <c r="I97" s="194"/>
      <c r="J97" s="194"/>
      <c r="K97" s="194"/>
      <c r="M97" s="86"/>
      <c r="N97" s="88"/>
      <c r="O97" s="88"/>
      <c r="P97" s="87"/>
      <c r="Q97" s="88"/>
      <c r="R97" s="87"/>
    </row>
    <row r="98" spans="1:18" s="89" customFormat="1" ht="15.75">
      <c r="A98" s="90"/>
      <c r="C98" s="91"/>
      <c r="D98" s="91"/>
      <c r="E98" s="56"/>
      <c r="F98" s="93"/>
      <c r="G98" s="93"/>
      <c r="M98" s="86"/>
      <c r="N98" s="88"/>
      <c r="O98" s="88"/>
      <c r="P98" s="87"/>
      <c r="Q98" s="88"/>
      <c r="R98" s="87"/>
    </row>
    <row r="99" spans="1:18" s="89" customFormat="1" ht="15.75">
      <c r="A99" s="90"/>
      <c r="B99" s="90" t="s">
        <v>108</v>
      </c>
      <c r="C99" s="91"/>
      <c r="D99" s="91"/>
      <c r="E99" s="56"/>
      <c r="F99" s="93"/>
      <c r="G99" s="93"/>
      <c r="M99" s="86"/>
      <c r="N99" s="88"/>
      <c r="O99" s="88"/>
      <c r="P99" s="87"/>
      <c r="Q99" s="88"/>
      <c r="R99" s="87"/>
    </row>
    <row r="100" spans="1:18" s="89" customFormat="1" ht="39.75" customHeight="1">
      <c r="A100" s="90"/>
      <c r="C100" s="169" t="s">
        <v>200</v>
      </c>
      <c r="D100" s="105"/>
      <c r="E100" s="58" t="s">
        <v>75</v>
      </c>
      <c r="F100" s="116" t="b">
        <f t="shared" ref="F100" si="13">IF(E100=4,"Sangat baik",IF(E100=3,"Baik",IF(E100=2,"Perlu ditingkatkan",IF(E100=1,"Perbaikan",IF(E100=0,"Perbaikan mayor")))))</f>
        <v>0</v>
      </c>
      <c r="G100" s="123"/>
      <c r="H100" s="194"/>
      <c r="I100" s="194"/>
      <c r="J100" s="194"/>
      <c r="K100" s="194"/>
      <c r="M100" s="86"/>
      <c r="N100" s="88"/>
      <c r="O100" s="88"/>
      <c r="P100" s="87"/>
      <c r="Q100" s="88"/>
      <c r="R100" s="87"/>
    </row>
    <row r="101" spans="1:18" s="107" customFormat="1" ht="15.75">
      <c r="A101" s="106"/>
      <c r="C101" s="108" t="s">
        <v>1</v>
      </c>
      <c r="D101" s="108"/>
      <c r="E101" s="120">
        <f>AVERAGE(E90:E100)</f>
        <v>2.6</v>
      </c>
      <c r="F101" s="117"/>
      <c r="G101" s="117">
        <f>SUM(E90:E100)</f>
        <v>13</v>
      </c>
      <c r="M101" s="109"/>
      <c r="N101" s="110"/>
      <c r="O101" s="110"/>
      <c r="P101" s="111"/>
      <c r="Q101" s="110"/>
      <c r="R101" s="111"/>
    </row>
    <row r="102" spans="1:18" s="89" customFormat="1" ht="15.75">
      <c r="A102" s="90"/>
      <c r="C102" s="91"/>
      <c r="D102" s="91"/>
      <c r="E102" s="56"/>
      <c r="F102" s="93"/>
      <c r="G102" s="93"/>
      <c r="M102" s="86"/>
      <c r="N102" s="88"/>
      <c r="O102" s="88"/>
      <c r="P102" s="87"/>
      <c r="Q102" s="88"/>
      <c r="R102" s="87"/>
    </row>
    <row r="103" spans="1:18" s="89" customFormat="1" ht="15.75">
      <c r="A103" s="90" t="s">
        <v>80</v>
      </c>
      <c r="C103" s="91"/>
      <c r="D103" s="91"/>
      <c r="E103" s="56"/>
      <c r="F103" s="93"/>
      <c r="G103" s="93"/>
      <c r="M103" s="86"/>
      <c r="N103" s="88"/>
      <c r="O103" s="88"/>
      <c r="P103" s="87"/>
      <c r="Q103" s="88"/>
      <c r="R103" s="87"/>
    </row>
    <row r="104" spans="1:18" s="89" customFormat="1" ht="15.75">
      <c r="A104" s="90"/>
      <c r="B104" s="90" t="s">
        <v>109</v>
      </c>
      <c r="C104" s="91"/>
      <c r="D104" s="91"/>
      <c r="E104" s="56"/>
      <c r="F104" s="93"/>
      <c r="G104" s="93"/>
      <c r="M104" s="86"/>
      <c r="N104" s="88"/>
      <c r="O104" s="88"/>
      <c r="P104" s="87"/>
      <c r="Q104" s="88"/>
      <c r="R104" s="87"/>
    </row>
    <row r="105" spans="1:18" s="89" customFormat="1" ht="36" customHeight="1">
      <c r="A105" s="90"/>
      <c r="C105" s="82" t="s">
        <v>201</v>
      </c>
      <c r="D105" s="105"/>
      <c r="E105" s="58">
        <v>1</v>
      </c>
      <c r="F105" s="116" t="str">
        <f t="shared" ref="F105:F108" si="14">IF(E105=4,"Sangat baik",IF(E105=3,"Baik",IF(E105=2,"Perlu ditingkatkan",IF(E105=1,"Perbaikan",IF(E105=0,"Perbaikan mayor")))))</f>
        <v>Perbaikan</v>
      </c>
      <c r="G105" s="123"/>
      <c r="H105" s="194"/>
      <c r="I105" s="194"/>
      <c r="J105" s="194"/>
      <c r="K105" s="194"/>
      <c r="M105" s="86"/>
      <c r="N105" s="88"/>
      <c r="O105" s="88"/>
      <c r="P105" s="87"/>
      <c r="Q105" s="88"/>
      <c r="R105" s="87"/>
    </row>
    <row r="106" spans="1:18" s="89" customFormat="1" ht="39" customHeight="1">
      <c r="A106" s="90"/>
      <c r="C106" s="99" t="s">
        <v>202</v>
      </c>
      <c r="D106" s="105"/>
      <c r="E106" s="58">
        <v>1</v>
      </c>
      <c r="F106" s="116" t="str">
        <f t="shared" si="14"/>
        <v>Perbaikan</v>
      </c>
      <c r="G106" s="123"/>
      <c r="H106" s="194"/>
      <c r="I106" s="194"/>
      <c r="J106" s="194"/>
      <c r="K106" s="194"/>
      <c r="M106" s="86"/>
      <c r="N106" s="88"/>
      <c r="O106" s="88"/>
      <c r="P106" s="87"/>
      <c r="Q106" s="88"/>
      <c r="R106" s="87"/>
    </row>
    <row r="107" spans="1:18" s="89" customFormat="1" ht="37.5" customHeight="1">
      <c r="A107" s="90"/>
      <c r="C107" s="99" t="s">
        <v>203</v>
      </c>
      <c r="D107" s="105"/>
      <c r="E107" s="58">
        <v>3</v>
      </c>
      <c r="F107" s="116" t="str">
        <f t="shared" si="14"/>
        <v>Baik</v>
      </c>
      <c r="G107" s="123"/>
      <c r="H107" s="194"/>
      <c r="I107" s="194"/>
      <c r="J107" s="194"/>
      <c r="K107" s="194"/>
      <c r="M107" s="86"/>
      <c r="N107" s="88"/>
      <c r="O107" s="88"/>
      <c r="P107" s="87"/>
      <c r="Q107" s="88"/>
      <c r="R107" s="87"/>
    </row>
    <row r="108" spans="1:18" s="89" customFormat="1" ht="35.25" customHeight="1">
      <c r="A108" s="90"/>
      <c r="C108" s="99" t="s">
        <v>204</v>
      </c>
      <c r="D108" s="105"/>
      <c r="E108" s="58">
        <v>3</v>
      </c>
      <c r="F108" s="116" t="str">
        <f t="shared" si="14"/>
        <v>Baik</v>
      </c>
      <c r="G108" s="123"/>
      <c r="H108" s="194"/>
      <c r="I108" s="194"/>
      <c r="J108" s="194"/>
      <c r="K108" s="194"/>
      <c r="M108" s="86"/>
      <c r="N108" s="88"/>
      <c r="O108" s="88"/>
      <c r="P108" s="87"/>
      <c r="Q108" s="88"/>
      <c r="R108" s="87"/>
    </row>
    <row r="109" spans="1:18" s="89" customFormat="1" ht="15.75">
      <c r="A109" s="90"/>
      <c r="C109" s="113"/>
      <c r="D109" s="14"/>
      <c r="E109" s="118"/>
      <c r="F109" s="113"/>
      <c r="G109" s="113"/>
      <c r="M109" s="86"/>
      <c r="N109" s="88"/>
      <c r="O109" s="88"/>
      <c r="P109" s="87"/>
      <c r="Q109" s="88"/>
      <c r="R109" s="87"/>
    </row>
    <row r="110" spans="1:18" s="89" customFormat="1" ht="15.75">
      <c r="A110" s="90"/>
      <c r="B110" s="90" t="s">
        <v>178</v>
      </c>
      <c r="C110" s="91"/>
      <c r="D110" s="91"/>
      <c r="E110" s="56"/>
      <c r="F110" s="93"/>
      <c r="G110" s="93"/>
      <c r="M110" s="86"/>
      <c r="N110" s="88"/>
      <c r="O110" s="88"/>
      <c r="P110" s="87"/>
      <c r="Q110" s="88"/>
      <c r="R110" s="87"/>
    </row>
    <row r="111" spans="1:18" s="89" customFormat="1" ht="15.75">
      <c r="A111" s="90"/>
      <c r="C111" s="91"/>
      <c r="D111" s="91"/>
      <c r="E111" s="56"/>
      <c r="F111" s="93"/>
      <c r="G111" s="93"/>
      <c r="M111" s="86"/>
      <c r="N111" s="88"/>
      <c r="O111" s="88"/>
      <c r="P111" s="87"/>
      <c r="Q111" s="88"/>
      <c r="R111" s="87"/>
    </row>
    <row r="112" spans="1:18" s="89" customFormat="1" ht="15.75">
      <c r="A112" s="90"/>
      <c r="B112" s="90" t="s">
        <v>110</v>
      </c>
      <c r="C112" s="91"/>
      <c r="D112" s="91"/>
      <c r="E112" s="56"/>
      <c r="F112" s="93"/>
      <c r="G112" s="93"/>
      <c r="M112" s="86"/>
      <c r="N112" s="88"/>
      <c r="O112" s="88"/>
      <c r="P112" s="87"/>
      <c r="Q112" s="88"/>
      <c r="R112" s="87"/>
    </row>
    <row r="113" spans="1:18" s="89" customFormat="1" ht="37.5" customHeight="1">
      <c r="A113" s="90"/>
      <c r="C113" s="104" t="s">
        <v>205</v>
      </c>
      <c r="D113" s="105"/>
      <c r="E113" s="58">
        <v>2</v>
      </c>
      <c r="F113" s="116" t="str">
        <f t="shared" ref="F113:F115" si="15">IF(E113=4,"Sangat baik",IF(E113=3,"Baik",IF(E113=2,"Perlu ditingkatkan",IF(E113=1,"Perbaikan",IF(E113=0,"Perbaikan mayor")))))</f>
        <v>Perlu ditingkatkan</v>
      </c>
      <c r="G113" s="123"/>
      <c r="H113" s="194"/>
      <c r="I113" s="194"/>
      <c r="J113" s="194"/>
      <c r="K113" s="194"/>
      <c r="M113" s="86"/>
      <c r="N113" s="88"/>
      <c r="O113" s="88"/>
      <c r="P113" s="87"/>
      <c r="Q113" s="88"/>
      <c r="R113" s="87"/>
    </row>
    <row r="114" spans="1:18" s="89" customFormat="1" ht="35.25" customHeight="1">
      <c r="A114" s="90"/>
      <c r="C114" s="99" t="s">
        <v>206</v>
      </c>
      <c r="D114" s="105"/>
      <c r="E114" s="58">
        <v>3</v>
      </c>
      <c r="F114" s="116" t="str">
        <f t="shared" si="15"/>
        <v>Baik</v>
      </c>
      <c r="G114" s="123"/>
      <c r="H114" s="194"/>
      <c r="I114" s="194"/>
      <c r="J114" s="194"/>
      <c r="K114" s="194"/>
      <c r="M114" s="86"/>
      <c r="N114" s="88"/>
      <c r="O114" s="88"/>
      <c r="P114" s="87"/>
      <c r="Q114" s="88"/>
      <c r="R114" s="87"/>
    </row>
    <row r="115" spans="1:18" s="89" customFormat="1" ht="36.75" customHeight="1">
      <c r="A115" s="90"/>
      <c r="C115" s="99" t="s">
        <v>207</v>
      </c>
      <c r="D115" s="105"/>
      <c r="E115" s="58"/>
      <c r="F115" s="116" t="str">
        <f t="shared" si="15"/>
        <v>Perbaikan mayor</v>
      </c>
      <c r="G115" s="123"/>
      <c r="H115" s="194"/>
      <c r="I115" s="194"/>
      <c r="J115" s="194"/>
      <c r="K115" s="194"/>
      <c r="M115" s="86"/>
      <c r="N115" s="88"/>
      <c r="O115" s="88"/>
      <c r="P115" s="87"/>
      <c r="Q115" s="88"/>
      <c r="R115" s="87"/>
    </row>
    <row r="116" spans="1:18" s="107" customFormat="1" ht="15.75">
      <c r="A116" s="106"/>
      <c r="C116" s="127" t="s">
        <v>1</v>
      </c>
      <c r="D116" s="124"/>
      <c r="E116" s="125">
        <f>AVERAGE(E105:E115)</f>
        <v>2.1666666666666665</v>
      </c>
      <c r="F116" s="126"/>
      <c r="G116" s="126">
        <f>SUM(E105:E115)</f>
        <v>13</v>
      </c>
      <c r="M116" s="109"/>
      <c r="N116" s="110"/>
      <c r="O116" s="110"/>
      <c r="P116" s="111"/>
      <c r="Q116" s="110"/>
      <c r="R116" s="111"/>
    </row>
    <row r="117" spans="1:18" s="89" customFormat="1" ht="15.75">
      <c r="A117" s="90"/>
      <c r="C117" s="91"/>
      <c r="D117" s="91"/>
      <c r="E117" s="56"/>
      <c r="F117" s="93"/>
      <c r="G117" s="93"/>
      <c r="M117" s="86"/>
      <c r="N117" s="88"/>
      <c r="O117" s="88"/>
      <c r="P117" s="87"/>
      <c r="Q117" s="88"/>
      <c r="R117" s="87"/>
    </row>
    <row r="118" spans="1:18" s="89" customFormat="1" ht="15.75">
      <c r="A118" s="90" t="s">
        <v>81</v>
      </c>
      <c r="C118" s="91"/>
      <c r="D118" s="91"/>
      <c r="E118" s="56"/>
      <c r="F118" s="93"/>
      <c r="G118" s="93"/>
      <c r="M118" s="86"/>
      <c r="N118" s="88"/>
      <c r="O118" s="88"/>
      <c r="P118" s="87"/>
      <c r="Q118" s="88"/>
      <c r="R118" s="87"/>
    </row>
    <row r="119" spans="1:18" s="89" customFormat="1" ht="12.75" customHeight="1">
      <c r="A119" s="90"/>
      <c r="C119" s="91"/>
      <c r="D119" s="91"/>
      <c r="E119" s="56"/>
      <c r="F119" s="93"/>
      <c r="G119" s="93"/>
      <c r="M119" s="86"/>
      <c r="N119" s="88"/>
      <c r="O119" s="88"/>
      <c r="P119" s="87"/>
      <c r="Q119" s="88"/>
      <c r="R119" s="87"/>
    </row>
    <row r="120" spans="1:18" s="89" customFormat="1" ht="12.75" customHeight="1">
      <c r="A120" s="90"/>
      <c r="B120" s="90" t="s">
        <v>111</v>
      </c>
      <c r="C120" s="91"/>
      <c r="D120" s="91"/>
      <c r="E120" s="56"/>
      <c r="F120" s="93"/>
      <c r="G120" s="93"/>
      <c r="M120" s="86"/>
      <c r="N120" s="88"/>
      <c r="O120" s="88"/>
      <c r="P120" s="87"/>
      <c r="Q120" s="88"/>
      <c r="R120" s="87"/>
    </row>
    <row r="121" spans="1:18" s="89" customFormat="1" ht="12.75" customHeight="1">
      <c r="A121" s="90"/>
      <c r="C121" s="91"/>
      <c r="D121" s="91"/>
      <c r="E121" s="56"/>
      <c r="F121" s="93"/>
      <c r="G121" s="93"/>
      <c r="M121" s="86"/>
      <c r="N121" s="88"/>
      <c r="O121" s="88"/>
      <c r="P121" s="87"/>
      <c r="Q121" s="88"/>
      <c r="R121" s="87"/>
    </row>
    <row r="122" spans="1:18" s="89" customFormat="1" ht="15.75">
      <c r="A122" s="90"/>
      <c r="B122" s="90" t="s">
        <v>112</v>
      </c>
      <c r="C122" s="91"/>
      <c r="D122" s="91"/>
      <c r="E122" s="56"/>
      <c r="F122" s="93"/>
      <c r="G122" s="93"/>
      <c r="M122" s="86"/>
      <c r="N122" s="88"/>
      <c r="O122" s="88"/>
      <c r="P122" s="87"/>
      <c r="Q122" s="88"/>
      <c r="R122" s="87"/>
    </row>
    <row r="123" spans="1:18" s="89" customFormat="1" ht="51" customHeight="1">
      <c r="A123" s="90"/>
      <c r="C123" s="82" t="s">
        <v>208</v>
      </c>
      <c r="D123" s="105"/>
      <c r="E123" s="58">
        <v>4</v>
      </c>
      <c r="F123" s="116" t="str">
        <f t="shared" ref="F123:F125" si="16">IF(E123=4,"Sangat baik",IF(E123=3,"Baik",IF(E123=2,"Perlu ditingkatkan",IF(E123=1,"Perbaikan",IF(E123=0,"Perbaikan mayor")))))</f>
        <v>Sangat baik</v>
      </c>
      <c r="G123" s="123"/>
      <c r="H123" s="194"/>
      <c r="I123" s="194"/>
      <c r="J123" s="194"/>
      <c r="K123" s="194"/>
      <c r="M123" s="86"/>
      <c r="N123" s="88"/>
      <c r="O123" s="88"/>
      <c r="P123" s="87"/>
      <c r="Q123" s="88"/>
      <c r="R123" s="87"/>
    </row>
    <row r="124" spans="1:18" s="89" customFormat="1" ht="51" customHeight="1">
      <c r="A124" s="90"/>
      <c r="C124" s="112" t="s">
        <v>209</v>
      </c>
      <c r="D124" s="105"/>
      <c r="E124" s="58" t="s">
        <v>75</v>
      </c>
      <c r="F124" s="116" t="b">
        <f t="shared" si="16"/>
        <v>0</v>
      </c>
      <c r="G124" s="123"/>
      <c r="H124" s="194"/>
      <c r="I124" s="194"/>
      <c r="J124" s="194"/>
      <c r="K124" s="194"/>
      <c r="M124" s="86"/>
      <c r="N124" s="88"/>
      <c r="O124" s="88"/>
      <c r="P124" s="87"/>
      <c r="Q124" s="88"/>
      <c r="R124" s="87"/>
    </row>
    <row r="125" spans="1:18" s="89" customFormat="1" ht="87.75" customHeight="1">
      <c r="A125" s="90"/>
      <c r="C125" s="112" t="s">
        <v>210</v>
      </c>
      <c r="D125" s="105"/>
      <c r="E125" s="58">
        <v>4</v>
      </c>
      <c r="F125" s="116" t="str">
        <f t="shared" si="16"/>
        <v>Sangat baik</v>
      </c>
      <c r="G125" s="123"/>
      <c r="H125" s="194"/>
      <c r="I125" s="194"/>
      <c r="J125" s="194"/>
      <c r="K125" s="194"/>
      <c r="M125" s="86"/>
      <c r="N125" s="88"/>
      <c r="O125" s="88"/>
      <c r="P125" s="87"/>
      <c r="Q125" s="88"/>
      <c r="R125" s="87"/>
    </row>
    <row r="126" spans="1:18" s="89" customFormat="1" ht="12" customHeight="1">
      <c r="A126" s="90"/>
      <c r="C126" s="14"/>
      <c r="D126" s="14"/>
      <c r="E126" s="118"/>
      <c r="F126" s="113"/>
      <c r="G126" s="113"/>
      <c r="M126" s="86"/>
      <c r="N126" s="88"/>
      <c r="O126" s="88"/>
      <c r="P126" s="87"/>
      <c r="Q126" s="88"/>
      <c r="R126" s="87"/>
    </row>
    <row r="127" spans="1:18" s="89" customFormat="1" ht="15.75">
      <c r="A127" s="90"/>
      <c r="B127" s="90" t="s">
        <v>113</v>
      </c>
      <c r="C127" s="91"/>
      <c r="D127" s="91"/>
      <c r="E127" s="56"/>
      <c r="F127" s="93"/>
      <c r="G127" s="93"/>
      <c r="M127" s="86"/>
      <c r="N127" s="88"/>
      <c r="O127" s="88"/>
      <c r="P127" s="87"/>
      <c r="Q127" s="88"/>
      <c r="R127" s="87"/>
    </row>
    <row r="128" spans="1:18" s="89" customFormat="1" ht="56.25" customHeight="1">
      <c r="A128" s="90"/>
      <c r="C128" s="99" t="s">
        <v>211</v>
      </c>
      <c r="D128" s="105"/>
      <c r="E128" s="58">
        <v>4</v>
      </c>
      <c r="F128" s="116" t="str">
        <f t="shared" ref="F128:F133" si="17">IF(E128=4,"Sangat baik",IF(E128=3,"Baik",IF(E128=2,"Perlu ditingkatkan",IF(E128=1,"Perbaikan",IF(E128=0,"Perbaikan mayor")))))</f>
        <v>Sangat baik</v>
      </c>
      <c r="G128" s="123"/>
      <c r="H128" s="194"/>
      <c r="I128" s="194"/>
      <c r="J128" s="194"/>
      <c r="K128" s="194"/>
      <c r="M128" s="86"/>
      <c r="N128" s="88"/>
      <c r="O128" s="88"/>
      <c r="P128" s="87"/>
      <c r="Q128" s="88"/>
      <c r="R128" s="87"/>
    </row>
    <row r="129" spans="1:18" s="89" customFormat="1" ht="37.5" customHeight="1">
      <c r="A129" s="90"/>
      <c r="C129" s="99" t="s">
        <v>212</v>
      </c>
      <c r="D129" s="105"/>
      <c r="E129" s="58">
        <v>1</v>
      </c>
      <c r="F129" s="116" t="str">
        <f t="shared" si="17"/>
        <v>Perbaikan</v>
      </c>
      <c r="G129" s="123"/>
      <c r="H129" s="194"/>
      <c r="I129" s="194"/>
      <c r="J129" s="194"/>
      <c r="K129" s="194"/>
      <c r="M129" s="86"/>
      <c r="N129" s="88"/>
      <c r="O129" s="88"/>
      <c r="P129" s="87"/>
      <c r="Q129" s="88"/>
      <c r="R129" s="87"/>
    </row>
    <row r="130" spans="1:18" s="89" customFormat="1" ht="66.75" customHeight="1">
      <c r="A130" s="90"/>
      <c r="C130" s="99" t="s">
        <v>213</v>
      </c>
      <c r="D130" s="105"/>
      <c r="E130" s="58">
        <v>2</v>
      </c>
      <c r="F130" s="116" t="str">
        <f t="shared" si="17"/>
        <v>Perlu ditingkatkan</v>
      </c>
      <c r="G130" s="123"/>
      <c r="H130" s="194"/>
      <c r="I130" s="194"/>
      <c r="J130" s="194"/>
      <c r="K130" s="194"/>
      <c r="M130" s="86"/>
      <c r="N130" s="88"/>
      <c r="O130" s="88"/>
      <c r="P130" s="87"/>
      <c r="Q130" s="88"/>
      <c r="R130" s="87"/>
    </row>
    <row r="131" spans="1:18" s="89" customFormat="1" ht="66.75" customHeight="1">
      <c r="A131" s="90"/>
      <c r="C131" s="99" t="s">
        <v>214</v>
      </c>
      <c r="D131" s="105"/>
      <c r="E131" s="58">
        <v>1</v>
      </c>
      <c r="F131" s="116" t="str">
        <f t="shared" si="17"/>
        <v>Perbaikan</v>
      </c>
      <c r="G131" s="123"/>
      <c r="H131" s="194"/>
      <c r="I131" s="194"/>
      <c r="J131" s="194"/>
      <c r="K131" s="194"/>
      <c r="M131" s="86"/>
      <c r="N131" s="88"/>
      <c r="O131" s="88"/>
      <c r="P131" s="87"/>
      <c r="Q131" s="88"/>
      <c r="R131" s="87"/>
    </row>
    <row r="132" spans="1:18" s="89" customFormat="1" ht="38.25" customHeight="1">
      <c r="A132" s="90"/>
      <c r="C132" s="99" t="s">
        <v>215</v>
      </c>
      <c r="D132" s="105"/>
      <c r="E132" s="58">
        <v>2</v>
      </c>
      <c r="F132" s="116" t="str">
        <f t="shared" si="17"/>
        <v>Perlu ditingkatkan</v>
      </c>
      <c r="G132" s="123"/>
      <c r="H132" s="194"/>
      <c r="I132" s="194"/>
      <c r="J132" s="194"/>
      <c r="K132" s="194"/>
      <c r="M132" s="86"/>
      <c r="N132" s="88"/>
      <c r="O132" s="88"/>
      <c r="P132" s="87"/>
      <c r="Q132" s="88"/>
      <c r="R132" s="87"/>
    </row>
    <row r="133" spans="1:18" s="89" customFormat="1" ht="84" customHeight="1">
      <c r="A133" s="90"/>
      <c r="C133" s="99" t="s">
        <v>216</v>
      </c>
      <c r="D133" s="105"/>
      <c r="E133" s="58">
        <v>2</v>
      </c>
      <c r="F133" s="116" t="str">
        <f t="shared" si="17"/>
        <v>Perlu ditingkatkan</v>
      </c>
      <c r="G133" s="123"/>
      <c r="H133" s="194"/>
      <c r="I133" s="194"/>
      <c r="J133" s="194"/>
      <c r="K133" s="194"/>
      <c r="M133" s="86"/>
      <c r="N133" s="88"/>
      <c r="O133" s="88"/>
      <c r="P133" s="87"/>
      <c r="Q133" s="88"/>
      <c r="R133" s="87"/>
    </row>
    <row r="134" spans="1:18" s="89" customFormat="1" ht="15.75">
      <c r="A134" s="90"/>
      <c r="C134" s="14"/>
      <c r="D134" s="14"/>
      <c r="E134" s="118"/>
      <c r="F134" s="113"/>
      <c r="G134" s="113"/>
      <c r="M134" s="86"/>
      <c r="N134" s="88"/>
      <c r="O134" s="88"/>
      <c r="P134" s="87"/>
      <c r="Q134" s="88"/>
      <c r="R134" s="87"/>
    </row>
    <row r="135" spans="1:18" s="89" customFormat="1" ht="15.75">
      <c r="A135" s="90"/>
      <c r="B135" s="90" t="s">
        <v>114</v>
      </c>
      <c r="C135" s="14"/>
      <c r="D135" s="14"/>
      <c r="E135" s="118"/>
      <c r="F135" s="113"/>
      <c r="G135" s="113"/>
      <c r="M135" s="86"/>
      <c r="N135" s="88"/>
      <c r="O135" s="88"/>
      <c r="P135" s="87"/>
      <c r="Q135" s="88"/>
      <c r="R135" s="87"/>
    </row>
    <row r="136" spans="1:18" s="89" customFormat="1" ht="15.75">
      <c r="A136" s="90"/>
      <c r="C136" s="14"/>
      <c r="D136" s="14"/>
      <c r="E136" s="118"/>
      <c r="F136" s="113"/>
      <c r="G136" s="113"/>
      <c r="M136" s="86"/>
      <c r="N136" s="88"/>
      <c r="O136" s="88"/>
      <c r="P136" s="87"/>
      <c r="Q136" s="88"/>
      <c r="R136" s="87"/>
    </row>
    <row r="137" spans="1:18" s="89" customFormat="1" ht="15.75">
      <c r="A137" s="90"/>
      <c r="B137" s="90" t="s">
        <v>115</v>
      </c>
      <c r="C137" s="14"/>
      <c r="D137" s="14"/>
      <c r="E137" s="118"/>
      <c r="F137" s="113"/>
      <c r="G137" s="113"/>
      <c r="M137" s="86"/>
      <c r="N137" s="88"/>
      <c r="O137" s="88"/>
      <c r="P137" s="87"/>
      <c r="Q137" s="88"/>
      <c r="R137" s="87"/>
    </row>
    <row r="138" spans="1:18" s="89" customFormat="1" ht="15.75">
      <c r="A138" s="90"/>
      <c r="C138" s="14"/>
      <c r="D138" s="14"/>
      <c r="E138" s="118"/>
      <c r="F138" s="113"/>
      <c r="G138" s="113"/>
      <c r="M138" s="86"/>
      <c r="N138" s="88"/>
      <c r="O138" s="88"/>
      <c r="P138" s="87"/>
      <c r="Q138" s="88"/>
      <c r="R138" s="87"/>
    </row>
    <row r="139" spans="1:18" s="89" customFormat="1" ht="15.75">
      <c r="A139" s="90"/>
      <c r="B139" s="90" t="s">
        <v>116</v>
      </c>
      <c r="C139" s="91"/>
      <c r="D139" s="91"/>
      <c r="E139" s="56"/>
      <c r="F139" s="93"/>
      <c r="G139" s="93"/>
      <c r="M139" s="86"/>
      <c r="N139" s="88"/>
      <c r="O139" s="88"/>
      <c r="P139" s="87"/>
      <c r="Q139" s="88"/>
      <c r="R139" s="87"/>
    </row>
    <row r="140" spans="1:18" s="89" customFormat="1" ht="53.25" customHeight="1">
      <c r="A140" s="90"/>
      <c r="C140" s="112" t="s">
        <v>217</v>
      </c>
      <c r="D140" s="105"/>
      <c r="E140" s="58">
        <v>1</v>
      </c>
      <c r="F140" s="116" t="str">
        <f t="shared" ref="F140" si="18">IF(E140=4,"Sangat baik",IF(E140=3,"Baik",IF(E140=2,"Perlu ditingkatkan",IF(E140=1,"Perbaikan",IF(E140=0,"Perbaikan mayor")))))</f>
        <v>Perbaikan</v>
      </c>
      <c r="G140" s="123"/>
      <c r="H140" s="194"/>
      <c r="I140" s="194"/>
      <c r="J140" s="194"/>
      <c r="K140" s="194"/>
      <c r="M140" s="86"/>
      <c r="N140" s="88"/>
      <c r="O140" s="88"/>
      <c r="P140" s="87"/>
      <c r="Q140" s="88"/>
      <c r="R140" s="87"/>
    </row>
    <row r="141" spans="1:18" s="89" customFormat="1" ht="15.75">
      <c r="A141" s="90"/>
      <c r="C141" s="91"/>
      <c r="D141" s="91"/>
      <c r="E141" s="56"/>
      <c r="F141" s="93"/>
      <c r="G141" s="93"/>
      <c r="M141" s="86"/>
      <c r="N141" s="88"/>
      <c r="O141" s="88"/>
      <c r="P141" s="87"/>
      <c r="Q141" s="88"/>
      <c r="R141" s="87"/>
    </row>
    <row r="142" spans="1:18" s="89" customFormat="1" ht="15.75">
      <c r="A142" s="90"/>
      <c r="B142" s="90" t="s">
        <v>117</v>
      </c>
      <c r="C142" s="91"/>
      <c r="D142" s="91"/>
      <c r="E142" s="56"/>
      <c r="F142" s="93"/>
      <c r="G142" s="93"/>
      <c r="M142" s="86"/>
      <c r="N142" s="88"/>
      <c r="O142" s="88"/>
      <c r="P142" s="87"/>
      <c r="Q142" s="88"/>
      <c r="R142" s="87"/>
    </row>
    <row r="143" spans="1:18" s="89" customFormat="1" ht="36" customHeight="1">
      <c r="A143" s="90"/>
      <c r="B143" s="90"/>
      <c r="C143" s="112" t="s">
        <v>218</v>
      </c>
      <c r="D143" s="105"/>
      <c r="E143" s="58" t="s">
        <v>75</v>
      </c>
      <c r="F143" s="116" t="b">
        <f t="shared" ref="F143:F144" si="19">IF(E143=4,"Sangat baik",IF(E143=3,"Baik",IF(E143=2,"Perlu ditingkatkan",IF(E143=1,"Perbaikan",IF(E143=0,"Perbaikan mayor")))))</f>
        <v>0</v>
      </c>
      <c r="G143" s="93"/>
      <c r="H143" s="194"/>
      <c r="I143" s="194"/>
      <c r="J143" s="194"/>
      <c r="K143" s="194"/>
      <c r="M143" s="86"/>
      <c r="N143" s="88"/>
      <c r="O143" s="88"/>
      <c r="P143" s="87"/>
      <c r="Q143" s="88"/>
      <c r="R143" s="87"/>
    </row>
    <row r="144" spans="1:18" s="89" customFormat="1" ht="37.5" customHeight="1">
      <c r="A144" s="90"/>
      <c r="C144" s="112" t="s">
        <v>219</v>
      </c>
      <c r="D144" s="105"/>
      <c r="E144" s="58">
        <v>1</v>
      </c>
      <c r="F144" s="116" t="str">
        <f t="shared" si="19"/>
        <v>Perbaikan</v>
      </c>
      <c r="G144" s="123"/>
      <c r="H144" s="194"/>
      <c r="I144" s="194"/>
      <c r="J144" s="194"/>
      <c r="K144" s="194"/>
      <c r="M144" s="86"/>
      <c r="N144" s="88"/>
      <c r="O144" s="88"/>
      <c r="P144" s="87"/>
      <c r="Q144" s="88"/>
      <c r="R144" s="87"/>
    </row>
    <row r="145" spans="1:18" s="89" customFormat="1" ht="20.25" customHeight="1">
      <c r="A145" s="90"/>
      <c r="C145" s="14"/>
      <c r="D145" s="14"/>
      <c r="E145" s="14"/>
      <c r="F145" s="123"/>
      <c r="G145" s="123"/>
      <c r="M145" s="86"/>
      <c r="N145" s="88"/>
      <c r="O145" s="88"/>
      <c r="P145" s="87"/>
      <c r="Q145" s="88"/>
      <c r="R145" s="87"/>
    </row>
    <row r="146" spans="1:18" s="89" customFormat="1" ht="22.5" customHeight="1">
      <c r="A146" s="90"/>
      <c r="B146" s="90" t="s">
        <v>118</v>
      </c>
      <c r="C146" s="14"/>
      <c r="D146" s="14"/>
      <c r="E146" s="14"/>
      <c r="F146" s="123"/>
      <c r="G146" s="123"/>
      <c r="M146" s="86"/>
      <c r="N146" s="88"/>
      <c r="O146" s="88"/>
      <c r="P146" s="87"/>
      <c r="Q146" s="88"/>
      <c r="R146" s="87"/>
    </row>
    <row r="147" spans="1:18" s="107" customFormat="1" ht="15.75">
      <c r="A147" s="106"/>
      <c r="C147" s="124" t="s">
        <v>1</v>
      </c>
      <c r="D147" s="124"/>
      <c r="E147" s="125">
        <f>AVERAGE(E123:E144)</f>
        <v>2.2000000000000002</v>
      </c>
      <c r="F147" s="126"/>
      <c r="G147" s="126">
        <f>SUM(E123:E144)</f>
        <v>22</v>
      </c>
      <c r="M147" s="109"/>
      <c r="N147" s="110"/>
      <c r="O147" s="110"/>
      <c r="P147" s="111"/>
      <c r="Q147" s="110"/>
      <c r="R147" s="111"/>
    </row>
    <row r="148" spans="1:18" s="89" customFormat="1" ht="15.75">
      <c r="A148" s="90"/>
      <c r="C148" s="91"/>
      <c r="D148" s="91"/>
      <c r="E148" s="56"/>
      <c r="F148" s="93"/>
      <c r="G148" s="93"/>
      <c r="M148" s="86"/>
      <c r="N148" s="88"/>
      <c r="O148" s="88"/>
      <c r="P148" s="87"/>
      <c r="Q148" s="88"/>
      <c r="R148" s="87"/>
    </row>
    <row r="149" spans="1:18" s="89" customFormat="1" ht="15.75">
      <c r="A149" s="90" t="s">
        <v>82</v>
      </c>
      <c r="C149" s="91"/>
      <c r="D149" s="91"/>
      <c r="E149" s="56"/>
      <c r="F149" s="93"/>
      <c r="G149" s="93"/>
      <c r="M149" s="86"/>
      <c r="N149" s="88"/>
      <c r="O149" s="88"/>
      <c r="P149" s="87"/>
      <c r="Q149" s="88"/>
      <c r="R149" s="87"/>
    </row>
    <row r="150" spans="1:18" s="89" customFormat="1" ht="15.75">
      <c r="A150" s="90"/>
      <c r="B150" s="90" t="s">
        <v>119</v>
      </c>
      <c r="C150" s="91"/>
      <c r="D150" s="91"/>
      <c r="E150" s="56"/>
      <c r="F150" s="93"/>
      <c r="G150" s="93"/>
      <c r="M150" s="86"/>
      <c r="N150" s="88"/>
      <c r="O150" s="88"/>
      <c r="P150" s="87"/>
      <c r="Q150" s="88"/>
      <c r="R150" s="87"/>
    </row>
    <row r="151" spans="1:18" s="89" customFormat="1" ht="86.25" customHeight="1">
      <c r="A151" s="90"/>
      <c r="C151" s="112" t="s">
        <v>220</v>
      </c>
      <c r="D151" s="105"/>
      <c r="E151" s="58">
        <v>1</v>
      </c>
      <c r="F151" s="116" t="str">
        <f t="shared" ref="F151:F153" si="20">IF(E151=4,"Sangat baik",IF(E151=3,"Baik",IF(E151=2,"Perlu ditingkatkan",IF(E151=1,"Perbaikan",IF(E151=0,"Perbaikan mayor")))))</f>
        <v>Perbaikan</v>
      </c>
      <c r="G151" s="123"/>
      <c r="H151" s="194"/>
      <c r="I151" s="194"/>
      <c r="J151" s="194"/>
      <c r="K151" s="194"/>
      <c r="M151" s="86"/>
      <c r="N151" s="88"/>
      <c r="O151" s="88"/>
      <c r="P151" s="87"/>
      <c r="Q151" s="88"/>
      <c r="R151" s="87"/>
    </row>
    <row r="152" spans="1:18" s="89" customFormat="1" ht="30">
      <c r="A152" s="90"/>
      <c r="C152" s="112" t="s">
        <v>221</v>
      </c>
      <c r="D152" s="105"/>
      <c r="E152" s="58">
        <v>2</v>
      </c>
      <c r="F152" s="116" t="str">
        <f t="shared" si="20"/>
        <v>Perlu ditingkatkan</v>
      </c>
      <c r="G152" s="123"/>
      <c r="H152" s="194"/>
      <c r="I152" s="194"/>
      <c r="J152" s="194"/>
      <c r="K152" s="194"/>
      <c r="M152" s="86"/>
      <c r="N152" s="88"/>
      <c r="O152" s="88"/>
      <c r="P152" s="87"/>
      <c r="Q152" s="88"/>
      <c r="R152" s="87"/>
    </row>
    <row r="153" spans="1:18" s="89" customFormat="1" ht="33.75" customHeight="1">
      <c r="A153" s="90"/>
      <c r="C153" s="112" t="s">
        <v>222</v>
      </c>
      <c r="D153" s="105"/>
      <c r="E153" s="58"/>
      <c r="F153" s="116" t="str">
        <f t="shared" si="20"/>
        <v>Perbaikan mayor</v>
      </c>
      <c r="G153" s="123"/>
      <c r="H153" s="194"/>
      <c r="I153" s="194"/>
      <c r="J153" s="194"/>
      <c r="K153" s="194"/>
      <c r="M153" s="86"/>
      <c r="N153" s="88"/>
      <c r="O153" s="88"/>
      <c r="P153" s="87"/>
      <c r="Q153" s="88"/>
      <c r="R153" s="87"/>
    </row>
    <row r="154" spans="1:18" s="89" customFormat="1" ht="15.75">
      <c r="A154" s="90"/>
      <c r="C154" s="91"/>
      <c r="D154" s="91"/>
      <c r="E154" s="56"/>
      <c r="F154" s="93"/>
      <c r="G154" s="93"/>
      <c r="M154" s="86"/>
      <c r="N154" s="88"/>
      <c r="O154" s="88"/>
      <c r="P154" s="87"/>
      <c r="Q154" s="88"/>
      <c r="R154" s="87"/>
    </row>
    <row r="155" spans="1:18" s="89" customFormat="1" ht="15.75">
      <c r="A155" s="90"/>
      <c r="B155" s="90" t="s">
        <v>120</v>
      </c>
      <c r="C155" s="91"/>
      <c r="D155" s="91"/>
      <c r="E155" s="56"/>
      <c r="F155" s="93"/>
      <c r="G155" s="93"/>
      <c r="M155" s="86"/>
      <c r="N155" s="88"/>
      <c r="O155" s="88"/>
      <c r="P155" s="87"/>
      <c r="Q155" s="88"/>
      <c r="R155" s="87"/>
    </row>
    <row r="156" spans="1:18" s="89" customFormat="1" ht="31.5" customHeight="1">
      <c r="A156" s="90"/>
      <c r="C156" s="112" t="s">
        <v>223</v>
      </c>
      <c r="D156" s="105"/>
      <c r="E156" s="58">
        <v>3</v>
      </c>
      <c r="F156" s="116" t="str">
        <f t="shared" ref="F156:F160" si="21">IF(E156=4,"Sangat baik",IF(E156=3,"Baik",IF(E156=2,"Perlu ditingkatkan",IF(E156=1,"Perbaikan",IF(E156=0,"Perbaikan mayor")))))</f>
        <v>Baik</v>
      </c>
      <c r="G156" s="123"/>
      <c r="H156" s="194"/>
      <c r="I156" s="194"/>
      <c r="J156" s="194"/>
      <c r="K156" s="194"/>
      <c r="M156" s="86"/>
      <c r="N156" s="88"/>
      <c r="O156" s="88"/>
      <c r="P156" s="87"/>
      <c r="Q156" s="88"/>
      <c r="R156" s="87"/>
    </row>
    <row r="157" spans="1:18" s="89" customFormat="1" ht="31.5" customHeight="1">
      <c r="A157" s="90"/>
      <c r="C157" s="112" t="s">
        <v>224</v>
      </c>
      <c r="D157" s="105"/>
      <c r="E157" s="58" t="s">
        <v>75</v>
      </c>
      <c r="F157" s="116" t="b">
        <f t="shared" si="21"/>
        <v>0</v>
      </c>
      <c r="G157" s="123"/>
      <c r="H157" s="194"/>
      <c r="I157" s="194"/>
      <c r="J157" s="194"/>
      <c r="K157" s="194"/>
      <c r="M157" s="86"/>
      <c r="N157" s="88"/>
      <c r="O157" s="88"/>
      <c r="P157" s="87"/>
      <c r="Q157" s="88"/>
      <c r="R157" s="87"/>
    </row>
    <row r="158" spans="1:18" s="89" customFormat="1" ht="36.75" customHeight="1">
      <c r="A158" s="90"/>
      <c r="C158" s="112" t="s">
        <v>225</v>
      </c>
      <c r="D158" s="105"/>
      <c r="E158" s="58">
        <v>2</v>
      </c>
      <c r="F158" s="116" t="str">
        <f t="shared" si="21"/>
        <v>Perlu ditingkatkan</v>
      </c>
      <c r="G158" s="123"/>
      <c r="H158" s="194"/>
      <c r="I158" s="194"/>
      <c r="J158" s="194"/>
      <c r="K158" s="194"/>
      <c r="M158" s="86"/>
      <c r="N158" s="88"/>
      <c r="O158" s="88"/>
      <c r="P158" s="87"/>
      <c r="Q158" s="88"/>
      <c r="R158" s="87"/>
    </row>
    <row r="159" spans="1:18" s="89" customFormat="1" ht="38.25" customHeight="1">
      <c r="A159" s="90"/>
      <c r="C159" s="112" t="s">
        <v>226</v>
      </c>
      <c r="D159" s="105"/>
      <c r="E159" s="58">
        <v>3</v>
      </c>
      <c r="F159" s="116" t="str">
        <f t="shared" si="21"/>
        <v>Baik</v>
      </c>
      <c r="G159" s="123"/>
      <c r="H159" s="194"/>
      <c r="I159" s="194"/>
      <c r="J159" s="194"/>
      <c r="K159" s="194"/>
      <c r="M159" s="86"/>
      <c r="N159" s="88"/>
      <c r="O159" s="88"/>
      <c r="P159" s="87"/>
      <c r="Q159" s="88"/>
      <c r="R159" s="87"/>
    </row>
    <row r="160" spans="1:18" s="89" customFormat="1" ht="35.25" customHeight="1">
      <c r="A160" s="90"/>
      <c r="C160" s="112" t="s">
        <v>227</v>
      </c>
      <c r="D160" s="105"/>
      <c r="E160" s="58">
        <v>2</v>
      </c>
      <c r="F160" s="116" t="str">
        <f t="shared" si="21"/>
        <v>Perlu ditingkatkan</v>
      </c>
      <c r="G160" s="123"/>
      <c r="H160" s="194"/>
      <c r="I160" s="194"/>
      <c r="J160" s="194"/>
      <c r="K160" s="194"/>
      <c r="M160" s="86"/>
      <c r="N160" s="88"/>
      <c r="O160" s="88"/>
      <c r="P160" s="87"/>
      <c r="Q160" s="88"/>
      <c r="R160" s="87"/>
    </row>
    <row r="161" spans="1:18" s="107" customFormat="1" ht="15.75">
      <c r="A161" s="106"/>
      <c r="C161" s="108" t="s">
        <v>1</v>
      </c>
      <c r="D161" s="108"/>
      <c r="E161" s="120">
        <f>AVERAGE(E151:E160)</f>
        <v>2.1666666666666665</v>
      </c>
      <c r="F161" s="117"/>
      <c r="G161" s="117">
        <f>SUM(E151:E157)</f>
        <v>6</v>
      </c>
      <c r="M161" s="109"/>
      <c r="N161" s="110"/>
      <c r="O161" s="110"/>
      <c r="P161" s="111"/>
      <c r="Q161" s="110"/>
      <c r="R161" s="111"/>
    </row>
    <row r="162" spans="1:18" s="89" customFormat="1" ht="15.75">
      <c r="A162" s="90"/>
      <c r="C162" s="91"/>
      <c r="D162" s="91"/>
      <c r="E162" s="56"/>
      <c r="F162" s="93"/>
      <c r="G162" s="93"/>
      <c r="M162" s="86"/>
      <c r="N162" s="88"/>
      <c r="O162" s="88"/>
      <c r="P162" s="87"/>
      <c r="Q162" s="88"/>
      <c r="R162" s="87"/>
    </row>
    <row r="163" spans="1:18" s="89" customFormat="1" ht="15.75">
      <c r="A163" s="90" t="s">
        <v>121</v>
      </c>
      <c r="C163" s="91"/>
      <c r="D163" s="91"/>
      <c r="E163" s="56"/>
      <c r="F163" s="93"/>
      <c r="G163" s="93"/>
      <c r="M163" s="86"/>
      <c r="N163" s="88"/>
      <c r="O163" s="88"/>
      <c r="P163" s="87"/>
      <c r="Q163" s="88"/>
      <c r="R163" s="87"/>
    </row>
    <row r="164" spans="1:18" s="89" customFormat="1" ht="15.75">
      <c r="A164" s="90"/>
      <c r="B164" s="90" t="s">
        <v>122</v>
      </c>
      <c r="C164" s="91"/>
      <c r="D164" s="91"/>
      <c r="E164" s="56"/>
      <c r="F164" s="93"/>
      <c r="G164" s="93"/>
      <c r="M164" s="86"/>
      <c r="N164" s="88"/>
      <c r="O164" s="88"/>
      <c r="P164" s="87"/>
      <c r="Q164" s="88"/>
      <c r="R164" s="87"/>
    </row>
    <row r="165" spans="1:18" s="89" customFormat="1" ht="69" customHeight="1">
      <c r="A165" s="90"/>
      <c r="C165" s="112" t="s">
        <v>228</v>
      </c>
      <c r="D165" s="105"/>
      <c r="E165" s="58">
        <v>2</v>
      </c>
      <c r="F165" s="158" t="str">
        <f>IF(E165=4,"Sangat baik",IF(E165=3,"Baik",IF(E165=2,"Perlu ditingkatkan",IF(E165=1,"Perbaikan",IF(E165=0,"Perbaikan mayor")))))</f>
        <v>Perlu ditingkatkan</v>
      </c>
      <c r="G165" s="93"/>
      <c r="H165" s="194"/>
      <c r="I165" s="194"/>
      <c r="J165" s="194"/>
      <c r="K165" s="194"/>
      <c r="M165" s="86"/>
      <c r="N165" s="88"/>
      <c r="O165" s="88"/>
      <c r="P165" s="87"/>
      <c r="Q165" s="88"/>
      <c r="R165" s="87"/>
    </row>
    <row r="166" spans="1:18" s="89" customFormat="1" ht="15.75">
      <c r="A166" s="90"/>
      <c r="B166" s="90" t="s">
        <v>124</v>
      </c>
      <c r="C166" s="91"/>
      <c r="D166" s="91"/>
      <c r="E166" s="56"/>
      <c r="F166" s="114"/>
      <c r="G166" s="93"/>
      <c r="M166" s="86"/>
      <c r="N166" s="88"/>
      <c r="O166" s="88"/>
      <c r="P166" s="87"/>
      <c r="Q166" s="88"/>
      <c r="R166" s="87"/>
    </row>
    <row r="167" spans="1:18" s="89" customFormat="1" ht="15.75">
      <c r="A167" s="90"/>
      <c r="B167" s="90" t="s">
        <v>125</v>
      </c>
      <c r="C167" s="91"/>
      <c r="D167" s="91"/>
      <c r="E167" s="56"/>
      <c r="F167" s="114"/>
      <c r="G167" s="93"/>
      <c r="M167" s="86"/>
      <c r="N167" s="88"/>
      <c r="O167" s="88"/>
      <c r="P167" s="87"/>
      <c r="Q167" s="88"/>
      <c r="R167" s="87"/>
    </row>
    <row r="168" spans="1:18" s="107" customFormat="1" ht="15.75">
      <c r="A168" s="179"/>
      <c r="B168" s="179"/>
      <c r="C168" s="124" t="s">
        <v>1</v>
      </c>
      <c r="D168" s="124"/>
      <c r="E168" s="180">
        <f>AVERAGE(E165)</f>
        <v>2</v>
      </c>
      <c r="F168" s="181"/>
      <c r="G168" s="117">
        <f>SUM(E165)</f>
        <v>2</v>
      </c>
      <c r="M168" s="109"/>
      <c r="N168" s="110"/>
      <c r="O168" s="110"/>
      <c r="P168" s="111"/>
      <c r="Q168" s="110"/>
      <c r="R168" s="111"/>
    </row>
    <row r="169" spans="1:18" s="89" customFormat="1" ht="15.75">
      <c r="A169" s="90"/>
      <c r="C169" s="91"/>
      <c r="D169" s="91"/>
      <c r="E169" s="56"/>
      <c r="F169" s="93"/>
      <c r="G169" s="93"/>
      <c r="M169" s="86"/>
      <c r="N169" s="88"/>
      <c r="O169" s="88"/>
      <c r="P169" s="87"/>
      <c r="Q169" s="88"/>
      <c r="R169" s="87"/>
    </row>
    <row r="170" spans="1:18" s="89" customFormat="1" ht="15.75">
      <c r="A170" s="90" t="s">
        <v>123</v>
      </c>
      <c r="C170" s="91"/>
      <c r="D170" s="91"/>
      <c r="E170" s="56"/>
      <c r="F170" s="93"/>
      <c r="G170" s="93"/>
      <c r="M170" s="86"/>
      <c r="N170" s="88"/>
      <c r="O170" s="88"/>
      <c r="P170" s="87"/>
      <c r="Q170" s="88"/>
      <c r="R170" s="87"/>
    </row>
    <row r="171" spans="1:18" s="89" customFormat="1" ht="15.75">
      <c r="A171" s="90"/>
      <c r="B171" s="90" t="s">
        <v>162</v>
      </c>
      <c r="C171" s="91"/>
      <c r="D171" s="91"/>
      <c r="E171" s="56"/>
      <c r="F171" s="93"/>
      <c r="G171" s="93"/>
      <c r="M171" s="86"/>
      <c r="N171" s="88"/>
      <c r="O171" s="88"/>
      <c r="P171" s="87"/>
      <c r="Q171" s="88"/>
      <c r="R171" s="87"/>
    </row>
    <row r="172" spans="1:18" s="89" customFormat="1" ht="36.75" customHeight="1">
      <c r="A172" s="90"/>
      <c r="B172" s="90"/>
      <c r="C172" s="112" t="s">
        <v>229</v>
      </c>
      <c r="D172" s="105"/>
      <c r="E172" s="58">
        <v>2</v>
      </c>
      <c r="F172" s="116" t="str">
        <f t="shared" ref="F172:F173" si="22">IF(E172=4,"Sangat baik",IF(E172=3,"Baik",IF(E172=2,"Perlu ditingkatkan",IF(E172=1,"Perbaikan",IF(E172=0,"Perbaikan mayor")))))</f>
        <v>Perlu ditingkatkan</v>
      </c>
      <c r="G172" s="93"/>
      <c r="H172" s="194"/>
      <c r="I172" s="194"/>
      <c r="J172" s="194"/>
      <c r="K172" s="194"/>
      <c r="M172" s="86"/>
      <c r="N172" s="88"/>
      <c r="O172" s="88"/>
      <c r="P172" s="87"/>
      <c r="Q172" s="88"/>
      <c r="R172" s="87"/>
    </row>
    <row r="173" spans="1:18" s="89" customFormat="1" ht="48.75" customHeight="1">
      <c r="A173" s="90"/>
      <c r="B173" s="90"/>
      <c r="C173" s="112" t="s">
        <v>230</v>
      </c>
      <c r="D173" s="105"/>
      <c r="E173" s="58">
        <v>2</v>
      </c>
      <c r="F173" s="116" t="str">
        <f t="shared" si="22"/>
        <v>Perlu ditingkatkan</v>
      </c>
      <c r="G173" s="93"/>
      <c r="H173" s="194"/>
      <c r="I173" s="194"/>
      <c r="J173" s="194"/>
      <c r="K173" s="194"/>
      <c r="M173" s="86"/>
      <c r="N173" s="88"/>
      <c r="O173" s="88"/>
      <c r="P173" s="87"/>
      <c r="Q173" s="88"/>
      <c r="R173" s="87"/>
    </row>
    <row r="174" spans="1:18" s="89" customFormat="1" ht="20.25" customHeight="1">
      <c r="A174" s="90"/>
      <c r="B174" s="90" t="s">
        <v>163</v>
      </c>
      <c r="C174" s="14"/>
      <c r="D174" s="14"/>
      <c r="E174" s="14"/>
      <c r="F174" s="123"/>
      <c r="G174" s="123"/>
      <c r="M174" s="86"/>
      <c r="N174" s="88"/>
      <c r="O174" s="88"/>
      <c r="P174" s="87"/>
      <c r="Q174" s="88"/>
      <c r="R174" s="87"/>
    </row>
    <row r="175" spans="1:18" s="89" customFormat="1" ht="23.25" customHeight="1">
      <c r="A175" s="90"/>
      <c r="B175" s="90" t="s">
        <v>126</v>
      </c>
      <c r="C175" s="14"/>
      <c r="D175" s="14"/>
      <c r="E175" s="14"/>
      <c r="F175" s="123"/>
      <c r="G175" s="123"/>
      <c r="M175" s="86"/>
      <c r="N175" s="88"/>
      <c r="O175" s="88"/>
      <c r="P175" s="87"/>
      <c r="Q175" s="88"/>
      <c r="R175" s="87"/>
    </row>
    <row r="176" spans="1:18" s="107" customFormat="1" ht="15.75">
      <c r="A176" s="106"/>
      <c r="C176" s="108" t="s">
        <v>1</v>
      </c>
      <c r="D176" s="108"/>
      <c r="E176" s="120">
        <f>AVERAGE(E172:E173)</f>
        <v>2</v>
      </c>
      <c r="F176" s="117"/>
      <c r="G176" s="117">
        <f>SUM(E172:E173)</f>
        <v>4</v>
      </c>
      <c r="M176" s="109"/>
      <c r="N176" s="110"/>
      <c r="O176" s="110"/>
      <c r="P176" s="111"/>
      <c r="Q176" s="110"/>
      <c r="R176" s="111"/>
    </row>
    <row r="177" spans="1:18" s="89" customFormat="1" ht="15.75">
      <c r="A177" s="90"/>
      <c r="C177" s="91"/>
      <c r="D177" s="91"/>
      <c r="E177" s="56"/>
      <c r="F177" s="93"/>
      <c r="G177" s="93"/>
      <c r="M177" s="86"/>
      <c r="N177" s="88"/>
      <c r="O177" s="88"/>
      <c r="P177" s="87"/>
      <c r="Q177" s="88"/>
      <c r="R177" s="87"/>
    </row>
    <row r="178" spans="1:18" s="89" customFormat="1" ht="15.75">
      <c r="A178" s="90" t="s">
        <v>127</v>
      </c>
      <c r="C178" s="91"/>
      <c r="D178" s="91"/>
      <c r="E178" s="56"/>
      <c r="F178" s="93"/>
      <c r="G178" s="93"/>
      <c r="M178" s="86"/>
      <c r="N178" s="88"/>
      <c r="O178" s="88"/>
      <c r="P178" s="87"/>
      <c r="Q178" s="88"/>
      <c r="R178" s="87"/>
    </row>
    <row r="179" spans="1:18" s="89" customFormat="1" ht="15.75">
      <c r="A179" s="90"/>
      <c r="B179" s="90" t="s">
        <v>128</v>
      </c>
      <c r="C179" s="91"/>
      <c r="D179" s="91"/>
      <c r="E179" s="56"/>
      <c r="F179" s="93"/>
      <c r="G179" s="93"/>
      <c r="M179" s="86"/>
      <c r="N179" s="88"/>
      <c r="O179" s="88"/>
      <c r="P179" s="87"/>
      <c r="Q179" s="88"/>
      <c r="R179" s="87"/>
    </row>
    <row r="180" spans="1:18" s="89" customFormat="1" ht="96" customHeight="1">
      <c r="A180" s="90"/>
      <c r="C180" s="99" t="s">
        <v>231</v>
      </c>
      <c r="D180" s="105"/>
      <c r="E180" s="58">
        <v>2</v>
      </c>
      <c r="F180" s="116" t="str">
        <f t="shared" ref="F180" si="23">IF(E180=4,"Sangat baik",IF(E180=3,"Baik",IF(E180=2,"Perlu ditingkatkan",IF(E180=1,"Perbaikan",IF(E180=0,"Perbaikan mayor")))))</f>
        <v>Perlu ditingkatkan</v>
      </c>
      <c r="G180" s="123"/>
      <c r="H180" s="194"/>
      <c r="I180" s="194"/>
      <c r="J180" s="194"/>
      <c r="K180" s="194"/>
      <c r="M180" s="86"/>
      <c r="N180" s="88"/>
      <c r="O180" s="88"/>
      <c r="P180" s="87"/>
      <c r="Q180" s="88"/>
      <c r="R180" s="87"/>
    </row>
    <row r="181" spans="1:18" s="89" customFormat="1" ht="15.75">
      <c r="A181" s="90"/>
      <c r="C181" s="91"/>
      <c r="D181" s="91"/>
      <c r="E181" s="56"/>
      <c r="F181" s="93"/>
      <c r="G181" s="93"/>
      <c r="M181" s="86"/>
      <c r="N181" s="88"/>
      <c r="O181" s="88"/>
      <c r="P181" s="87"/>
      <c r="Q181" s="88"/>
      <c r="R181" s="87"/>
    </row>
    <row r="182" spans="1:18" s="89" customFormat="1" ht="15.75">
      <c r="A182" s="90"/>
      <c r="B182" s="90" t="s">
        <v>129</v>
      </c>
      <c r="C182" s="91"/>
      <c r="D182" s="91"/>
      <c r="E182" s="56"/>
      <c r="F182" s="93"/>
      <c r="G182" s="93"/>
      <c r="M182" s="86"/>
      <c r="N182" s="88"/>
      <c r="O182" s="88"/>
      <c r="P182" s="87"/>
      <c r="Q182" s="88"/>
      <c r="R182" s="87"/>
    </row>
    <row r="183" spans="1:18" s="89" customFormat="1" ht="62.25" customHeight="1">
      <c r="A183" s="90"/>
      <c r="C183" s="99" t="s">
        <v>232</v>
      </c>
      <c r="D183" s="105"/>
      <c r="E183" s="58">
        <v>1</v>
      </c>
      <c r="F183" s="116" t="str">
        <f t="shared" ref="F183:F185" si="24">IF(E183=4,"Sangat baik",IF(E183=3,"Baik",IF(E183=2,"Perlu ditingkatkan",IF(E183=1,"Perbaikan",IF(E183=0,"Perbaikan mayor")))))</f>
        <v>Perbaikan</v>
      </c>
      <c r="G183" s="123"/>
      <c r="H183" s="194"/>
      <c r="I183" s="194"/>
      <c r="J183" s="194"/>
      <c r="K183" s="194"/>
      <c r="M183" s="86"/>
      <c r="N183" s="88"/>
      <c r="O183" s="88"/>
      <c r="P183" s="87"/>
      <c r="Q183" s="88"/>
      <c r="R183" s="87"/>
    </row>
    <row r="184" spans="1:18" s="89" customFormat="1" ht="21" customHeight="1">
      <c r="A184" s="90"/>
      <c r="B184" s="90" t="s">
        <v>130</v>
      </c>
      <c r="C184" s="113"/>
      <c r="D184" s="14"/>
      <c r="E184" s="123"/>
      <c r="F184" s="123"/>
      <c r="G184" s="123"/>
      <c r="M184" s="86"/>
      <c r="N184" s="88"/>
      <c r="O184" s="88"/>
      <c r="P184" s="87"/>
      <c r="Q184" s="88"/>
      <c r="R184" s="87"/>
    </row>
    <row r="185" spans="1:18" s="89" customFormat="1" ht="51" customHeight="1">
      <c r="A185" s="90"/>
      <c r="C185" s="99" t="s">
        <v>233</v>
      </c>
      <c r="D185" s="105"/>
      <c r="E185" s="58">
        <v>4</v>
      </c>
      <c r="F185" s="116" t="str">
        <f t="shared" si="24"/>
        <v>Sangat baik</v>
      </c>
      <c r="G185" s="123"/>
      <c r="H185" s="194"/>
      <c r="I185" s="194"/>
      <c r="J185" s="194"/>
      <c r="K185" s="194"/>
      <c r="M185" s="86"/>
      <c r="N185" s="88"/>
      <c r="O185" s="88"/>
      <c r="P185" s="87"/>
      <c r="Q185" s="88"/>
      <c r="R185" s="87"/>
    </row>
    <row r="186" spans="1:18" s="89" customFormat="1" ht="24" customHeight="1">
      <c r="A186" s="90"/>
      <c r="B186" s="90" t="s">
        <v>131</v>
      </c>
      <c r="C186" s="113"/>
      <c r="D186" s="14"/>
      <c r="E186" s="14"/>
      <c r="F186" s="123"/>
      <c r="G186" s="123"/>
      <c r="M186" s="86"/>
      <c r="N186" s="88"/>
      <c r="O186" s="88"/>
      <c r="P186" s="87"/>
      <c r="Q186" s="88"/>
      <c r="R186" s="87"/>
    </row>
    <row r="187" spans="1:18" s="89" customFormat="1" ht="20.25" customHeight="1">
      <c r="A187" s="90"/>
      <c r="B187" s="90" t="s">
        <v>132</v>
      </c>
      <c r="C187" s="113"/>
      <c r="D187" s="14"/>
      <c r="E187" s="14"/>
      <c r="F187" s="123"/>
      <c r="G187" s="123"/>
      <c r="M187" s="86"/>
      <c r="N187" s="88"/>
      <c r="O187" s="88"/>
      <c r="P187" s="87"/>
      <c r="Q187" s="88"/>
      <c r="R187" s="87"/>
    </row>
    <row r="188" spans="1:18" s="89" customFormat="1" ht="66" customHeight="1">
      <c r="A188" s="90"/>
      <c r="C188" s="99" t="s">
        <v>234</v>
      </c>
      <c r="D188" s="105"/>
      <c r="E188" s="58">
        <v>4</v>
      </c>
      <c r="F188" s="116" t="str">
        <f t="shared" ref="F188" si="25">IF(E188=4,"Sangat baik",IF(E188=3,"Baik",IF(E188=2,"Perlu ditingkatkan",IF(E188=1,"Perbaikan",IF(E188=0,"Perbaikan mayor")))))</f>
        <v>Sangat baik</v>
      </c>
      <c r="G188" s="123"/>
      <c r="H188" s="194"/>
      <c r="I188" s="194"/>
      <c r="J188" s="194"/>
      <c r="K188" s="194"/>
      <c r="M188" s="86"/>
      <c r="N188" s="88"/>
      <c r="O188" s="88"/>
      <c r="P188" s="87"/>
      <c r="Q188" s="88"/>
      <c r="R188" s="87"/>
    </row>
    <row r="189" spans="1:18" s="89" customFormat="1" ht="22.5" customHeight="1">
      <c r="A189" s="90"/>
      <c r="B189" s="90" t="s">
        <v>133</v>
      </c>
      <c r="C189" s="113"/>
      <c r="D189" s="14"/>
      <c r="E189" s="14"/>
      <c r="F189" s="123"/>
      <c r="G189" s="123"/>
      <c r="M189" s="86"/>
      <c r="N189" s="88"/>
      <c r="O189" s="88"/>
      <c r="P189" s="87"/>
      <c r="Q189" s="88"/>
      <c r="R189" s="87"/>
    </row>
    <row r="190" spans="1:18" s="89" customFormat="1" ht="37.5" customHeight="1">
      <c r="A190" s="90"/>
      <c r="C190" s="99" t="s">
        <v>235</v>
      </c>
      <c r="D190" s="105"/>
      <c r="E190" s="58"/>
      <c r="F190" s="116" t="str">
        <f t="shared" ref="F190" si="26">IF(E190=4,"Sangat baik",IF(E190=3,"Baik",IF(E190=2,"Perlu ditingkatkan",IF(E190=1,"Perbaikan",IF(E190=0,"Perbaikan mayor")))))</f>
        <v>Perbaikan mayor</v>
      </c>
      <c r="G190" s="123"/>
      <c r="H190" s="194"/>
      <c r="I190" s="194"/>
      <c r="J190" s="194"/>
      <c r="K190" s="194"/>
      <c r="M190" s="86"/>
      <c r="N190" s="88"/>
      <c r="O190" s="88"/>
      <c r="P190" s="87"/>
      <c r="Q190" s="88"/>
      <c r="R190" s="87"/>
    </row>
    <row r="191" spans="1:18" s="107" customFormat="1" ht="15.75">
      <c r="A191" s="106"/>
      <c r="C191" s="108" t="s">
        <v>1</v>
      </c>
      <c r="D191" s="108"/>
      <c r="E191" s="120">
        <f>AVERAGE(E180:E190)</f>
        <v>2.75</v>
      </c>
      <c r="F191" s="117"/>
      <c r="G191" s="117">
        <f>SUM(E180:E190)</f>
        <v>11</v>
      </c>
      <c r="M191" s="109"/>
      <c r="N191" s="110"/>
      <c r="O191" s="110"/>
      <c r="P191" s="111"/>
      <c r="Q191" s="110"/>
      <c r="R191" s="111"/>
    </row>
    <row r="192" spans="1:18" s="89" customFormat="1" ht="15.75">
      <c r="A192" s="90"/>
      <c r="C192" s="91"/>
      <c r="D192" s="91"/>
      <c r="E192" s="56"/>
      <c r="F192" s="93"/>
      <c r="G192" s="93"/>
      <c r="M192" s="86"/>
      <c r="N192" s="88"/>
      <c r="O192" s="88"/>
      <c r="P192" s="87"/>
      <c r="Q192" s="88"/>
      <c r="R192" s="87"/>
    </row>
    <row r="193" spans="1:18" s="89" customFormat="1" ht="15.75">
      <c r="A193" s="90" t="s">
        <v>134</v>
      </c>
      <c r="C193" s="91"/>
      <c r="D193" s="91"/>
      <c r="E193" s="56"/>
      <c r="F193" s="93"/>
      <c r="G193" s="93"/>
      <c r="M193" s="86"/>
      <c r="N193" s="88"/>
      <c r="O193" s="88"/>
      <c r="P193" s="87"/>
      <c r="Q193" s="88"/>
      <c r="R193" s="87"/>
    </row>
    <row r="194" spans="1:18" s="89" customFormat="1" ht="15.75">
      <c r="A194" s="90"/>
      <c r="B194" s="90" t="s">
        <v>135</v>
      </c>
      <c r="C194" s="91"/>
      <c r="D194" s="91"/>
      <c r="E194" s="56"/>
      <c r="F194" s="93"/>
      <c r="G194" s="93"/>
      <c r="M194" s="86"/>
      <c r="N194" s="88"/>
      <c r="O194" s="88"/>
      <c r="P194" s="87"/>
      <c r="Q194" s="88"/>
      <c r="R194" s="87"/>
    </row>
    <row r="195" spans="1:18" s="89" customFormat="1" ht="54.75" customHeight="1">
      <c r="A195" s="90"/>
      <c r="B195" s="90"/>
      <c r="C195" s="112" t="s">
        <v>236</v>
      </c>
      <c r="D195" s="105"/>
      <c r="E195" s="58">
        <v>3</v>
      </c>
      <c r="F195" s="116" t="str">
        <f t="shared" ref="F195:F197" si="27">IF(E195=4,"Sangat baik",IF(E195=3,"Baik",IF(E195=2,"Perlu ditingkatkan",IF(E195=1,"Perbaikan",IF(E195=0,"Perbaikan mayor")))))</f>
        <v>Baik</v>
      </c>
      <c r="G195" s="93"/>
      <c r="H195" s="194"/>
      <c r="I195" s="194"/>
      <c r="J195" s="194"/>
      <c r="K195" s="194"/>
      <c r="M195" s="86"/>
      <c r="N195" s="88"/>
      <c r="O195" s="88"/>
      <c r="P195" s="87"/>
      <c r="Q195" s="88"/>
      <c r="R195" s="87"/>
    </row>
    <row r="196" spans="1:18" s="89" customFormat="1" ht="38.25" customHeight="1">
      <c r="A196" s="90"/>
      <c r="C196" s="112" t="s">
        <v>237</v>
      </c>
      <c r="D196" s="105"/>
      <c r="E196" s="58">
        <v>3</v>
      </c>
      <c r="F196" s="116" t="str">
        <f t="shared" si="27"/>
        <v>Baik</v>
      </c>
      <c r="G196" s="123"/>
      <c r="H196" s="194"/>
      <c r="I196" s="194"/>
      <c r="J196" s="194"/>
      <c r="K196" s="194"/>
      <c r="M196" s="86"/>
      <c r="N196" s="88"/>
      <c r="O196" s="88"/>
      <c r="P196" s="87"/>
      <c r="Q196" s="88"/>
      <c r="R196" s="87"/>
    </row>
    <row r="197" spans="1:18" s="89" customFormat="1" ht="41.25" customHeight="1">
      <c r="A197" s="90"/>
      <c r="C197" s="112" t="s">
        <v>238</v>
      </c>
      <c r="D197" s="105"/>
      <c r="E197" s="58" t="s">
        <v>75</v>
      </c>
      <c r="F197" s="116" t="b">
        <f t="shared" si="27"/>
        <v>0</v>
      </c>
      <c r="G197" s="123"/>
      <c r="H197" s="194"/>
      <c r="I197" s="194"/>
      <c r="J197" s="194"/>
      <c r="K197" s="194"/>
      <c r="M197" s="86"/>
      <c r="N197" s="88"/>
      <c r="O197" s="88"/>
      <c r="P197" s="87"/>
      <c r="Q197" s="88"/>
      <c r="R197" s="87"/>
    </row>
    <row r="198" spans="1:18" s="89" customFormat="1" ht="15.75">
      <c r="A198" s="90"/>
      <c r="C198" s="91"/>
      <c r="D198" s="91"/>
      <c r="E198" s="56"/>
      <c r="F198" s="93"/>
      <c r="G198" s="93"/>
      <c r="M198" s="86"/>
      <c r="N198" s="88"/>
      <c r="O198" s="88"/>
      <c r="P198" s="87"/>
      <c r="Q198" s="88"/>
      <c r="R198" s="87"/>
    </row>
    <row r="199" spans="1:18" s="89" customFormat="1" ht="15.75">
      <c r="A199" s="90"/>
      <c r="B199" s="90" t="s">
        <v>136</v>
      </c>
      <c r="C199" s="91"/>
      <c r="D199" s="91"/>
      <c r="E199" s="56"/>
      <c r="F199" s="93"/>
      <c r="G199" s="93"/>
      <c r="M199" s="86"/>
      <c r="N199" s="88"/>
      <c r="O199" s="88"/>
      <c r="P199" s="87"/>
      <c r="Q199" s="88"/>
      <c r="R199" s="87"/>
    </row>
    <row r="200" spans="1:18" s="89" customFormat="1" ht="77.25" customHeight="1">
      <c r="A200" s="90"/>
      <c r="C200" s="112" t="s">
        <v>239</v>
      </c>
      <c r="D200" s="105"/>
      <c r="E200" s="58" t="s">
        <v>75</v>
      </c>
      <c r="F200" s="116" t="b">
        <f t="shared" ref="F200:F202" si="28">IF(E200=4,"Sangat baik",IF(E200=3,"Baik",IF(E200=2,"Perlu ditingkatkan",IF(E200=1,"Perbaikan",IF(E200=0,"Perbaikan mayor")))))</f>
        <v>0</v>
      </c>
      <c r="G200" s="123"/>
      <c r="H200" s="194"/>
      <c r="I200" s="194"/>
      <c r="J200" s="194"/>
      <c r="K200" s="194"/>
      <c r="M200" s="86"/>
      <c r="N200" s="88"/>
      <c r="O200" s="88"/>
      <c r="P200" s="87"/>
      <c r="Q200" s="88"/>
      <c r="R200" s="87"/>
    </row>
    <row r="201" spans="1:18" s="89" customFormat="1" ht="39" customHeight="1">
      <c r="A201" s="90"/>
      <c r="C201" s="112" t="s">
        <v>172</v>
      </c>
      <c r="D201" s="105"/>
      <c r="E201" s="58" t="s">
        <v>75</v>
      </c>
      <c r="F201" s="116" t="b">
        <f t="shared" si="28"/>
        <v>0</v>
      </c>
      <c r="G201" s="123"/>
      <c r="H201" s="194"/>
      <c r="I201" s="194"/>
      <c r="J201" s="194"/>
      <c r="K201" s="194"/>
      <c r="M201" s="86"/>
      <c r="N201" s="88"/>
      <c r="O201" s="88"/>
      <c r="P201" s="87"/>
      <c r="Q201" s="88"/>
      <c r="R201" s="87"/>
    </row>
    <row r="202" spans="1:18" s="89" customFormat="1" ht="75.75" customHeight="1">
      <c r="A202" s="90"/>
      <c r="C202" s="112" t="s">
        <v>173</v>
      </c>
      <c r="D202" s="105"/>
      <c r="E202" s="58"/>
      <c r="F202" s="116" t="str">
        <f t="shared" si="28"/>
        <v>Perbaikan mayor</v>
      </c>
      <c r="G202" s="123"/>
      <c r="H202" s="194"/>
      <c r="I202" s="194"/>
      <c r="J202" s="194"/>
      <c r="K202" s="194"/>
      <c r="M202" s="86"/>
      <c r="N202" s="88"/>
      <c r="O202" s="88"/>
      <c r="P202" s="87"/>
      <c r="Q202" s="88"/>
      <c r="R202" s="87"/>
    </row>
    <row r="203" spans="1:18" s="107" customFormat="1" ht="15.75">
      <c r="A203" s="106"/>
      <c r="C203" s="108" t="s">
        <v>1</v>
      </c>
      <c r="D203" s="108"/>
      <c r="E203" s="120">
        <f>AVERAGE(E195:E202)</f>
        <v>3</v>
      </c>
      <c r="F203" s="117"/>
      <c r="G203" s="117">
        <f>SUM(E196:E201)</f>
        <v>3</v>
      </c>
      <c r="M203" s="109"/>
      <c r="N203" s="110"/>
      <c r="O203" s="110"/>
      <c r="P203" s="111"/>
      <c r="Q203" s="110"/>
      <c r="R203" s="111"/>
    </row>
    <row r="204" spans="1:18" s="89" customFormat="1" ht="15.75">
      <c r="A204" s="90"/>
      <c r="C204" s="91"/>
      <c r="D204" s="91"/>
      <c r="E204" s="56"/>
      <c r="F204" s="93"/>
      <c r="G204" s="93"/>
      <c r="M204" s="86"/>
      <c r="N204" s="88"/>
      <c r="O204" s="88"/>
      <c r="P204" s="87"/>
      <c r="Q204" s="88"/>
      <c r="R204" s="87"/>
    </row>
    <row r="205" spans="1:18" s="89" customFormat="1" ht="15.75">
      <c r="A205" s="90" t="s">
        <v>137</v>
      </c>
      <c r="C205" s="91"/>
      <c r="D205" s="91"/>
      <c r="E205" s="56"/>
      <c r="F205" s="93"/>
      <c r="G205" s="93"/>
      <c r="M205" s="86"/>
      <c r="N205" s="88"/>
      <c r="O205" s="88"/>
      <c r="P205" s="87"/>
      <c r="Q205" s="88"/>
      <c r="R205" s="87"/>
    </row>
    <row r="206" spans="1:18" s="89" customFormat="1" ht="15.75">
      <c r="A206" s="90"/>
      <c r="B206" s="90" t="s">
        <v>174</v>
      </c>
      <c r="C206" s="91"/>
      <c r="D206" s="91"/>
      <c r="E206" s="56"/>
      <c r="F206" s="93"/>
      <c r="G206" s="93"/>
      <c r="M206" s="86"/>
      <c r="N206" s="88"/>
      <c r="O206" s="88"/>
      <c r="P206" s="87"/>
      <c r="Q206" s="88"/>
      <c r="R206" s="87"/>
    </row>
    <row r="207" spans="1:18" s="89" customFormat="1" ht="15.75">
      <c r="A207" s="90"/>
      <c r="C207" s="91"/>
      <c r="D207" s="91"/>
      <c r="E207" s="56"/>
      <c r="F207" s="93"/>
      <c r="G207" s="93"/>
      <c r="M207" s="86"/>
      <c r="N207" s="88"/>
      <c r="O207" s="88"/>
      <c r="P207" s="87"/>
      <c r="Q207" s="88"/>
      <c r="R207" s="87"/>
    </row>
    <row r="208" spans="1:18" s="89" customFormat="1" ht="15.75">
      <c r="A208" s="90"/>
      <c r="B208" s="90" t="s">
        <v>138</v>
      </c>
      <c r="C208" s="91"/>
      <c r="D208" s="91"/>
      <c r="E208" s="56"/>
      <c r="F208" s="93"/>
      <c r="G208" s="93"/>
      <c r="M208" s="86"/>
      <c r="N208" s="88"/>
      <c r="O208" s="88"/>
      <c r="P208" s="87"/>
      <c r="Q208" s="88"/>
      <c r="R208" s="87"/>
    </row>
    <row r="209" spans="1:18" s="89" customFormat="1" ht="75" customHeight="1">
      <c r="A209" s="90"/>
      <c r="C209" s="112" t="s">
        <v>175</v>
      </c>
      <c r="D209" s="105"/>
      <c r="E209" s="58">
        <v>4</v>
      </c>
      <c r="F209" s="116" t="str">
        <f>IF(E209=4,"Sangat baik",IF(E209=3,"Baik",IF(E209=2,"Perlu ditingkatkan",IF(E209=1,"Perbaikan",IF(E209=0,"Perbaikan mayor")))))</f>
        <v>Sangat baik</v>
      </c>
      <c r="G209" s="123"/>
      <c r="H209" s="194"/>
      <c r="I209" s="194"/>
      <c r="J209" s="194"/>
      <c r="K209" s="194"/>
      <c r="M209" s="86"/>
      <c r="N209" s="88"/>
      <c r="O209" s="88"/>
      <c r="P209" s="87"/>
      <c r="Q209" s="88"/>
      <c r="R209" s="87"/>
    </row>
    <row r="210" spans="1:18" s="107" customFormat="1" ht="15.75">
      <c r="A210" s="106"/>
      <c r="C210" s="108" t="s">
        <v>1</v>
      </c>
      <c r="D210" s="108"/>
      <c r="E210" s="120">
        <f>AVERAGE(E209)</f>
        <v>4</v>
      </c>
      <c r="F210" s="117"/>
      <c r="G210" s="117">
        <f>SUM(E209:E209)</f>
        <v>4</v>
      </c>
      <c r="M210" s="109"/>
      <c r="N210" s="110"/>
      <c r="O210" s="110"/>
      <c r="P210" s="111"/>
      <c r="Q210" s="110"/>
      <c r="R210" s="111"/>
    </row>
    <row r="211" spans="1:18" s="89" customFormat="1" ht="15.75">
      <c r="A211" s="90"/>
      <c r="C211" s="91"/>
      <c r="D211" s="91"/>
      <c r="E211" s="56"/>
      <c r="F211" s="93"/>
      <c r="G211" s="93"/>
      <c r="M211" s="86"/>
      <c r="N211" s="88"/>
      <c r="O211" s="88"/>
      <c r="P211" s="87"/>
      <c r="Q211" s="88"/>
      <c r="R211" s="87"/>
    </row>
    <row r="212" spans="1:18" s="89" customFormat="1" ht="15.75">
      <c r="A212" s="90" t="s">
        <v>139</v>
      </c>
      <c r="C212" s="91"/>
      <c r="D212" s="91"/>
      <c r="E212" s="56"/>
      <c r="F212" s="93"/>
      <c r="G212" s="93"/>
      <c r="M212" s="86"/>
      <c r="N212" s="88"/>
      <c r="O212" s="88"/>
      <c r="P212" s="87"/>
      <c r="Q212" s="88"/>
      <c r="R212" s="87"/>
    </row>
    <row r="213" spans="1:18" s="89" customFormat="1" ht="15.75">
      <c r="A213" s="90"/>
      <c r="B213" s="90" t="s">
        <v>140</v>
      </c>
      <c r="C213" s="91"/>
      <c r="D213" s="91"/>
      <c r="E213" s="56"/>
      <c r="F213" s="93"/>
      <c r="G213" s="93"/>
      <c r="M213" s="86"/>
      <c r="N213" s="88"/>
      <c r="O213" s="88"/>
      <c r="P213" s="87"/>
      <c r="Q213" s="88"/>
      <c r="R213" s="87"/>
    </row>
    <row r="214" spans="1:18" s="89" customFormat="1" ht="15.75">
      <c r="A214" s="90"/>
      <c r="B214" s="90"/>
      <c r="C214" s="91"/>
      <c r="D214" s="91"/>
      <c r="E214" s="56"/>
      <c r="F214" s="93"/>
      <c r="G214" s="93"/>
      <c r="M214" s="86"/>
      <c r="N214" s="88"/>
      <c r="O214" s="88"/>
      <c r="P214" s="87"/>
      <c r="Q214" s="88"/>
      <c r="R214" s="87"/>
    </row>
    <row r="215" spans="1:18" s="89" customFormat="1" ht="18" customHeight="1">
      <c r="A215" s="90"/>
      <c r="B215" s="90" t="s">
        <v>141</v>
      </c>
      <c r="C215" s="91"/>
      <c r="D215" s="91"/>
      <c r="E215" s="56"/>
      <c r="F215" s="93"/>
      <c r="G215" s="93"/>
      <c r="M215" s="86"/>
      <c r="N215" s="88"/>
      <c r="O215" s="88"/>
      <c r="P215" s="87"/>
      <c r="Q215" s="88"/>
      <c r="R215" s="87"/>
    </row>
    <row r="216" spans="1:18" s="89" customFormat="1" ht="50.25" customHeight="1">
      <c r="A216" s="90"/>
      <c r="C216" s="104" t="s">
        <v>176</v>
      </c>
      <c r="D216" s="105"/>
      <c r="E216" s="58">
        <v>3</v>
      </c>
      <c r="F216" s="116" t="str">
        <f t="shared" ref="F216" si="29">IF(E216=4,"Sangat baik",IF(E216=3,"Baik",IF(E216=2,"Perlu ditingkatkan",IF(E216=1,"Perbaikan",IF(E216=0,"Perbaikan mayor")))))</f>
        <v>Baik</v>
      </c>
      <c r="G216" s="123"/>
      <c r="H216" s="194"/>
      <c r="I216" s="194"/>
      <c r="J216" s="194"/>
      <c r="K216" s="194"/>
      <c r="M216" s="86"/>
      <c r="N216" s="88"/>
      <c r="O216" s="88"/>
      <c r="P216" s="87"/>
      <c r="Q216" s="88"/>
      <c r="R216" s="87"/>
    </row>
    <row r="217" spans="1:18" s="50" customFormat="1" ht="54.75" customHeight="1">
      <c r="A217" s="52"/>
      <c r="C217" s="171" t="s">
        <v>177</v>
      </c>
      <c r="D217" s="105"/>
      <c r="E217" s="58">
        <v>4</v>
      </c>
      <c r="F217" s="116" t="str">
        <f>IF(E217=4,"Sangat baik",IF(E217=3,"Baik",IF(E217=2,"Perlu ditingkatkan",IF(E217=1,"Perbaikan",IF(E217=0,"Perbaikan mayor")))))</f>
        <v>Sangat baik</v>
      </c>
      <c r="G217" s="114"/>
      <c r="H217" s="195"/>
      <c r="I217" s="195"/>
      <c r="J217" s="195"/>
      <c r="K217" s="195"/>
      <c r="M217" s="59"/>
      <c r="N217" s="60"/>
      <c r="O217" s="60"/>
      <c r="P217" s="61"/>
      <c r="Q217" s="60"/>
      <c r="R217" s="61"/>
    </row>
    <row r="218" spans="1:18" s="107" customFormat="1" ht="15.75">
      <c r="A218" s="106"/>
      <c r="C218" s="108" t="s">
        <v>1</v>
      </c>
      <c r="D218" s="108"/>
      <c r="E218" s="120">
        <f>AVERAGE(E216:E217)</f>
        <v>3.5</v>
      </c>
      <c r="F218" s="117"/>
      <c r="G218" s="117">
        <f>SUM(E216:E217)</f>
        <v>7</v>
      </c>
      <c r="M218" s="109"/>
      <c r="N218" s="110"/>
      <c r="O218" s="110"/>
      <c r="P218" s="111"/>
      <c r="Q218" s="110"/>
      <c r="R218" s="111"/>
    </row>
    <row r="219" spans="1:18" s="160" customFormat="1" ht="15.75">
      <c r="A219" s="159"/>
      <c r="C219" s="161"/>
      <c r="D219" s="161"/>
      <c r="E219" s="162"/>
      <c r="F219" s="163"/>
      <c r="G219" s="163"/>
      <c r="M219" s="164"/>
      <c r="N219" s="165"/>
      <c r="O219" s="165"/>
      <c r="P219" s="166"/>
      <c r="Q219" s="165"/>
      <c r="R219" s="166"/>
    </row>
    <row r="220" spans="1:18" s="160" customFormat="1" ht="15.75">
      <c r="A220" s="159" t="s">
        <v>142</v>
      </c>
      <c r="C220" s="161"/>
      <c r="D220" s="161"/>
      <c r="E220" s="162"/>
      <c r="F220" s="163"/>
      <c r="G220" s="163"/>
      <c r="M220" s="164"/>
      <c r="N220" s="165"/>
      <c r="O220" s="165"/>
      <c r="P220" s="166"/>
      <c r="Q220" s="165"/>
      <c r="R220" s="166"/>
    </row>
    <row r="221" spans="1:18" s="160" customFormat="1" ht="15.75">
      <c r="A221" s="159"/>
      <c r="B221" s="159" t="s">
        <v>143</v>
      </c>
      <c r="C221" s="161"/>
      <c r="D221" s="161"/>
      <c r="E221" s="162"/>
      <c r="F221" s="163"/>
      <c r="G221" s="163"/>
      <c r="M221" s="164"/>
      <c r="N221" s="165"/>
      <c r="O221" s="165"/>
      <c r="P221" s="166"/>
      <c r="Q221" s="165"/>
      <c r="R221" s="166"/>
    </row>
    <row r="222" spans="1:18" s="160" customFormat="1" ht="15.75">
      <c r="A222" s="159"/>
      <c r="B222" s="159" t="s">
        <v>144</v>
      </c>
      <c r="C222" s="161"/>
      <c r="D222" s="161"/>
      <c r="E222" s="162"/>
      <c r="F222" s="163"/>
      <c r="G222" s="163"/>
      <c r="M222" s="164"/>
      <c r="N222" s="165"/>
      <c r="O222" s="165"/>
      <c r="P222" s="166"/>
      <c r="Q222" s="165"/>
      <c r="R222" s="166"/>
    </row>
    <row r="223" spans="1:18" s="160" customFormat="1" ht="15.75">
      <c r="A223" s="159"/>
      <c r="B223" s="159" t="s">
        <v>145</v>
      </c>
      <c r="C223" s="161"/>
      <c r="D223" s="161"/>
      <c r="E223" s="162"/>
      <c r="F223" s="163"/>
      <c r="G223" s="163"/>
      <c r="M223" s="164"/>
      <c r="N223" s="165"/>
      <c r="O223" s="165"/>
      <c r="P223" s="166"/>
      <c r="Q223" s="165"/>
      <c r="R223" s="166"/>
    </row>
    <row r="224" spans="1:18" s="160" customFormat="1" ht="15.75">
      <c r="A224" s="159"/>
      <c r="B224" s="159"/>
      <c r="C224" s="161"/>
      <c r="D224" s="161"/>
      <c r="E224" s="162"/>
      <c r="F224" s="163"/>
      <c r="G224" s="163"/>
      <c r="M224" s="164"/>
      <c r="N224" s="165"/>
      <c r="O224" s="165"/>
      <c r="P224" s="166"/>
      <c r="Q224" s="165"/>
      <c r="R224" s="166"/>
    </row>
    <row r="225" spans="1:18" s="160" customFormat="1" ht="15.75">
      <c r="A225" s="159" t="s">
        <v>146</v>
      </c>
      <c r="B225" s="159"/>
      <c r="C225" s="161"/>
      <c r="D225" s="161"/>
      <c r="E225" s="162"/>
      <c r="F225" s="163"/>
      <c r="G225" s="163"/>
      <c r="M225" s="164"/>
      <c r="N225" s="165"/>
      <c r="O225" s="165"/>
      <c r="P225" s="166"/>
      <c r="Q225" s="165"/>
      <c r="R225" s="166"/>
    </row>
    <row r="226" spans="1:18" s="160" customFormat="1" ht="15.75">
      <c r="A226" s="159"/>
      <c r="B226" s="159" t="s">
        <v>147</v>
      </c>
      <c r="C226" s="161"/>
      <c r="D226" s="161"/>
      <c r="E226" s="162"/>
      <c r="F226" s="163"/>
      <c r="G226" s="163"/>
      <c r="M226" s="164"/>
      <c r="N226" s="165"/>
      <c r="O226" s="165"/>
      <c r="P226" s="166"/>
      <c r="Q226" s="165"/>
      <c r="R226" s="166"/>
    </row>
    <row r="227" spans="1:18" s="160" customFormat="1" ht="15.75">
      <c r="A227" s="159"/>
      <c r="B227" s="159" t="s">
        <v>148</v>
      </c>
      <c r="C227" s="161"/>
      <c r="D227" s="161"/>
      <c r="E227" s="162"/>
      <c r="F227" s="163"/>
      <c r="G227" s="163"/>
      <c r="M227" s="164"/>
      <c r="N227" s="165"/>
      <c r="O227" s="165"/>
      <c r="P227" s="166"/>
      <c r="Q227" s="165"/>
      <c r="R227" s="166"/>
    </row>
    <row r="228" spans="1:18" s="160" customFormat="1" ht="15.75">
      <c r="A228" s="159"/>
      <c r="B228" s="159" t="s">
        <v>240</v>
      </c>
      <c r="C228" s="161"/>
      <c r="D228" s="161"/>
      <c r="E228" s="162"/>
      <c r="F228" s="163"/>
      <c r="G228" s="163"/>
      <c r="M228" s="164"/>
      <c r="N228" s="165"/>
      <c r="O228" s="165"/>
      <c r="P228" s="166"/>
      <c r="Q228" s="165"/>
      <c r="R228" s="166"/>
    </row>
    <row r="229" spans="1:18" s="160" customFormat="1" ht="37.5" customHeight="1">
      <c r="A229" s="159"/>
      <c r="B229" s="159"/>
      <c r="C229" s="173" t="s">
        <v>241</v>
      </c>
      <c r="D229" s="105"/>
      <c r="E229" s="58">
        <v>3</v>
      </c>
      <c r="F229" s="116" t="str">
        <f>IF(E229=4,"Sangat baik",IF(E229=3,"Baik",IF(E229=2,"Perlu ditingkatkan",IF(E229=1,"Perbaikan",IF(E229=0,"Perbaikan mayor")))))</f>
        <v>Baik</v>
      </c>
      <c r="G229" s="163"/>
      <c r="H229" s="196"/>
      <c r="I229" s="196"/>
      <c r="J229" s="196"/>
      <c r="K229" s="196"/>
      <c r="M229" s="164"/>
      <c r="N229" s="165"/>
      <c r="O229" s="165"/>
      <c r="P229" s="166"/>
      <c r="Q229" s="165"/>
      <c r="R229" s="166"/>
    </row>
    <row r="230" spans="1:18" s="185" customFormat="1" ht="15.75">
      <c r="A230" s="182" t="s">
        <v>79</v>
      </c>
      <c r="B230" s="182"/>
      <c r="C230" s="183" t="s">
        <v>1</v>
      </c>
      <c r="D230" s="183"/>
      <c r="E230" s="120">
        <f>AVERAGE(E229)</f>
        <v>3</v>
      </c>
      <c r="F230" s="184"/>
      <c r="G230" s="184">
        <f>SUM(E229)</f>
        <v>3</v>
      </c>
      <c r="M230" s="186"/>
      <c r="N230" s="187"/>
      <c r="O230" s="187"/>
      <c r="P230" s="188"/>
      <c r="Q230" s="187"/>
      <c r="R230" s="188"/>
    </row>
    <row r="231" spans="1:18" s="50" customFormat="1" ht="26.25">
      <c r="A231" s="52"/>
      <c r="C231" s="142" t="s">
        <v>85</v>
      </c>
      <c r="D231" s="51"/>
      <c r="E231" s="143">
        <f>+G230+G218+G210+G203+G191+G176+G168+G161+G147+G116+G101+G86+G79+G64+G45+G27</f>
        <v>155</v>
      </c>
      <c r="F231" s="114"/>
      <c r="G231" s="114"/>
      <c r="M231" s="59"/>
      <c r="N231" s="60"/>
      <c r="O231" s="60"/>
      <c r="P231" s="61"/>
      <c r="Q231" s="60"/>
      <c r="R231" s="61"/>
    </row>
    <row r="232" spans="1:18" s="50" customFormat="1" ht="15.75">
      <c r="C232" s="51"/>
      <c r="D232" s="51"/>
      <c r="E232" s="56"/>
      <c r="F232" s="114"/>
      <c r="G232" s="114"/>
      <c r="M232" s="59"/>
      <c r="N232" s="60"/>
      <c r="O232" s="60"/>
      <c r="P232" s="61"/>
      <c r="Q232" s="60"/>
      <c r="R232" s="61"/>
    </row>
    <row r="233" spans="1:18" s="50" customFormat="1" ht="15.75">
      <c r="C233" s="51"/>
      <c r="D233" s="51"/>
      <c r="E233" s="56"/>
      <c r="F233" s="114"/>
      <c r="G233" s="114"/>
      <c r="M233" s="59"/>
      <c r="N233" s="60"/>
      <c r="O233" s="60"/>
      <c r="P233" s="61"/>
      <c r="Q233" s="60"/>
      <c r="R233" s="61"/>
    </row>
    <row r="234" spans="1:18" s="50" customFormat="1" ht="15.75">
      <c r="C234" s="51"/>
      <c r="D234" s="51"/>
      <c r="E234" s="56"/>
      <c r="F234" s="114"/>
      <c r="G234" s="114"/>
      <c r="M234" s="59"/>
      <c r="N234" s="60"/>
      <c r="O234" s="60"/>
      <c r="P234" s="61"/>
      <c r="Q234" s="60"/>
      <c r="R234" s="61"/>
    </row>
    <row r="235" spans="1:18" s="50" customFormat="1" ht="15.75">
      <c r="C235" s="51"/>
      <c r="D235" s="51"/>
      <c r="E235" s="56"/>
      <c r="F235" s="114"/>
      <c r="G235" s="114"/>
      <c r="M235" s="59"/>
      <c r="N235" s="60"/>
      <c r="O235" s="60"/>
      <c r="P235" s="61"/>
      <c r="Q235" s="60"/>
      <c r="R235" s="61"/>
    </row>
    <row r="236" spans="1:18" s="50" customFormat="1" ht="15.75">
      <c r="C236" s="51"/>
      <c r="D236" s="51"/>
      <c r="E236" s="56"/>
      <c r="F236" s="114"/>
      <c r="G236" s="114"/>
      <c r="M236" s="59"/>
      <c r="N236" s="60"/>
      <c r="O236" s="60"/>
      <c r="P236" s="61"/>
      <c r="Q236" s="60"/>
      <c r="R236" s="61"/>
    </row>
    <row r="237" spans="1:18" s="50" customFormat="1" ht="15.75">
      <c r="C237" s="51"/>
      <c r="D237" s="51"/>
      <c r="E237" s="56"/>
      <c r="F237" s="114"/>
      <c r="G237" s="114"/>
      <c r="M237" s="59"/>
      <c r="N237" s="60"/>
      <c r="O237" s="60"/>
      <c r="P237" s="61"/>
      <c r="Q237" s="60"/>
      <c r="R237" s="61"/>
    </row>
    <row r="238" spans="1:18" s="50" customFormat="1" ht="15.75">
      <c r="C238" s="51"/>
      <c r="D238" s="51"/>
      <c r="E238" s="56"/>
      <c r="F238" s="114"/>
      <c r="G238" s="114"/>
      <c r="M238" s="59"/>
      <c r="N238" s="60"/>
      <c r="O238" s="60"/>
      <c r="P238" s="61"/>
      <c r="Q238" s="60"/>
      <c r="R238" s="61"/>
    </row>
    <row r="239" spans="1:18" s="50" customFormat="1" ht="15.75">
      <c r="C239" s="51"/>
      <c r="D239" s="51"/>
      <c r="E239" s="56"/>
      <c r="F239" s="114"/>
      <c r="G239" s="114"/>
      <c r="M239" s="59"/>
      <c r="N239" s="60"/>
      <c r="O239" s="60"/>
      <c r="P239" s="61"/>
      <c r="Q239" s="60"/>
      <c r="R239" s="61"/>
    </row>
    <row r="240" spans="1:18" s="50" customFormat="1" ht="15.75">
      <c r="C240" s="51"/>
      <c r="D240" s="51"/>
      <c r="E240" s="56"/>
      <c r="F240" s="114"/>
      <c r="G240" s="114"/>
      <c r="M240" s="59"/>
      <c r="N240" s="60"/>
      <c r="O240" s="60"/>
      <c r="P240" s="61"/>
      <c r="Q240" s="60"/>
      <c r="R240" s="61"/>
    </row>
    <row r="241" spans="3:18" s="50" customFormat="1" ht="15.75">
      <c r="C241" s="51"/>
      <c r="D241" s="51"/>
      <c r="E241" s="56"/>
      <c r="F241" s="114"/>
      <c r="G241" s="114"/>
      <c r="M241" s="59"/>
      <c r="N241" s="60"/>
      <c r="O241" s="60"/>
      <c r="P241" s="61"/>
      <c r="Q241" s="60"/>
      <c r="R241" s="61"/>
    </row>
    <row r="242" spans="3:18" s="50" customFormat="1" ht="15.75">
      <c r="C242" s="51"/>
      <c r="D242" s="51"/>
      <c r="E242" s="56"/>
      <c r="F242" s="114"/>
      <c r="G242" s="114"/>
      <c r="M242" s="59"/>
      <c r="N242" s="60"/>
      <c r="O242" s="60"/>
      <c r="P242" s="61"/>
      <c r="Q242" s="60"/>
      <c r="R242" s="61"/>
    </row>
    <row r="243" spans="3:18" s="50" customFormat="1" ht="15.75">
      <c r="C243" s="51"/>
      <c r="D243" s="51"/>
      <c r="E243" s="56"/>
      <c r="F243" s="114"/>
      <c r="G243" s="114"/>
      <c r="M243" s="59"/>
      <c r="N243" s="60"/>
      <c r="O243" s="60"/>
      <c r="P243" s="61"/>
      <c r="Q243" s="60"/>
      <c r="R243" s="61"/>
    </row>
    <row r="244" spans="3:18" s="50" customFormat="1" ht="15.75">
      <c r="C244" s="51"/>
      <c r="D244" s="51"/>
      <c r="E244" s="56"/>
      <c r="F244" s="114"/>
      <c r="G244" s="114"/>
      <c r="M244" s="59"/>
      <c r="N244" s="60"/>
      <c r="O244" s="60"/>
      <c r="P244" s="61"/>
      <c r="Q244" s="60"/>
      <c r="R244" s="61"/>
    </row>
    <row r="245" spans="3:18" s="50" customFormat="1" ht="15.75">
      <c r="C245" s="51"/>
      <c r="D245" s="51"/>
      <c r="E245" s="56"/>
      <c r="F245" s="114"/>
      <c r="G245" s="114"/>
      <c r="M245" s="59"/>
      <c r="N245" s="60"/>
      <c r="O245" s="60"/>
      <c r="P245" s="61"/>
      <c r="Q245" s="60"/>
      <c r="R245" s="61"/>
    </row>
    <row r="246" spans="3:18" s="50" customFormat="1" ht="15.75">
      <c r="C246" s="51"/>
      <c r="D246" s="51"/>
      <c r="E246" s="56"/>
      <c r="F246" s="114"/>
      <c r="G246" s="114"/>
      <c r="M246" s="59"/>
      <c r="N246" s="60"/>
      <c r="O246" s="60"/>
      <c r="P246" s="61"/>
      <c r="Q246" s="60"/>
      <c r="R246" s="61"/>
    </row>
    <row r="247" spans="3:18" s="50" customFormat="1" ht="15.75">
      <c r="C247" s="51"/>
      <c r="D247" s="51"/>
      <c r="E247" s="56"/>
      <c r="F247" s="114"/>
      <c r="G247" s="114"/>
      <c r="M247" s="59"/>
      <c r="N247" s="60"/>
      <c r="O247" s="60"/>
      <c r="P247" s="61"/>
      <c r="Q247" s="60"/>
      <c r="R247" s="61"/>
    </row>
    <row r="248" spans="3:18" s="50" customFormat="1" ht="15.75">
      <c r="C248" s="51"/>
      <c r="D248" s="51"/>
      <c r="E248" s="56"/>
      <c r="F248" s="114"/>
      <c r="G248" s="114"/>
      <c r="M248" s="59"/>
      <c r="N248" s="60"/>
      <c r="O248" s="60"/>
      <c r="P248" s="61"/>
      <c r="Q248" s="60"/>
      <c r="R248" s="61"/>
    </row>
    <row r="249" spans="3:18" s="50" customFormat="1" ht="15.75">
      <c r="C249" s="51"/>
      <c r="D249" s="51"/>
      <c r="E249" s="56"/>
      <c r="F249" s="114"/>
      <c r="G249" s="114"/>
      <c r="M249" s="59"/>
      <c r="N249" s="60"/>
      <c r="O249" s="60"/>
      <c r="P249" s="61"/>
      <c r="Q249" s="60"/>
      <c r="R249" s="61"/>
    </row>
    <row r="250" spans="3:18" s="50" customFormat="1" ht="15.75">
      <c r="C250" s="51"/>
      <c r="D250" s="51"/>
      <c r="E250" s="56"/>
      <c r="F250" s="114"/>
      <c r="G250" s="114"/>
      <c r="M250" s="59"/>
      <c r="N250" s="60"/>
      <c r="O250" s="60"/>
      <c r="P250" s="61"/>
      <c r="Q250" s="60"/>
      <c r="R250" s="61"/>
    </row>
    <row r="251" spans="3:18" s="50" customFormat="1" ht="15.75">
      <c r="C251" s="51"/>
      <c r="D251" s="51"/>
      <c r="E251" s="56"/>
      <c r="F251" s="114"/>
      <c r="G251" s="114"/>
      <c r="M251" s="59"/>
      <c r="N251" s="60"/>
      <c r="O251" s="60"/>
      <c r="P251" s="61"/>
      <c r="Q251" s="60"/>
      <c r="R251" s="61"/>
    </row>
    <row r="252" spans="3:18" s="50" customFormat="1" ht="15.75">
      <c r="C252" s="51"/>
      <c r="D252" s="51"/>
      <c r="E252" s="56"/>
      <c r="F252" s="114"/>
      <c r="G252" s="114"/>
      <c r="M252" s="59"/>
      <c r="N252" s="60"/>
      <c r="O252" s="60"/>
      <c r="P252" s="61"/>
      <c r="Q252" s="60"/>
      <c r="R252" s="61"/>
    </row>
    <row r="253" spans="3:18" s="50" customFormat="1" ht="15.75">
      <c r="C253" s="51"/>
      <c r="D253" s="51"/>
      <c r="E253" s="56"/>
      <c r="F253" s="114"/>
      <c r="G253" s="114"/>
      <c r="M253" s="59"/>
      <c r="N253" s="60"/>
      <c r="O253" s="60"/>
      <c r="P253" s="61"/>
      <c r="Q253" s="60"/>
      <c r="R253" s="61"/>
    </row>
    <row r="254" spans="3:18" s="50" customFormat="1" ht="15.75">
      <c r="C254" s="51"/>
      <c r="D254" s="51"/>
      <c r="E254" s="56"/>
      <c r="F254" s="114"/>
      <c r="G254" s="114"/>
      <c r="M254" s="59"/>
      <c r="N254" s="60"/>
      <c r="O254" s="60"/>
      <c r="P254" s="61"/>
      <c r="Q254" s="60"/>
      <c r="R254" s="61"/>
    </row>
    <row r="255" spans="3:18" s="50" customFormat="1" ht="15.75">
      <c r="C255" s="51"/>
      <c r="D255" s="51"/>
      <c r="E255" s="56"/>
      <c r="F255" s="114"/>
      <c r="G255" s="114"/>
      <c r="M255" s="59"/>
      <c r="N255" s="60"/>
      <c r="O255" s="60"/>
      <c r="P255" s="61"/>
      <c r="Q255" s="60"/>
      <c r="R255" s="61"/>
    </row>
    <row r="256" spans="3:18" s="50" customFormat="1" ht="15.75">
      <c r="C256" s="51"/>
      <c r="D256" s="51"/>
      <c r="E256" s="56"/>
      <c r="F256" s="114"/>
      <c r="G256" s="114"/>
      <c r="M256" s="59"/>
      <c r="N256" s="60"/>
      <c r="O256" s="60"/>
      <c r="P256" s="61"/>
      <c r="Q256" s="60"/>
      <c r="R256" s="61"/>
    </row>
    <row r="257" spans="3:18" s="50" customFormat="1" ht="15.75">
      <c r="C257" s="51"/>
      <c r="D257" s="51"/>
      <c r="E257" s="56"/>
      <c r="F257" s="114"/>
      <c r="G257" s="114"/>
      <c r="M257" s="59"/>
      <c r="N257" s="60"/>
      <c r="O257" s="60"/>
      <c r="P257" s="61"/>
      <c r="Q257" s="60"/>
      <c r="R257" s="61"/>
    </row>
    <row r="258" spans="3:18" s="50" customFormat="1" ht="15.75">
      <c r="C258" s="51"/>
      <c r="D258" s="51"/>
      <c r="E258" s="56"/>
      <c r="F258" s="114"/>
      <c r="G258" s="114"/>
      <c r="M258" s="59"/>
      <c r="N258" s="60"/>
      <c r="O258" s="60"/>
      <c r="P258" s="61"/>
      <c r="Q258" s="60"/>
      <c r="R258" s="61"/>
    </row>
    <row r="259" spans="3:18" s="50" customFormat="1" ht="15.75">
      <c r="C259" s="51"/>
      <c r="D259" s="51"/>
      <c r="E259" s="56"/>
      <c r="F259" s="114"/>
      <c r="G259" s="114"/>
      <c r="M259" s="59"/>
      <c r="N259" s="60"/>
      <c r="O259" s="60"/>
      <c r="P259" s="61"/>
      <c r="Q259" s="60"/>
      <c r="R259" s="61"/>
    </row>
    <row r="260" spans="3:18" s="50" customFormat="1" ht="15.75">
      <c r="C260" s="51"/>
      <c r="D260" s="51"/>
      <c r="E260" s="56"/>
      <c r="F260" s="114"/>
      <c r="G260" s="114"/>
      <c r="M260" s="59"/>
      <c r="N260" s="60"/>
      <c r="O260" s="60"/>
      <c r="P260" s="61"/>
      <c r="Q260" s="60"/>
      <c r="R260" s="61"/>
    </row>
    <row r="261" spans="3:18" s="50" customFormat="1" ht="15.75">
      <c r="C261" s="51"/>
      <c r="D261" s="51"/>
      <c r="E261" s="56"/>
      <c r="F261" s="114"/>
      <c r="G261" s="114"/>
      <c r="M261" s="59"/>
      <c r="N261" s="60"/>
      <c r="O261" s="60"/>
      <c r="P261" s="61"/>
      <c r="Q261" s="60"/>
      <c r="R261" s="61"/>
    </row>
    <row r="262" spans="3:18" s="50" customFormat="1" ht="15.75">
      <c r="C262" s="51"/>
      <c r="D262" s="51"/>
      <c r="E262" s="56"/>
      <c r="F262" s="114"/>
      <c r="G262" s="114"/>
      <c r="M262" s="59"/>
      <c r="N262" s="60"/>
      <c r="O262" s="60"/>
      <c r="P262" s="61"/>
      <c r="Q262" s="60"/>
      <c r="R262" s="61"/>
    </row>
  </sheetData>
  <mergeCells count="7">
    <mergeCell ref="D8:E8"/>
    <mergeCell ref="B15:C15"/>
    <mergeCell ref="B55:C55"/>
    <mergeCell ref="B58:C58"/>
    <mergeCell ref="D9:E9"/>
    <mergeCell ref="D10:E10"/>
    <mergeCell ref="D11:E11"/>
  </mergeCells>
  <conditionalFormatting sqref="E180 E128:E133 E140 E59:E63 E151:E153 E123:E125 E100 E105:E108 E17:E19 E22:E26 E74:E75 E78 E83:E85 E97 E200:E202 E209 E68:E71 E90:E94 E113:E116 E156:E160 E37:E40 E31:E34 E49:E54 E147 E190 E188 E183 E185 E43:E44 E56 E143:E144 E165 E172:E173 E195:E197 E216:E217 E229">
    <cfRule type="cellIs" dxfId="1" priority="173" stopIfTrue="1" operator="lessThan">
      <formula>1</formula>
    </cfRule>
    <cfRule type="cellIs" dxfId="0" priority="174" stopIfTrue="1" operator="greaterThan">
      <formula>7</formula>
    </cfRule>
  </conditionalFormatting>
  <pageMargins left="0.39370078740157483" right="0.39370078740157483" top="0.35433070866141736" bottom="0.31496062992125984" header="0.11811023622047245" footer="0.11811023622047245"/>
  <pageSetup paperSize="9" scale="60" orientation="landscape" horizontalDpi="4294967294" r:id="rId1"/>
  <headerFooter scaleWithDoc="0"/>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8"/>
  <sheetViews>
    <sheetView zoomScale="80" zoomScaleNormal="80" zoomScaleSheetLayoutView="90" workbookViewId="0">
      <selection activeCell="I1" sqref="I1:I1048576"/>
    </sheetView>
  </sheetViews>
  <sheetFormatPr defaultRowHeight="15"/>
  <cols>
    <col min="1" max="1" width="0.85546875" customWidth="1"/>
    <col min="2" max="2" width="38.5703125" customWidth="1"/>
    <col min="3" max="3" width="12.28515625" style="1" customWidth="1"/>
    <col min="4" max="4" width="18.140625" customWidth="1"/>
    <col min="5" max="5" width="31.7109375" customWidth="1"/>
    <col min="6" max="6" width="33.85546875" customWidth="1"/>
    <col min="7" max="7" width="38.5703125" customWidth="1"/>
    <col min="8" max="8" width="41.85546875" customWidth="1"/>
    <col min="9" max="9" width="26.5703125" hidden="1" customWidth="1"/>
  </cols>
  <sheetData>
    <row r="1" spans="2:9" ht="18.75">
      <c r="B1" s="131" t="s">
        <v>48</v>
      </c>
      <c r="C1" s="134" t="str">
        <f>+'PROFIL DIRI'!D6</f>
        <v>S2- Biologi</v>
      </c>
      <c r="D1" s="135"/>
      <c r="E1">
        <f>+'Nilai &amp; Analisis per Indikator'!D10:E10</f>
        <v>0</v>
      </c>
    </row>
    <row r="2" spans="2:9" ht="18.75">
      <c r="B2" s="131" t="s">
        <v>15</v>
      </c>
      <c r="C2" s="128"/>
      <c r="D2" s="135"/>
    </row>
    <row r="3" spans="2:9" ht="18.75">
      <c r="B3" s="131"/>
      <c r="C3" s="132"/>
      <c r="D3" s="67"/>
    </row>
    <row r="4" spans="2:9">
      <c r="B4" s="67"/>
      <c r="C4" s="133"/>
      <c r="D4" s="67"/>
    </row>
    <row r="5" spans="2:9" ht="47.25">
      <c r="B5" s="129" t="s">
        <v>0</v>
      </c>
      <c r="C5" s="130" t="s">
        <v>83</v>
      </c>
      <c r="D5" s="129" t="s">
        <v>5</v>
      </c>
      <c r="E5" s="37" t="s">
        <v>22</v>
      </c>
      <c r="F5" s="38" t="s">
        <v>32</v>
      </c>
      <c r="G5" s="37" t="s">
        <v>23</v>
      </c>
      <c r="H5" s="37" t="s">
        <v>24</v>
      </c>
      <c r="I5" s="37" t="s">
        <v>25</v>
      </c>
    </row>
    <row r="6" spans="2:9" ht="59.25" customHeight="1">
      <c r="B6" s="45" t="str">
        <f>+'Nilai &amp; Analisis per Indikator'!A14</f>
        <v>Standar 1: Identitas</v>
      </c>
      <c r="C6" s="46">
        <f>+'Nilai &amp; Analisis per Indikator'!E27</f>
        <v>2.1428571428571428</v>
      </c>
      <c r="D6" s="116" t="str">
        <f>IF(C6&gt;=3.75,"Sangat baik",IF(C6&gt;=3,"Baik",IF(C6&gt;=2,"Perlu ditingkatkan",IF(C6&gt;=1,"Perbaikan",IF(C6&gt;=0,"Perbaikan mayor")))))</f>
        <v>Perlu ditingkatkan</v>
      </c>
      <c r="E6" s="190"/>
      <c r="F6" s="191"/>
      <c r="G6" s="190"/>
      <c r="H6" s="190"/>
      <c r="I6" s="190"/>
    </row>
    <row r="7" spans="2:9" ht="45" customHeight="1">
      <c r="B7" s="45" t="str">
        <f>+'Nilai &amp; Analisis per Indikator'!A29</f>
        <v>Standar 2: Standar Kurikulum</v>
      </c>
      <c r="C7" s="46">
        <f>+'Nilai &amp; Analisis per Indikator'!E45</f>
        <v>2.1428571428571428</v>
      </c>
      <c r="D7" s="116" t="str">
        <f t="shared" ref="D7:D23" si="0">IF(C7&gt;=3.75,"Sangat baik",IF(C7&gt;=3,"Baik",IF(C7&gt;=2,"Perlu ditingkatkan",IF(C7&gt;=1,"Perbaikan",IF(C7&gt;=0,"Perbaikan mayor")))))</f>
        <v>Perlu ditingkatkan</v>
      </c>
      <c r="E7" s="190"/>
      <c r="F7" s="191"/>
      <c r="G7" s="190"/>
      <c r="H7" s="190"/>
      <c r="I7" s="190"/>
    </row>
    <row r="8" spans="2:9" ht="42" customHeight="1">
      <c r="B8" s="45" t="str">
        <f>+'Nilai &amp; Analisis per Indikator'!A47</f>
        <v>Standar 3: Standar Proses</v>
      </c>
      <c r="C8" s="46">
        <f>+'Nilai &amp; Analisis per Indikator'!E64</f>
        <v>2.5</v>
      </c>
      <c r="D8" s="116" t="str">
        <f t="shared" si="0"/>
        <v>Perlu ditingkatkan</v>
      </c>
      <c r="E8" s="190"/>
      <c r="F8" s="191"/>
      <c r="G8" s="190"/>
      <c r="H8" s="190"/>
      <c r="I8" s="190"/>
    </row>
    <row r="9" spans="2:9" ht="34.5" customHeight="1">
      <c r="B9" s="45" t="str">
        <f>+'Nilai &amp; Analisis per Indikator'!A66</f>
        <v>Standar 4: Evaluasi</v>
      </c>
      <c r="C9" s="46">
        <f>+'Nilai &amp; Analisis per Indikator'!E79</f>
        <v>1.2</v>
      </c>
      <c r="D9" s="116" t="str">
        <f t="shared" si="0"/>
        <v>Perbaikan</v>
      </c>
      <c r="E9" s="190"/>
      <c r="F9" s="191"/>
      <c r="G9" s="190"/>
      <c r="H9" s="190"/>
      <c r="I9" s="190"/>
    </row>
    <row r="10" spans="2:9" ht="38.25" customHeight="1">
      <c r="B10" s="45" t="str">
        <f>+'Nilai &amp; Analisis per Indikator'!A81</f>
        <v>Standar 5: Suasana Akademik</v>
      </c>
      <c r="C10" s="46">
        <f>+'Nilai &amp; Analisis per Indikator'!E86</f>
        <v>2</v>
      </c>
      <c r="D10" s="116" t="str">
        <f t="shared" si="0"/>
        <v>Perlu ditingkatkan</v>
      </c>
      <c r="E10" s="190"/>
      <c r="F10" s="191"/>
      <c r="G10" s="190"/>
      <c r="H10" s="190"/>
      <c r="I10" s="190"/>
    </row>
    <row r="11" spans="2:9" ht="44.25" customHeight="1">
      <c r="B11" s="45" t="str">
        <f>+'Nilai &amp; Analisis per Indikator'!A88</f>
        <v>Standar 6: Kemahasiswaan</v>
      </c>
      <c r="C11" s="46">
        <f>+'Nilai &amp; Analisis per Indikator'!E101</f>
        <v>2.6</v>
      </c>
      <c r="D11" s="116" t="str">
        <f t="shared" si="0"/>
        <v>Perlu ditingkatkan</v>
      </c>
      <c r="E11" s="190"/>
      <c r="F11" s="191"/>
      <c r="G11" s="190"/>
      <c r="H11" s="190"/>
      <c r="I11" s="190"/>
    </row>
    <row r="12" spans="2:9" ht="39" customHeight="1">
      <c r="B12" s="45" t="str">
        <f>+'Nilai &amp; Analisis per Indikator'!A103</f>
        <v xml:space="preserve">Standar 7: Lulusan </v>
      </c>
      <c r="C12" s="46">
        <f>+'Nilai &amp; Analisis per Indikator'!E116</f>
        <v>2.1666666666666665</v>
      </c>
      <c r="D12" s="116" t="str">
        <f t="shared" si="0"/>
        <v>Perlu ditingkatkan</v>
      </c>
      <c r="E12" s="190"/>
      <c r="F12" s="191"/>
      <c r="G12" s="190"/>
      <c r="H12" s="190"/>
      <c r="I12" s="190"/>
    </row>
    <row r="13" spans="2:9" ht="33" customHeight="1">
      <c r="B13" s="45" t="str">
        <f>+'Nilai &amp; Analisis per Indikator'!A118</f>
        <v>Standar 8: Sumber Daya Manusia</v>
      </c>
      <c r="C13" s="46">
        <f>+'Nilai &amp; Analisis per Indikator'!E147</f>
        <v>2.2000000000000002</v>
      </c>
      <c r="D13" s="116" t="str">
        <f t="shared" si="0"/>
        <v>Perlu ditingkatkan</v>
      </c>
      <c r="E13" s="190"/>
      <c r="F13" s="190"/>
      <c r="G13" s="190"/>
      <c r="H13" s="190"/>
      <c r="I13" s="190"/>
    </row>
    <row r="14" spans="2:9" ht="35.25" customHeight="1">
      <c r="B14" s="45" t="str">
        <f>+'Nilai &amp; Analisis per Indikator'!A149</f>
        <v xml:space="preserve">Standar 9: Sarana dan Prasarana </v>
      </c>
      <c r="C14" s="46">
        <f>+'Nilai &amp; Analisis per Indikator'!E161</f>
        <v>2.1666666666666665</v>
      </c>
      <c r="D14" s="116" t="str">
        <f t="shared" si="0"/>
        <v>Perlu ditingkatkan</v>
      </c>
      <c r="E14" s="190"/>
      <c r="F14" s="190"/>
      <c r="G14" s="190"/>
      <c r="H14" s="190"/>
      <c r="I14" s="190"/>
    </row>
    <row r="15" spans="2:9" ht="35.25" customHeight="1">
      <c r="B15" s="45" t="s">
        <v>247</v>
      </c>
      <c r="C15" s="46">
        <f>+'Nilai &amp; Analisis per Indikator'!E168</f>
        <v>2</v>
      </c>
      <c r="D15" s="116" t="str">
        <f t="shared" si="0"/>
        <v>Perlu ditingkatkan</v>
      </c>
      <c r="E15" s="190"/>
      <c r="F15" s="190"/>
      <c r="G15" s="190"/>
      <c r="H15" s="190"/>
      <c r="I15" s="190"/>
    </row>
    <row r="16" spans="2:9" ht="37.5" customHeight="1">
      <c r="B16" s="45" t="str">
        <f>+'Nilai &amp; Analisis per Indikator'!A170</f>
        <v xml:space="preserve">Standar 11: Pembiayaan </v>
      </c>
      <c r="C16" s="46">
        <f>+'Nilai &amp; Analisis per Indikator'!E176</f>
        <v>2</v>
      </c>
      <c r="D16" s="116" t="str">
        <f t="shared" si="0"/>
        <v>Perlu ditingkatkan</v>
      </c>
      <c r="E16" s="190"/>
      <c r="F16" s="190"/>
      <c r="G16" s="190"/>
      <c r="H16" s="190"/>
      <c r="I16" s="190"/>
    </row>
    <row r="17" spans="1:9" ht="41.25" customHeight="1">
      <c r="B17" s="45" t="str">
        <f>+'Nilai &amp; Analisis per Indikator'!A178</f>
        <v>Standar 12. Pengelolaan</v>
      </c>
      <c r="C17" s="46">
        <f>+'Nilai &amp; Analisis per Indikator'!E191</f>
        <v>2.75</v>
      </c>
      <c r="D17" s="116" t="str">
        <f t="shared" si="0"/>
        <v>Perlu ditingkatkan</v>
      </c>
      <c r="E17" s="190"/>
      <c r="F17" s="190"/>
      <c r="G17" s="190"/>
      <c r="H17" s="190"/>
      <c r="I17" s="190"/>
    </row>
    <row r="18" spans="1:9" ht="41.25" customHeight="1">
      <c r="B18" s="45" t="str">
        <f>+'Nilai &amp; Analisis per Indikator'!A193</f>
        <v>Standar 13: Penelitian</v>
      </c>
      <c r="C18" s="46">
        <f>+'Nilai &amp; Analisis per Indikator'!E203</f>
        <v>3</v>
      </c>
      <c r="D18" s="116" t="str">
        <f t="shared" si="0"/>
        <v>Baik</v>
      </c>
      <c r="E18" s="190"/>
      <c r="F18" s="190"/>
      <c r="G18" s="190"/>
      <c r="H18" s="190"/>
      <c r="I18" s="190"/>
    </row>
    <row r="19" spans="1:9" ht="41.25" customHeight="1">
      <c r="B19" s="45" t="str">
        <f>+'Nilai &amp; Analisis per Indikator'!A205</f>
        <v>Standar 14: Pengabdian Kepada Masyarakat</v>
      </c>
      <c r="C19" s="46">
        <f>+'Nilai &amp; Analisis per Indikator'!E210</f>
        <v>4</v>
      </c>
      <c r="D19" s="116" t="str">
        <f t="shared" si="0"/>
        <v>Sangat baik</v>
      </c>
      <c r="E19" s="190"/>
      <c r="F19" s="190"/>
      <c r="G19" s="190"/>
      <c r="H19" s="190"/>
      <c r="I19" s="190"/>
    </row>
    <row r="20" spans="1:9" ht="41.25" customHeight="1">
      <c r="B20" s="45" t="str">
        <f>+'Nilai &amp; Analisis per Indikator'!A212</f>
        <v xml:space="preserve">Standar 15: Kerjasama </v>
      </c>
      <c r="C20" s="46">
        <f>+'Nilai &amp; Analisis per Indikator'!E218</f>
        <v>3.5</v>
      </c>
      <c r="D20" s="116" t="str">
        <f t="shared" si="0"/>
        <v>Baik</v>
      </c>
      <c r="E20" s="190"/>
      <c r="F20" s="190"/>
      <c r="G20" s="190"/>
      <c r="H20" s="190"/>
      <c r="I20" s="190"/>
    </row>
    <row r="21" spans="1:9" ht="41.25" customHeight="1">
      <c r="B21" s="45" t="s">
        <v>243</v>
      </c>
      <c r="C21" s="46" t="s">
        <v>245</v>
      </c>
      <c r="D21" s="189" t="s">
        <v>246</v>
      </c>
      <c r="E21" s="190"/>
      <c r="F21" s="190"/>
      <c r="G21" s="190"/>
      <c r="H21" s="190"/>
      <c r="I21" s="190"/>
    </row>
    <row r="22" spans="1:9" ht="49.5" customHeight="1">
      <c r="B22" s="45" t="s">
        <v>244</v>
      </c>
      <c r="C22" s="46">
        <f>+'Nilai &amp; Analisis per Indikator'!E230</f>
        <v>3</v>
      </c>
      <c r="D22" s="116" t="str">
        <f t="shared" si="0"/>
        <v>Baik</v>
      </c>
      <c r="E22" s="190"/>
      <c r="F22" s="190"/>
      <c r="G22" s="190"/>
      <c r="H22" s="190"/>
      <c r="I22" s="190"/>
    </row>
    <row r="23" spans="1:9" ht="33.75" customHeight="1">
      <c r="B23" s="144" t="s">
        <v>1</v>
      </c>
      <c r="C23" s="149">
        <f>AVERAGE(C6:C17)</f>
        <v>2.1557539682539684</v>
      </c>
      <c r="D23" s="116" t="str">
        <f t="shared" si="0"/>
        <v>Perlu ditingkatkan</v>
      </c>
      <c r="E23" s="30"/>
      <c r="F23" s="30"/>
      <c r="G23" s="30"/>
      <c r="H23" s="30"/>
      <c r="I23" s="30"/>
    </row>
    <row r="24" spans="1:9" ht="33.75" customHeight="1">
      <c r="B24" s="144" t="s">
        <v>85</v>
      </c>
      <c r="C24" s="150">
        <f>+'Nilai &amp; Analisis per Indikator'!E231</f>
        <v>155</v>
      </c>
      <c r="D24" s="116"/>
      <c r="E24" s="151" t="s">
        <v>86</v>
      </c>
      <c r="F24" s="152"/>
      <c r="G24" s="30"/>
      <c r="H24" s="30"/>
      <c r="I24" s="30"/>
    </row>
    <row r="25" spans="1:9" ht="15.75">
      <c r="A25" s="32"/>
      <c r="B25" s="33"/>
      <c r="C25" s="34"/>
      <c r="D25" s="35"/>
      <c r="E25" s="31"/>
      <c r="F25" s="31"/>
      <c r="G25" s="31"/>
      <c r="H25" s="31"/>
      <c r="I25" s="31"/>
    </row>
    <row r="26" spans="1:9">
      <c r="B26" s="7"/>
      <c r="C26" s="8"/>
      <c r="D26" s="9"/>
    </row>
    <row r="27" spans="1:9" ht="18.75">
      <c r="A27" s="39" t="s">
        <v>31</v>
      </c>
      <c r="B27" s="40" t="s">
        <v>26</v>
      </c>
      <c r="C27" s="213" t="s">
        <v>27</v>
      </c>
      <c r="D27" s="213"/>
      <c r="E27" s="213"/>
      <c r="F27" s="213" t="s">
        <v>28</v>
      </c>
      <c r="G27" s="213"/>
    </row>
    <row r="28" spans="1:9" ht="120" customHeight="1">
      <c r="A28" s="48">
        <v>1</v>
      </c>
      <c r="B28" s="47" t="s">
        <v>29</v>
      </c>
      <c r="C28" s="214"/>
      <c r="D28" s="214"/>
      <c r="E28" s="214"/>
      <c r="F28" s="215"/>
      <c r="G28" s="215"/>
    </row>
  </sheetData>
  <mergeCells count="4">
    <mergeCell ref="F27:G27"/>
    <mergeCell ref="C27:E27"/>
    <mergeCell ref="C28:E28"/>
    <mergeCell ref="F28:G28"/>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C31"/>
  <sheetViews>
    <sheetView zoomScale="90" zoomScaleNormal="90" workbookViewId="0">
      <selection activeCell="O5" sqref="O5"/>
    </sheetView>
  </sheetViews>
  <sheetFormatPr defaultRowHeight="15"/>
  <cols>
    <col min="1" max="1" width="3.42578125" customWidth="1"/>
    <col min="2" max="2" width="44.140625" bestFit="1" customWidth="1"/>
  </cols>
  <sheetData>
    <row r="1" spans="2:3">
      <c r="C1" s="1"/>
    </row>
    <row r="2" spans="2:3">
      <c r="C2" s="1"/>
    </row>
    <row r="3" spans="2:3" ht="31.5">
      <c r="B3" s="11" t="s">
        <v>0</v>
      </c>
      <c r="C3" s="29" t="s">
        <v>6</v>
      </c>
    </row>
    <row r="4" spans="2:3" ht="15.75">
      <c r="B4" s="2" t="str">
        <f>+'REKAP &amp; Analisis per Standar'!B6</f>
        <v>Standar 1: Identitas</v>
      </c>
      <c r="C4" s="10">
        <f>+'REKAP &amp; Analisis per Standar'!C6</f>
        <v>2.1428571428571428</v>
      </c>
    </row>
    <row r="5" spans="2:3" ht="15.75">
      <c r="B5" s="2" t="str">
        <f>+'REKAP &amp; Analisis per Standar'!B7</f>
        <v>Standar 2: Standar Kurikulum</v>
      </c>
      <c r="C5" s="10">
        <f>+'REKAP &amp; Analisis per Standar'!C7</f>
        <v>2.1428571428571428</v>
      </c>
    </row>
    <row r="6" spans="2:3" ht="15.75">
      <c r="B6" s="2" t="str">
        <f>+'REKAP &amp; Analisis per Standar'!B8</f>
        <v>Standar 3: Standar Proses</v>
      </c>
      <c r="C6" s="10">
        <f>+'REKAP &amp; Analisis per Standar'!C8</f>
        <v>2.5</v>
      </c>
    </row>
    <row r="7" spans="2:3" ht="15.75">
      <c r="B7" s="2" t="str">
        <f>+'REKAP &amp; Analisis per Standar'!B9</f>
        <v>Standar 4: Evaluasi</v>
      </c>
      <c r="C7" s="10">
        <f>+'REKAP &amp; Analisis per Standar'!C9</f>
        <v>1.2</v>
      </c>
    </row>
    <row r="8" spans="2:3" ht="15.75">
      <c r="B8" s="2" t="str">
        <f>+'REKAP &amp; Analisis per Standar'!B10</f>
        <v>Standar 5: Suasana Akademik</v>
      </c>
      <c r="C8" s="10">
        <f>+'REKAP &amp; Analisis per Standar'!C10</f>
        <v>2</v>
      </c>
    </row>
    <row r="9" spans="2:3" ht="15.75">
      <c r="B9" s="2" t="str">
        <f>+'REKAP &amp; Analisis per Standar'!B11</f>
        <v>Standar 6: Kemahasiswaan</v>
      </c>
      <c r="C9" s="10">
        <f>+'REKAP &amp; Analisis per Standar'!C11</f>
        <v>2.6</v>
      </c>
    </row>
    <row r="10" spans="2:3" ht="15.75">
      <c r="B10" s="2" t="str">
        <f>+'REKAP &amp; Analisis per Standar'!B12</f>
        <v xml:space="preserve">Standar 7: Lulusan </v>
      </c>
      <c r="C10" s="10">
        <f>+'REKAP &amp; Analisis per Standar'!C12</f>
        <v>2.1666666666666665</v>
      </c>
    </row>
    <row r="11" spans="2:3" ht="15.75">
      <c r="B11" s="2" t="str">
        <f>+'REKAP &amp; Analisis per Standar'!B13</f>
        <v>Standar 8: Sumber Daya Manusia</v>
      </c>
      <c r="C11" s="10">
        <f>+'REKAP &amp; Analisis per Standar'!C13</f>
        <v>2.2000000000000002</v>
      </c>
    </row>
    <row r="12" spans="2:3" ht="15.75">
      <c r="B12" s="2" t="str">
        <f>+'REKAP &amp; Analisis per Standar'!B14</f>
        <v xml:space="preserve">Standar 9: Sarana dan Prasarana </v>
      </c>
      <c r="C12" s="10">
        <f>+'REKAP &amp; Analisis per Standar'!C14</f>
        <v>2.1666666666666665</v>
      </c>
    </row>
    <row r="13" spans="2:3" ht="15.75">
      <c r="B13" s="2" t="s">
        <v>248</v>
      </c>
      <c r="C13" s="10">
        <f>+'REKAP &amp; Analisis per Standar'!C15</f>
        <v>2</v>
      </c>
    </row>
    <row r="14" spans="2:3" ht="15.75">
      <c r="B14" s="2" t="str">
        <f>+'REKAP &amp; Analisis per Standar'!B16</f>
        <v xml:space="preserve">Standar 11: Pembiayaan </v>
      </c>
      <c r="C14" s="10">
        <f>+'REKAP &amp; Analisis per Standar'!C16</f>
        <v>2</v>
      </c>
    </row>
    <row r="15" spans="2:3" s="137" customFormat="1" ht="15.75">
      <c r="B15" s="136" t="str">
        <f>+'REKAP &amp; Analisis per Standar'!B17</f>
        <v>Standar 12. Pengelolaan</v>
      </c>
      <c r="C15" s="10">
        <f>+'REKAP &amp; Analisis per Standar'!C17</f>
        <v>2.75</v>
      </c>
    </row>
    <row r="16" spans="2:3" s="137" customFormat="1" ht="15.75">
      <c r="B16" s="136" t="str">
        <f>+'REKAP &amp; Analisis per Standar'!B18</f>
        <v>Standar 13: Penelitian</v>
      </c>
      <c r="C16" s="10">
        <f>+'REKAP &amp; Analisis per Standar'!C18</f>
        <v>3</v>
      </c>
    </row>
    <row r="17" spans="2:3" s="137" customFormat="1" ht="15.75">
      <c r="B17" s="136" t="str">
        <f>+'REKAP &amp; Analisis per Standar'!B19</f>
        <v>Standar 14: Pengabdian Kepada Masyarakat</v>
      </c>
      <c r="C17" s="10">
        <f>+'REKAP &amp; Analisis per Standar'!C19</f>
        <v>4</v>
      </c>
    </row>
    <row r="18" spans="2:3" s="137" customFormat="1" ht="15.75">
      <c r="B18" s="136" t="str">
        <f>+'REKAP &amp; Analisis per Standar'!B20</f>
        <v xml:space="preserve">Standar 15: Kerjasama </v>
      </c>
      <c r="C18" s="10">
        <f>+'REKAP &amp; Analisis per Standar'!C20</f>
        <v>3.5</v>
      </c>
    </row>
    <row r="19" spans="2:3" s="137" customFormat="1" ht="17.25" customHeight="1">
      <c r="B19" s="192" t="s">
        <v>249</v>
      </c>
      <c r="C19" s="10">
        <f>+'REKAP &amp; Analisis per Standar'!C22</f>
        <v>3</v>
      </c>
    </row>
    <row r="20" spans="2:3" s="147" customFormat="1" ht="18.75">
      <c r="B20" s="145" t="s">
        <v>1</v>
      </c>
      <c r="C20" s="146">
        <f>AVERAGE(C4:C18)</f>
        <v>2.4246031746031749</v>
      </c>
    </row>
    <row r="21" spans="2:3" s="147" customFormat="1" ht="18.75">
      <c r="B21" s="145" t="s">
        <v>87</v>
      </c>
      <c r="C21" s="148">
        <f>+'REKAP &amp; Analisis per Standar'!C24</f>
        <v>155</v>
      </c>
    </row>
    <row r="22" spans="2:3" s="138" customFormat="1">
      <c r="C22" s="139"/>
    </row>
    <row r="23" spans="2:3" s="138" customFormat="1">
      <c r="B23" s="140"/>
      <c r="C23" s="140"/>
    </row>
    <row r="24" spans="2:3" s="138" customFormat="1">
      <c r="B24" s="140"/>
      <c r="C24" s="140"/>
    </row>
    <row r="25" spans="2:3" s="137" customFormat="1">
      <c r="B25" s="141"/>
      <c r="C25" s="141"/>
    </row>
    <row r="26" spans="2:3" s="137" customFormat="1">
      <c r="B26" s="141"/>
      <c r="C26" s="141"/>
    </row>
    <row r="27" spans="2:3" s="137" customFormat="1"/>
    <row r="28" spans="2:3" s="137" customFormat="1"/>
    <row r="29" spans="2:3" s="137" customFormat="1"/>
    <row r="30" spans="2:3" s="137" customFormat="1"/>
    <row r="31" spans="2:3" s="137" customFormat="1"/>
  </sheetData>
  <pageMargins left="0.7" right="0.7" top="0.75" bottom="0.75" header="0.3" footer="0.3"/>
  <pageSetup paperSize="9" orientation="landscape" horizontalDpi="4294967294" verticalDpi="0"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user</cp:lastModifiedBy>
  <cp:lastPrinted>2013-11-04T11:02:20Z</cp:lastPrinted>
  <dcterms:created xsi:type="dcterms:W3CDTF">2011-10-19T04:38:43Z</dcterms:created>
  <dcterms:modified xsi:type="dcterms:W3CDTF">2014-10-31T06:18:16Z</dcterms:modified>
</cp:coreProperties>
</file>