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5235" yWindow="0" windowWidth="12240" windowHeight="7620" firstSheet="1" activeTab="4"/>
  </bookViews>
  <sheets>
    <sheet name="PROFIL DIRI" sheetId="10" r:id="rId1"/>
    <sheet name="Nilai &amp; Analisis per Indikator" sheetId="1" r:id="rId2"/>
    <sheet name="REKAP &amp; Analisis per Standar" sheetId="2" r:id="rId3"/>
    <sheet name="Catatan untuk modifikasi" sheetId="3" state="hidden" r:id="rId4"/>
    <sheet name="Peta Mutu" sheetId="11" r:id="rId5"/>
    <sheet name="Readme" sheetId="8" state="hidden" r:id="rId6"/>
  </sheets>
  <definedNames>
    <definedName name="_GoBack" localSheetId="0">'PROFIL DIRI'!#REF!</definedName>
    <definedName name="_xlnm.Print_Area" localSheetId="1">'Nilai &amp; Analisis per Indikator'!$A$1:$K$231</definedName>
    <definedName name="_xlnm.Print_Area" localSheetId="0">'PROFIL DIRI'!$A$1:$D$33</definedName>
  </definedNames>
  <calcPr calcId="124519"/>
</workbook>
</file>

<file path=xl/calcChain.xml><?xml version="1.0" encoding="utf-8"?>
<calcChain xmlns="http://schemas.openxmlformats.org/spreadsheetml/2006/main">
  <c r="C20" i="11"/>
  <c r="C19"/>
  <c r="C18"/>
  <c r="C17"/>
  <c r="E176" i="1"/>
  <c r="C16" i="11" s="1"/>
  <c r="C15"/>
  <c r="C14"/>
  <c r="C13"/>
  <c r="C12"/>
  <c r="C11"/>
  <c r="C10"/>
  <c r="C9"/>
  <c r="C8"/>
  <c r="E210" i="1" l="1"/>
  <c r="F153"/>
  <c r="G218" l="1"/>
  <c r="E218"/>
  <c r="G230"/>
  <c r="E230"/>
  <c r="C22" i="2" s="1"/>
  <c r="F229" i="1"/>
  <c r="G191"/>
  <c r="E191"/>
  <c r="G176"/>
  <c r="G168"/>
  <c r="E168"/>
  <c r="C15" i="2" s="1"/>
  <c r="D15" s="1"/>
  <c r="G147" i="1"/>
  <c r="F124"/>
  <c r="E147"/>
  <c r="F129"/>
  <c r="G101"/>
  <c r="E101"/>
  <c r="G79"/>
  <c r="E79"/>
  <c r="E86"/>
  <c r="G86"/>
  <c r="G64"/>
  <c r="E64"/>
  <c r="F56"/>
  <c r="D10"/>
  <c r="D9"/>
  <c r="G45"/>
  <c r="E45"/>
  <c r="G27"/>
  <c r="E27"/>
  <c r="C21" i="11" l="1"/>
  <c r="D22" i="2"/>
  <c r="E203" i="1" l="1"/>
  <c r="F143" l="1"/>
  <c r="F131"/>
  <c r="F132"/>
  <c r="F133"/>
  <c r="F123"/>
  <c r="F85"/>
  <c r="F217" l="1"/>
  <c r="F202"/>
  <c r="F172"/>
  <c r="F173"/>
  <c r="E161"/>
  <c r="F158"/>
  <c r="F159"/>
  <c r="F160"/>
  <c r="F115"/>
  <c r="F91"/>
  <c r="F92"/>
  <c r="F93"/>
  <c r="F94"/>
  <c r="F75"/>
  <c r="F62" l="1"/>
  <c r="F63"/>
  <c r="F37" l="1"/>
  <c r="F32"/>
  <c r="F59" l="1"/>
  <c r="F190"/>
  <c r="F188"/>
  <c r="F185"/>
  <c r="F195"/>
  <c r="F209"/>
  <c r="F165" l="1"/>
  <c r="F69" l="1"/>
  <c r="F43" l="1"/>
  <c r="F16" l="1"/>
  <c r="F17"/>
  <c r="G210" l="1"/>
  <c r="G203"/>
  <c r="G161"/>
  <c r="G116"/>
  <c r="G44"/>
  <c r="B20" i="2"/>
  <c r="B20" i="11" s="1"/>
  <c r="B19" i="2"/>
  <c r="B19" i="11" s="1"/>
  <c r="B18" i="2"/>
  <c r="B18" i="11" s="1"/>
  <c r="B17" i="2"/>
  <c r="B17" i="11" s="1"/>
  <c r="B16" i="2"/>
  <c r="B16" i="11" s="1"/>
  <c r="B14" i="2"/>
  <c r="B14" i="11" s="1"/>
  <c r="B13" i="2"/>
  <c r="B13" i="11" s="1"/>
  <c r="B12" i="2"/>
  <c r="B12" i="11" s="1"/>
  <c r="B11" i="2"/>
  <c r="B11" i="11" s="1"/>
  <c r="B10" i="2"/>
  <c r="B10" i="11" s="1"/>
  <c r="B9" i="2"/>
  <c r="B9" i="11" s="1"/>
  <c r="B8" i="2"/>
  <c r="B8" i="11" s="1"/>
  <c r="B7" i="2"/>
  <c r="B7" i="11" s="1"/>
  <c r="B6" i="2"/>
  <c r="B6" i="11" s="1"/>
  <c r="C1" i="2"/>
  <c r="E1"/>
  <c r="C20"/>
  <c r="D20" s="1"/>
  <c r="F216" i="1"/>
  <c r="C19" i="2"/>
  <c r="D19" s="1"/>
  <c r="C18"/>
  <c r="D18" s="1"/>
  <c r="F201" i="1"/>
  <c r="F197"/>
  <c r="F200"/>
  <c r="F196"/>
  <c r="C17" i="2"/>
  <c r="D17" s="1"/>
  <c r="F183" i="1"/>
  <c r="F180"/>
  <c r="C16" i="2"/>
  <c r="D16" s="1"/>
  <c r="C13"/>
  <c r="D13" s="1"/>
  <c r="C14"/>
  <c r="D14" s="1"/>
  <c r="F157" i="1"/>
  <c r="F156"/>
  <c r="F152"/>
  <c r="F151"/>
  <c r="F144"/>
  <c r="F140"/>
  <c r="F130"/>
  <c r="F128"/>
  <c r="F125"/>
  <c r="E116"/>
  <c r="C12" i="2" s="1"/>
  <c r="D12" s="1"/>
  <c r="F114" i="1"/>
  <c r="F113"/>
  <c r="F106"/>
  <c r="F107"/>
  <c r="F108"/>
  <c r="F105"/>
  <c r="F100"/>
  <c r="F97"/>
  <c r="F90"/>
  <c r="F84"/>
  <c r="F83"/>
  <c r="F78"/>
  <c r="F74"/>
  <c r="F70"/>
  <c r="F71"/>
  <c r="F68"/>
  <c r="F61"/>
  <c r="F60"/>
  <c r="F54"/>
  <c r="F53"/>
  <c r="F52"/>
  <c r="F51"/>
  <c r="F50"/>
  <c r="F49"/>
  <c r="F23"/>
  <c r="F24"/>
  <c r="F25"/>
  <c r="F26"/>
  <c r="F22"/>
  <c r="F44"/>
  <c r="F18"/>
  <c r="F19"/>
  <c r="F40"/>
  <c r="F39"/>
  <c r="F38"/>
  <c r="F33"/>
  <c r="F34"/>
  <c r="F31"/>
  <c r="C10" i="2"/>
  <c r="D10" s="1"/>
  <c r="C9"/>
  <c r="D9" s="1"/>
  <c r="C8"/>
  <c r="D8" s="1"/>
  <c r="E231" i="1" l="1"/>
  <c r="C11" i="2"/>
  <c r="D11" s="1"/>
  <c r="C7"/>
  <c r="C24" l="1"/>
  <c r="C23" i="11" s="1"/>
  <c r="D7" i="2"/>
  <c r="C7" i="11"/>
  <c r="C6" i="2"/>
  <c r="D8" i="1"/>
  <c r="D6" i="2" l="1"/>
  <c r="C6" i="11"/>
  <c r="C22" s="1"/>
  <c r="C23" i="2" l="1"/>
  <c r="D23" s="1"/>
</calcChain>
</file>

<file path=xl/comments1.xml><?xml version="1.0" encoding="utf-8"?>
<comments xmlns="http://schemas.openxmlformats.org/spreadsheetml/2006/main">
  <authors>
    <author>SONY</author>
    <author>Acer</author>
  </authors>
  <commentList>
    <comment ref="C16" authorId="0">
      <text>
        <r>
          <rPr>
            <b/>
            <sz val="9"/>
            <color indexed="81"/>
            <rFont val="Tahoma"/>
            <family val="2"/>
          </rPr>
          <t xml:space="preserve">Rubrik:
</t>
        </r>
        <r>
          <rPr>
            <sz val="9"/>
            <color indexed="81"/>
            <rFont val="Tahoma"/>
            <family val="2"/>
          </rPr>
          <t>4. Program studi memiliki visi yang sangat jelas dan realistis, berorientasi ke masa depan untuk dicapai dalam batas periode waktu tertentu.
3. Program studi memiliki visi yang sangat jelas dan realistis, berorientasi ke masa depan tetapi tidak ada batas periode waktu tertentu.
2. Program studi memiliki visi yang sangat jelas dan realistis, tetapi tidak berorientasi ke masa depan untuk dicapai dalam batas periode waktu tertentu.
1. Program studi memiliki visi yang sangat jelas tetapi tidak realistis untuk dicapai dalam batas periode waktu tertentu.
0. Program studi tidak memiliki visi.</t>
        </r>
      </text>
    </comment>
    <comment ref="C17" authorId="1">
      <text>
        <r>
          <rPr>
            <b/>
            <sz val="10"/>
            <color indexed="81"/>
            <rFont val="Tahoma"/>
            <family val="2"/>
          </rPr>
          <t>Rubrik:</t>
        </r>
        <r>
          <rPr>
            <sz val="9"/>
            <color indexed="81"/>
            <rFont val="Tahoma"/>
            <family val="2"/>
          </rPr>
          <t xml:space="preserve">
4. Sangat jelas mengacu pada visi dan misi fakultas/program pascasarjana PPs).
3. Cukup jelas mengacu pada visi dan misi fakultas/PPs.
2. Kurang jelas mengacu pada visi dan misi fakultas/PPs.
1. Sama sekali tidak mengacu pada visi dan misi fakultas/PPs.
0. Program studi tidak memiliki visi dan misi.
</t>
        </r>
        <r>
          <rPr>
            <b/>
            <sz val="9"/>
            <color indexed="81"/>
            <rFont val="Tahoma"/>
            <family val="2"/>
          </rPr>
          <t>Penjelasan Rubrik:</t>
        </r>
        <r>
          <rPr>
            <sz val="9"/>
            <color indexed="81"/>
            <rFont val="Tahoma"/>
            <family val="2"/>
          </rPr>
          <t xml:space="preserve">
a. Visi dan misi dapat dibuktikan dalam buku panduan atau profil program studi/fakultas/PPs.
b. Visi dan misi program studi mengacu kepada visi dan misi fakultas/PPs
</t>
        </r>
      </text>
    </comment>
    <comment ref="C18" authorId="1">
      <text>
        <r>
          <rPr>
            <b/>
            <sz val="9"/>
            <color indexed="81"/>
            <rFont val="Tahoma"/>
            <family val="2"/>
          </rPr>
          <t>Rubrik:</t>
        </r>
        <r>
          <rPr>
            <sz val="9"/>
            <color indexed="81"/>
            <rFont val="Tahoma"/>
            <family val="2"/>
          </rPr>
          <t xml:space="preserve">
4. Tersedia dokumen bahwa perumusan visi dan misi melibatkan unsur pimpinan program studi, majelis dosen dan memperhatikan masukan dari</t>
        </r>
        <r>
          <rPr>
            <i/>
            <sz val="9"/>
            <color indexed="81"/>
            <rFont val="Tahoma"/>
            <family val="2"/>
          </rPr>
          <t xml:space="preserve"> stakeholder</t>
        </r>
        <r>
          <rPr>
            <sz val="9"/>
            <color indexed="81"/>
            <rFont val="Tahoma"/>
            <family val="2"/>
          </rPr>
          <t xml:space="preserve"> baik internal maupun eksternal.
3. Tersedia dokumen bahwa perumusan visi dan misi melibatkan unsur pimpinan program studi, majelis dosen dan memperhatikan masukan dari </t>
        </r>
        <r>
          <rPr>
            <i/>
            <sz val="9"/>
            <color indexed="81"/>
            <rFont val="Tahoma"/>
            <family val="2"/>
          </rPr>
          <t>stakeholder</t>
        </r>
        <r>
          <rPr>
            <sz val="9"/>
            <color indexed="81"/>
            <rFont val="Tahoma"/>
            <family val="2"/>
          </rPr>
          <t xml:space="preserve"> internal tanpa melibatkan </t>
        </r>
        <r>
          <rPr>
            <i/>
            <sz val="9"/>
            <color indexed="81"/>
            <rFont val="Tahoma"/>
            <family val="2"/>
          </rPr>
          <t>stakeholder</t>
        </r>
        <r>
          <rPr>
            <sz val="9"/>
            <color indexed="81"/>
            <rFont val="Tahoma"/>
            <family val="2"/>
          </rPr>
          <t xml:space="preserve"> eksternal.
2. Tersedia dokumen bahwa perumusan visi dan misi melibatkan unsur pimpinan program studi, majelis dosen tanpa memperhatikan masukan dari </t>
        </r>
        <r>
          <rPr>
            <i/>
            <sz val="9"/>
            <color indexed="81"/>
            <rFont val="Tahoma"/>
            <family val="2"/>
          </rPr>
          <t>stakeholder.</t>
        </r>
        <r>
          <rPr>
            <sz val="9"/>
            <color indexed="81"/>
            <rFont val="Tahoma"/>
            <family val="2"/>
          </rPr>
          <t xml:space="preserve">
1. Tersedia dokumen bahwa visi dan misi hanya dirumuskan oleh unsur pimpinan program studi saja.
</t>
        </r>
        <r>
          <rPr>
            <b/>
            <sz val="9"/>
            <color indexed="81"/>
            <rFont val="Tahoma"/>
            <family val="2"/>
          </rPr>
          <t>Penjelasan Rubrik:</t>
        </r>
        <r>
          <rPr>
            <sz val="9"/>
            <color indexed="81"/>
            <rFont val="Tahoma"/>
            <family val="2"/>
          </rPr>
          <t xml:space="preserve">
</t>
        </r>
        <r>
          <rPr>
            <i/>
            <sz val="9"/>
            <color indexed="81"/>
            <rFont val="Tahoma"/>
            <family val="2"/>
          </rPr>
          <t>Stakeholder</t>
        </r>
        <r>
          <rPr>
            <sz val="9"/>
            <color indexed="81"/>
            <rFont val="Tahoma"/>
            <family val="2"/>
          </rPr>
          <t xml:space="preserve"> internal program studi yaitu tenaga kependidikan dan mahasiswa, sedangkan </t>
        </r>
        <r>
          <rPr>
            <i/>
            <sz val="9"/>
            <color indexed="81"/>
            <rFont val="Tahoma"/>
            <family val="2"/>
          </rPr>
          <t>stakeholder</t>
        </r>
        <r>
          <rPr>
            <sz val="9"/>
            <color indexed="81"/>
            <rFont val="Tahoma"/>
            <family val="2"/>
          </rPr>
          <t xml:space="preserve"> eksternal yaitu alumni dan pihak pengguna lulusan.
</t>
        </r>
      </text>
    </comment>
    <comment ref="C19" authorId="1">
      <text>
        <r>
          <rPr>
            <b/>
            <sz val="9"/>
            <color indexed="81"/>
            <rFont val="Tahoma"/>
            <family val="2"/>
          </rPr>
          <t>Rubrik:</t>
        </r>
        <r>
          <rPr>
            <sz val="9"/>
            <color indexed="81"/>
            <rFont val="Tahoma"/>
            <family val="2"/>
          </rPr>
          <t xml:space="preserve">
4. Dosen, tenaga kependidikan dan mahasiswa serta </t>
        </r>
        <r>
          <rPr>
            <i/>
            <sz val="9"/>
            <color indexed="81"/>
            <rFont val="Tahoma"/>
            <family val="2"/>
          </rPr>
          <t>stakeholder</t>
        </r>
        <r>
          <rPr>
            <sz val="9"/>
            <color indexed="81"/>
            <rFont val="Tahoma"/>
            <family val="2"/>
          </rPr>
          <t xml:space="preserve"> eksternal.
3. Dosen, tenaga kependidikan dan mahasiswa.
2. Dosen dan tenaga kependidikan saja atau mahasiswa saja .  
1. Dosen saja.
0. Tidak disosialisasikan.
</t>
        </r>
        <r>
          <rPr>
            <b/>
            <sz val="9"/>
            <color indexed="81"/>
            <rFont val="Tahoma"/>
            <family val="2"/>
          </rPr>
          <t>Penjelasan Rubrik:</t>
        </r>
        <r>
          <rPr>
            <sz val="9"/>
            <color indexed="81"/>
            <rFont val="Tahoma"/>
            <family val="2"/>
          </rPr>
          <t xml:space="preserve">
Sosialisasi dibuktikan dengan: notulen rapat, spanduk, banner, poster, leaflet, materi pada saat penerimaan mahasiswa baru, media tulis dan elektronik, dan lainnya yang terdokumentasi dengan lengkap.</t>
        </r>
      </text>
    </comment>
    <comment ref="C22" authorId="1">
      <text>
        <r>
          <rPr>
            <b/>
            <sz val="9"/>
            <color indexed="81"/>
            <rFont val="Tahoma"/>
            <family val="2"/>
          </rPr>
          <t xml:space="preserve">Rubrik:
</t>
        </r>
        <r>
          <rPr>
            <sz val="9"/>
            <color indexed="81"/>
            <rFont val="Tahoma"/>
            <family val="2"/>
          </rPr>
          <t xml:space="preserve">4. Tujuan telah jelas dan selaras dengan visi dan misi.
3. Tujuan telah jelas tetapi tidak selaras dengan visi dan misi.
2. Tujuan tidak jelas dan tidak selaras dengan visi dan misi.
1. Prodi tidak memiliki tujuan dan keselarasan dengan visi  dan misi.
</t>
        </r>
        <r>
          <rPr>
            <b/>
            <sz val="9"/>
            <color indexed="81"/>
            <rFont val="Tahoma"/>
            <family val="2"/>
          </rPr>
          <t>Penjelasan Rubrik:</t>
        </r>
        <r>
          <rPr>
            <sz val="9"/>
            <color indexed="81"/>
            <rFont val="Tahoma"/>
            <family val="2"/>
          </rPr>
          <t xml:space="preserve">
Kejelasan tujuan dibuktikan dengan adanya capaian dengan target waktu. Keselarasan tujuan didukung oleh program-program program studi, kurikulum yang ditawarkan, penelitian dan pengabdian kepada masyarakat.</t>
        </r>
      </text>
    </comment>
    <comment ref="C23" authorId="1">
      <text>
        <r>
          <rPr>
            <b/>
            <sz val="9"/>
            <color indexed="81"/>
            <rFont val="Tahoma"/>
            <family val="2"/>
          </rPr>
          <t>Rubrik:</t>
        </r>
        <r>
          <rPr>
            <sz val="9"/>
            <color indexed="81"/>
            <rFont val="Tahoma"/>
            <family val="2"/>
          </rPr>
          <t xml:space="preserve">
4. Dosen, tenaga kependidikan dan mahasiswa.
3. Dua dari ketiga unsur tersebut di atas.
2. Satu dari ketiga unsur tersebut di atas. 
1. Tidak disosialisasikan.
</t>
        </r>
        <r>
          <rPr>
            <b/>
            <sz val="9"/>
            <color indexed="81"/>
            <rFont val="Tahoma"/>
            <family val="2"/>
          </rPr>
          <t>Penjelasan Rubrik:</t>
        </r>
        <r>
          <rPr>
            <sz val="9"/>
            <color indexed="81"/>
            <rFont val="Tahoma"/>
            <family val="2"/>
          </rPr>
          <t xml:space="preserve">
Sosialisasi dibuktikan dengan: notulen rapat, spanduk, banner, poster, leaflet, pada saat penerimaan mahasiswa baru, media elektronik, dan lainnya  yang terdokumentasi dengan lengkap.</t>
        </r>
      </text>
    </comment>
    <comment ref="C24" authorId="1">
      <text>
        <r>
          <rPr>
            <b/>
            <sz val="9"/>
            <color indexed="81"/>
            <rFont val="Tahoma"/>
            <family val="2"/>
          </rPr>
          <t>Rubrik:</t>
        </r>
        <r>
          <rPr>
            <sz val="9"/>
            <color indexed="81"/>
            <rFont val="Tahoma"/>
            <family val="2"/>
          </rPr>
          <t xml:space="preserve">
4. Sasaran jelas, realistik, dan terukur serta menjadi acuan dalam perencanaan, pelaksanaan, monitoring dan evaluasi program.
3. Sasaran jelas, realistik, dan terukur, tetapi belum menjadi acuan dalam perencanaan, pelaksanaan, monitoring dan evaluasi program.
2. Sasaran jelas, dan realistik tetapi  belum terukur sehingga tidakdapat menjadi acuan dalam perencanaan, pelaksanaan, monitoring dan evaluasi program.
1. Sasaran belum jelas, belum realistik dan belum terukur sehingga tidak dapat menjadi acuan dalam perencanaan, pelaksanaan, monitoring dan evaluasi program.
0.Tidak memiliki sasaran.
</t>
        </r>
      </text>
    </comment>
    <comment ref="C25" authorId="1">
      <text>
        <r>
          <rPr>
            <b/>
            <sz val="9"/>
            <color indexed="81"/>
            <rFont val="Tahoma"/>
            <family val="2"/>
          </rPr>
          <t>Rubrik:</t>
        </r>
        <r>
          <rPr>
            <sz val="9"/>
            <color indexed="81"/>
            <rFont val="Tahoma"/>
            <family val="2"/>
          </rPr>
          <t xml:space="preserve">
4. Dosen, tenaga kependidikan dan mahasiswa.
3. Dua dari ketiga unsur tersebut di atas.
2. Satu dari ketiga unsur tersebut di atas.  
1. Tidak disosialisasikan. 
</t>
        </r>
        <r>
          <rPr>
            <b/>
            <sz val="9"/>
            <color indexed="81"/>
            <rFont val="Tahoma"/>
            <family val="2"/>
          </rPr>
          <t>Penjelasan Rubrik:</t>
        </r>
        <r>
          <rPr>
            <sz val="9"/>
            <color indexed="81"/>
            <rFont val="Tahoma"/>
            <family val="2"/>
          </rPr>
          <t xml:space="preserve">
Sosialisasi dapat didukung oleh bukti seperti notulen rapat, spanduk, poster, banner, leaflet, pada saat penerimaan mahasiswa baru, dan lainnya yang terdokumentasi dengan lengkap.</t>
        </r>
      </text>
    </comment>
    <comment ref="C26" authorId="1">
      <text>
        <r>
          <rPr>
            <b/>
            <sz val="9"/>
            <color indexed="81"/>
            <rFont val="Tahoma"/>
            <family val="2"/>
          </rPr>
          <t>Rubrik:</t>
        </r>
        <r>
          <rPr>
            <sz val="9"/>
            <color indexed="81"/>
            <rFont val="Tahoma"/>
            <family val="2"/>
          </rPr>
          <t xml:space="preserve">
4. Memuat waktu pelaksanaan secara jelas dan realistik, didokumentasikan dengan lengkap, serta dikomunikasikan secara formal kepada semua penyelenggara pendidikan.
3. Memuat dua dari tiga aspek di atas.
2. Memuat satu dari tiga aspek di atas.
1. Tidak memuat satupun aspek di atas.
</t>
        </r>
        <r>
          <rPr>
            <b/>
            <sz val="9"/>
            <color indexed="81"/>
            <rFont val="Tahoma"/>
            <family val="2"/>
          </rPr>
          <t>Penjelasan Rubrik:</t>
        </r>
        <r>
          <rPr>
            <sz val="9"/>
            <color indexed="81"/>
            <rFont val="Tahoma"/>
            <family val="2"/>
          </rPr>
          <t xml:space="preserve">
Aspek pencapaian adalah adanya a) waktu pelaksanaan secara jelas dan realistik, b) didokumentasikan dengan lengkap, serta c)  dikomunikasikan secara formal kepada semua penyelenggara pendidikan</t>
        </r>
      </text>
    </comment>
    <comment ref="C31" authorId="1">
      <text>
        <r>
          <rPr>
            <b/>
            <sz val="9"/>
            <color indexed="81"/>
            <rFont val="Tahoma"/>
            <family val="2"/>
          </rPr>
          <t>Rubrik</t>
        </r>
        <r>
          <rPr>
            <sz val="9"/>
            <color indexed="81"/>
            <rFont val="Tahoma"/>
            <family val="2"/>
          </rPr>
          <t xml:space="preserve">
4. Dirancang mengacu kepada capaian pembelajaran menurut Kerangka Kualifikasi Nasional Indonesia (KKNI) dengan mempertimbangkan tiga aspek yaitu: a) perkembangan IPTEKS, b) kebutuhan masyarakat pengguna, c) hasil </t>
        </r>
        <r>
          <rPr>
            <i/>
            <sz val="9"/>
            <color indexed="81"/>
            <rFont val="Tahoma"/>
            <family val="2"/>
          </rPr>
          <t>tracer study</t>
        </r>
        <r>
          <rPr>
            <sz val="9"/>
            <color indexed="81"/>
            <rFont val="Tahoma"/>
            <family val="2"/>
          </rPr>
          <t xml:space="preserve">, dibuktikan dengan dokumen yang sesuai . 
3. Dirancang mengacu kepada capaian pembelajaran menurut KKNI yang memenuhi dua dari ketiga aspek di atas. 
2. Dirancang mengacu kepada capaian pembelajaran menurut KKNI yang memenuhi satu dari ketiga aspek di atas. 
1. Dirancang tetapi tidak sesuai KKNI. 
0. Kurikulum tidak disusun berbasis kompetensi.
</t>
        </r>
        <r>
          <rPr>
            <b/>
            <sz val="9"/>
            <color indexed="81"/>
            <rFont val="Tahoma"/>
            <family val="2"/>
          </rPr>
          <t>Penjelasan Rubrik:</t>
        </r>
        <r>
          <rPr>
            <sz val="9"/>
            <color indexed="81"/>
            <rFont val="Tahoma"/>
            <family val="2"/>
          </rPr>
          <t xml:space="preserve">
Menurut Kerangka Kualifikasi Nasional Indonesia (KKNI), KBK disusun dengan mempertimbangkan:
a. perkembangan IPTEKS, 
b. kebutuhan masyarakat pengguna,
c. hasil tracer study</t>
        </r>
      </text>
    </comment>
    <comment ref="C32" authorId="0">
      <text>
        <r>
          <rPr>
            <b/>
            <sz val="9"/>
            <color indexed="81"/>
            <rFont val="Tahoma"/>
            <family val="2"/>
          </rPr>
          <t xml:space="preserve">Rubrik :
</t>
        </r>
        <r>
          <rPr>
            <sz val="9"/>
            <color indexed="81"/>
            <rFont val="Tahoma"/>
            <family val="2"/>
          </rPr>
          <t xml:space="preserve">4. Sesuai dengan visi dan misi, sudah berorientasi ke masa depan.
3. Sesuai dengan visi dan misi, tetapi masih berorientasi ke masa kini.
2. Sesuai dengan visi dan misi, tetapi masih berorientasi ke masa lalu.
1. Tidak sesuai dengan visi dan misi.
0. Tidak sesuai dengan visi dan misi serta tidak jelas orientasinya atau tidak memuat standar kompetensi.
</t>
        </r>
      </text>
    </comment>
    <comment ref="C33" authorId="1">
      <text>
        <r>
          <rPr>
            <b/>
            <sz val="9"/>
            <color indexed="81"/>
            <rFont val="Tahoma"/>
            <family val="2"/>
          </rPr>
          <t>Rubrik:</t>
        </r>
        <r>
          <rPr>
            <sz val="9"/>
            <color indexed="81"/>
            <rFont val="Tahoma"/>
            <family val="2"/>
          </rPr>
          <t xml:space="preserve">
4. Profil lulusan, kompetensi lulusan (</t>
        </r>
        <r>
          <rPr>
            <i/>
            <sz val="9"/>
            <color indexed="81"/>
            <rFont val="Tahoma"/>
            <family val="2"/>
          </rPr>
          <t>hardskill, softskill</t>
        </r>
        <r>
          <rPr>
            <sz val="9"/>
            <color indexed="81"/>
            <rFont val="Tahoma"/>
            <family val="2"/>
          </rPr>
          <t xml:space="preserve"> dan karakter), strategi/metode pembelajaran, dan sistem penilaian. 
3. Tiga dari empat unsur di atas. 
2. Dua dari empat unsur di atas. 
1. Salah satu unsur. 
</t>
        </r>
      </text>
    </comment>
    <comment ref="C34" authorId="1">
      <text>
        <r>
          <rPr>
            <b/>
            <sz val="9"/>
            <color indexed="81"/>
            <rFont val="Tahoma"/>
            <family val="2"/>
          </rPr>
          <t>Rubrik:</t>
        </r>
        <r>
          <rPr>
            <sz val="9"/>
            <color indexed="81"/>
            <rFont val="Tahoma"/>
            <family val="2"/>
          </rPr>
          <t xml:space="preserve">
4. Struktur jelas dan sangat sesuai dengan standar kompetensi.
3. Struktur jelas tetapi kurang sesuai dengan standar kompetensi.
2. Struktur jelas tetapi tidak sesuai dengan standar kompetensi.
1. Tidak jelas. 
</t>
        </r>
        <r>
          <rPr>
            <b/>
            <sz val="9"/>
            <color indexed="81"/>
            <rFont val="Tahoma"/>
            <family val="2"/>
          </rPr>
          <t xml:space="preserve">Penjelasan Rubrik:
</t>
        </r>
        <r>
          <rPr>
            <sz val="9"/>
            <color indexed="81"/>
            <rFont val="Tahoma"/>
            <family val="2"/>
          </rPr>
          <t xml:space="preserve"> Kurikulum yang terstruktur tergambar dalam matriks sebaran mata kuliah untuk masing-masing kompetensi.
</t>
        </r>
      </text>
    </comment>
    <comment ref="C37" authorId="0">
      <text>
        <r>
          <rPr>
            <b/>
            <sz val="9"/>
            <color indexed="81"/>
            <rFont val="Tahoma"/>
            <family val="2"/>
          </rPr>
          <t xml:space="preserve">Rubrik:
</t>
        </r>
        <r>
          <rPr>
            <sz val="9"/>
            <color indexed="81"/>
            <rFont val="Tahoma"/>
            <family val="2"/>
          </rPr>
          <t>4.Kompetensi lulusan secara lengkap (utama, pendukung, lainnya) yang terumuskan secara jelas sesuai dengan visi dan misi program studi.
3. Kompetensi utama dan kompetensi pendukung yang terumuskan secara jelas sesuai dengan visi dan misi program studi..
2. Kompetensi utama dan pendukung tetapi tidak sesuai dengan visi dan misi program studi.
1. Kompetensi utama saja tetapi tidak sesuai dengan visi dan misi program studi. 
0. Semua elemen kompetensi tidak jelas dan juga tidak sesuai dengan visi dan misi program studi.
Penjelasan Rubrik:
a. Kompetensi utama memuat kurikulum inti yang disepakati oleh</t>
        </r>
        <r>
          <rPr>
            <b/>
            <sz val="9"/>
            <color indexed="81"/>
            <rFont val="Tahoma"/>
            <family val="2"/>
          </rPr>
          <t xml:space="preserve"> </t>
        </r>
        <r>
          <rPr>
            <sz val="9"/>
            <color indexed="81"/>
            <rFont val="Tahoma"/>
            <family val="2"/>
          </rPr>
          <t>Asosiasi Perguruan Tinggi Program studi terkait.
b. Kompetensi pendukung berkaitan dengan IPTEKS pendukung dari kompetensi utama.
c. Kompetensi lainnya berkaitan dengan IPTEKS pelengkap, IPTEKS yang dikembangkan dan terbarukan, dan ciri Perguruan Tinggi.</t>
        </r>
      </text>
    </comment>
    <comment ref="C38" authorId="1">
      <text>
        <r>
          <rPr>
            <b/>
            <sz val="9"/>
            <color indexed="81"/>
            <rFont val="Tahoma"/>
            <family val="2"/>
          </rPr>
          <t>Rubrik:</t>
        </r>
        <r>
          <rPr>
            <sz val="9"/>
            <color indexed="81"/>
            <rFont val="Tahoma"/>
            <family val="2"/>
          </rPr>
          <t xml:space="preserve">
4. Sebagian besar (MK &gt; 75%) mata kuliah dalam kurikulum telah menetapkan capaian pembelajaran yang meliputi aspek kognitif, psikomotorik dan afektif.
3. Sebagian (50% &lt; MK &lt; 75%) mata kuliah dalam kurikulum telah menetapkan  capaian pembelajaran  yang meliputi  ketiga aspek tersebut.
2. Cukup (25% &lt; MK &lt; 50%) mata kuliah dalam kurikulum  menetapkan  capaian pembelajaran hanya meliputi ketiga aspek tersebut.
1. Sedikit (MK &lt; 25%) mata kuliah dalam kurikulum  menetapkan  capaian pembelajaran hanya meliputi ketiga aspek tersebut.
</t>
        </r>
        <r>
          <rPr>
            <b/>
            <sz val="9"/>
            <color indexed="81"/>
            <rFont val="Tahoma"/>
            <family val="2"/>
          </rPr>
          <t>Penjelasan Rubrik:</t>
        </r>
        <r>
          <rPr>
            <sz val="9"/>
            <color indexed="81"/>
            <rFont val="Tahoma"/>
            <family val="2"/>
          </rPr>
          <t xml:space="preserve">
a. Aspek kognitif berkaitan dengan pengetahuan, pemahaman, penerapan, analisis, evaluasi dan kreasi pada mata kuliah tersebut.
b. Aspek afektif berkaitan dengan sikap dan nilai (value), seperti kemampuan untuk berpartisipasi, mengambil prakarsa dan mempertahankan pendapat, dll.
c. Aspek psikomotorik berkaitan dengan aktifitas fisik yang menghasilkan keterampilan (skill) dan kemampuan bertindak individu.
d. Capaian pembelajaran dapat dilihat pada RPKPS atau buku ajar/modul mata kuliah.</t>
        </r>
      </text>
    </comment>
    <comment ref="C39" authorId="1">
      <text>
        <r>
          <rPr>
            <b/>
            <sz val="9"/>
            <color theme="1"/>
            <rFont val="Tahoma"/>
            <family val="2"/>
          </rPr>
          <t>Rubrik:</t>
        </r>
        <r>
          <rPr>
            <sz val="9"/>
            <color theme="1"/>
            <rFont val="Tahoma"/>
            <family val="2"/>
          </rPr>
          <t xml:space="preserve">
4. Tergambar pada mata kuliah pilihan yang tersedia yaitu </t>
        </r>
        <r>
          <rPr>
            <u/>
            <sz val="9"/>
            <color theme="1"/>
            <rFont val="Tahoma"/>
            <family val="2"/>
          </rPr>
          <t>&gt;</t>
        </r>
        <r>
          <rPr>
            <sz val="9"/>
            <color theme="1"/>
            <rFont val="Tahoma"/>
            <family val="2"/>
          </rPr>
          <t xml:space="preserve"> 6 sks baik dalam program studi sendiri maupun lintas program studi.
3. Tergambar pada mata kuliah pilihan yang tersedia yaitu </t>
        </r>
        <r>
          <rPr>
            <u/>
            <sz val="9"/>
            <color theme="1"/>
            <rFont val="Tahoma"/>
            <family val="2"/>
          </rPr>
          <t>&gt;</t>
        </r>
        <r>
          <rPr>
            <sz val="9"/>
            <color theme="1"/>
            <rFont val="Tahoma"/>
            <family val="2"/>
          </rPr>
          <t xml:space="preserve"> 6 sks dalam program studi sendiri.
2. Tergambar pada mata kuliah pilihan yang tersedia yaitu </t>
        </r>
        <r>
          <rPr>
            <u/>
            <sz val="9"/>
            <color theme="1"/>
            <rFont val="Tahoma"/>
            <family val="2"/>
          </rPr>
          <t>&lt;</t>
        </r>
        <r>
          <rPr>
            <sz val="9"/>
            <color theme="1"/>
            <rFont val="Tahoma"/>
            <family val="2"/>
          </rPr>
          <t xml:space="preserve"> 6 sks baik dalam program studi sendiri maupun lintas program studi.
1. Tergambar pada mata kuliah pilihan yang tersedia yaitu </t>
        </r>
        <r>
          <rPr>
            <u/>
            <sz val="9"/>
            <color theme="1"/>
            <rFont val="Tahoma"/>
            <family val="2"/>
          </rPr>
          <t>&lt;</t>
        </r>
        <r>
          <rPr>
            <sz val="9"/>
            <color theme="1"/>
            <rFont val="Tahoma"/>
            <family val="2"/>
          </rPr>
          <t xml:space="preserve"> 6 sks dalam program studi sendiri.</t>
        </r>
      </text>
    </comment>
    <comment ref="C40" authorId="1">
      <text>
        <r>
          <rPr>
            <b/>
            <sz val="9"/>
            <color indexed="81"/>
            <rFont val="Tahoma"/>
            <family val="2"/>
          </rPr>
          <t>Rubrik:</t>
        </r>
        <r>
          <rPr>
            <sz val="9"/>
            <color indexed="81"/>
            <rFont val="Tahoma"/>
            <family val="2"/>
          </rPr>
          <t xml:space="preserve">
4. TOEFL </t>
        </r>
        <r>
          <rPr>
            <u/>
            <sz val="9"/>
            <color indexed="81"/>
            <rFont val="Tahoma"/>
            <family val="2"/>
          </rPr>
          <t>&gt;</t>
        </r>
        <r>
          <rPr>
            <sz val="9"/>
            <color indexed="81"/>
            <rFont val="Tahoma"/>
            <family val="2"/>
          </rPr>
          <t xml:space="preserve"> 500
3. 450 </t>
        </r>
        <r>
          <rPr>
            <u/>
            <sz val="9"/>
            <color indexed="81"/>
            <rFont val="Tahoma"/>
            <family val="2"/>
          </rPr>
          <t>&lt;</t>
        </r>
        <r>
          <rPr>
            <sz val="9"/>
            <color indexed="81"/>
            <rFont val="Tahoma"/>
            <family val="2"/>
          </rPr>
          <t xml:space="preserve"> TOEFL &lt; 500
2. 400 </t>
        </r>
        <r>
          <rPr>
            <u/>
            <sz val="9"/>
            <color indexed="81"/>
            <rFont val="Tahoma"/>
            <family val="2"/>
          </rPr>
          <t>&lt;</t>
        </r>
        <r>
          <rPr>
            <sz val="9"/>
            <color indexed="81"/>
            <rFont val="Tahoma"/>
            <family val="2"/>
          </rPr>
          <t xml:space="preserve"> TOEFL &lt; 450
1. 350 </t>
        </r>
        <r>
          <rPr>
            <u/>
            <sz val="9"/>
            <color indexed="81"/>
            <rFont val="Tahoma"/>
            <family val="2"/>
          </rPr>
          <t>&lt;</t>
        </r>
        <r>
          <rPr>
            <sz val="9"/>
            <color indexed="81"/>
            <rFont val="Tahoma"/>
            <family val="2"/>
          </rPr>
          <t xml:space="preserve"> TOEFL &lt; 400
0. TOEFL &lt; 350 atau tidak ada persyaratan TOEFL
</t>
        </r>
      </text>
    </comment>
    <comment ref="C43" authorId="0">
      <text>
        <r>
          <rPr>
            <b/>
            <sz val="9"/>
            <color indexed="81"/>
            <rFont val="Tahoma"/>
            <family val="2"/>
          </rPr>
          <t>Rubrik:</t>
        </r>
        <r>
          <rPr>
            <sz val="9"/>
            <color indexed="81"/>
            <rFont val="Tahoma"/>
            <family val="2"/>
          </rPr>
          <t xml:space="preserve">
4. Kurikulum telah direvisi dalam rentang 5 (lima) tahun sesuai dengan perkembangan IPTEKS dan kebutuhan pihak pengguna lulusan.
3. Kurikulum telah direvisi dalam rentang 5 (lima) tahun sesuai dengan perkembangan IPTEKS tetapi tidak mempertimbangkan kebutuhan pihak pengguna lulusan.
2. Kurikulum telah direvisi dalam rentang 5 (lima) tahun tetapi tidak sesuai dengan perkembangan IPTEKS dan kebutuhan pihak pengguna lulusan.
1. Kurikulum direvisi dalam rentang lebih dari 5 (lima) sampai 6 (enam) tahun.
0. Kurikulum tidak direvisi dalam rentang lebih dari 7 (tujuh) tahun.
</t>
        </r>
        <r>
          <rPr>
            <b/>
            <sz val="9"/>
            <color indexed="81"/>
            <rFont val="Tahoma"/>
            <family val="2"/>
          </rPr>
          <t>Penjelasan rubrik:</t>
        </r>
        <r>
          <rPr>
            <sz val="9"/>
            <color indexed="81"/>
            <rFont val="Tahoma"/>
            <family val="2"/>
          </rPr>
          <t xml:space="preserve">
Proses evaluasi kurikulum secara berkala dibuktikan dengan, antara lain: SK kurikulum baru, daftar hadir dan notulen rapat pembahasan kurikulum, hasil workshop/lokakarya/</t>
        </r>
        <r>
          <rPr>
            <i/>
            <sz val="9"/>
            <color indexed="81"/>
            <rFont val="Tahoma"/>
            <family val="2"/>
          </rPr>
          <t>Focus Group Discussion</t>
        </r>
        <r>
          <rPr>
            <sz val="9"/>
            <color indexed="81"/>
            <rFont val="Tahoma"/>
            <family val="2"/>
          </rPr>
          <t xml:space="preserve"> (FGD) kurikulum, dan bukti partisipasi pemangku kepentingan.
</t>
        </r>
      </text>
    </comment>
    <comment ref="C44" authorId="0">
      <text>
        <r>
          <rPr>
            <b/>
            <sz val="9"/>
            <color indexed="81"/>
            <rFont val="Tahoma"/>
            <family val="2"/>
          </rPr>
          <t xml:space="preserve">Rubrik:
</t>
        </r>
        <r>
          <rPr>
            <sz val="9"/>
            <color indexed="81"/>
            <rFont val="Tahoma"/>
            <family val="2"/>
          </rPr>
          <t>4. Materi ajar sebagian besar (&gt;75%) mata kuliah dikembangkan setiap tahun secara luas, dalam dan mutakhir (</t>
        </r>
        <r>
          <rPr>
            <i/>
            <sz val="9"/>
            <color indexed="81"/>
            <rFont val="Tahoma"/>
            <family val="2"/>
          </rPr>
          <t>state of the art</t>
        </r>
        <r>
          <rPr>
            <sz val="9"/>
            <color indexed="81"/>
            <rFont val="Tahoma"/>
            <family val="2"/>
          </rPr>
          <t xml:space="preserve">).
3. Materi ajar sebagian ( 50% &lt; MK </t>
        </r>
        <r>
          <rPr>
            <u/>
            <sz val="9"/>
            <color indexed="81"/>
            <rFont val="Tahoma"/>
            <family val="2"/>
          </rPr>
          <t>&lt;</t>
        </r>
        <r>
          <rPr>
            <sz val="9"/>
            <color indexed="81"/>
            <rFont val="Tahoma"/>
            <family val="2"/>
          </rPr>
          <t xml:space="preserve"> 75%) mata kuliah dikembangkan setiap satu atau dua  tahun  secara luas, dalam dan mutakhir (</t>
        </r>
        <r>
          <rPr>
            <i/>
            <sz val="9"/>
            <color indexed="81"/>
            <rFont val="Tahoma"/>
            <family val="2"/>
          </rPr>
          <t>state of the art</t>
        </r>
        <r>
          <rPr>
            <sz val="9"/>
            <color indexed="81"/>
            <rFont val="Tahoma"/>
            <family val="2"/>
          </rPr>
          <t xml:space="preserve">).
2. Materi ajar sebagian kecil ( 25% &lt; MK </t>
        </r>
        <r>
          <rPr>
            <u/>
            <sz val="9"/>
            <color indexed="81"/>
            <rFont val="Tahoma"/>
            <family val="2"/>
          </rPr>
          <t>&lt;</t>
        </r>
        <r>
          <rPr>
            <sz val="9"/>
            <color indexed="81"/>
            <rFont val="Tahoma"/>
            <family val="2"/>
          </rPr>
          <t xml:space="preserve"> 50%) mata kuliah dikembangkan setiap satu atau dua tahun secara luas, dalam dan mutakhir </t>
        </r>
        <r>
          <rPr>
            <i/>
            <sz val="9"/>
            <color indexed="81"/>
            <rFont val="Tahoma"/>
            <family val="2"/>
          </rPr>
          <t>(state of the art</t>
        </r>
        <r>
          <rPr>
            <sz val="9"/>
            <color indexed="81"/>
            <rFont val="Tahoma"/>
            <family val="2"/>
          </rPr>
          <t xml:space="preserve">).
1. Sangat sedikit ( MK </t>
        </r>
        <r>
          <rPr>
            <u/>
            <sz val="9"/>
            <color indexed="81"/>
            <rFont val="Tahoma"/>
            <family val="2"/>
          </rPr>
          <t>&lt;</t>
        </r>
        <r>
          <rPr>
            <sz val="9"/>
            <color indexed="81"/>
            <rFont val="Tahoma"/>
            <family val="2"/>
          </rPr>
          <t xml:space="preserve"> 25%) materi ajar mata kuliah dikembangkan lebih dari dua tahun secara luas, dalam dan mutakhir (</t>
        </r>
        <r>
          <rPr>
            <i/>
            <sz val="9"/>
            <color indexed="81"/>
            <rFont val="Tahoma"/>
            <family val="2"/>
          </rPr>
          <t>state of the art</t>
        </r>
        <r>
          <rPr>
            <sz val="9"/>
            <color indexed="81"/>
            <rFont val="Tahoma"/>
            <family val="2"/>
          </rPr>
          <t>).
0. Tidak ada materi ajar mata kuliah dikembangkan dalam rentang lima tahun secara luas, dalam dan mutakhir (</t>
        </r>
        <r>
          <rPr>
            <i/>
            <sz val="9"/>
            <color indexed="81"/>
            <rFont val="Tahoma"/>
            <family val="2"/>
          </rPr>
          <t>state of the art</t>
        </r>
        <r>
          <rPr>
            <sz val="9"/>
            <color indexed="81"/>
            <rFont val="Tahoma"/>
            <family val="2"/>
          </rPr>
          <t xml:space="preserve">).
</t>
        </r>
        <r>
          <rPr>
            <b/>
            <sz val="9"/>
            <color indexed="81"/>
            <rFont val="Tahoma"/>
            <family val="2"/>
          </rPr>
          <t>Penjelasan Rubrik:</t>
        </r>
        <r>
          <rPr>
            <sz val="9"/>
            <color indexed="81"/>
            <rFont val="Tahoma"/>
            <family val="2"/>
          </rPr>
          <t xml:space="preserve">
Pembaruan materi ajar atau bahan perkuliahan dapat dibuktikan dengan membandingkan materi ajar terbaru dan sebelumnya yang terdokumentasi di program studi.</t>
        </r>
      </text>
    </comment>
    <comment ref="C49" authorId="1">
      <text>
        <r>
          <rPr>
            <b/>
            <sz val="9"/>
            <color indexed="81"/>
            <rFont val="Tahoma"/>
            <family val="2"/>
          </rPr>
          <t>Rubrik:</t>
        </r>
        <r>
          <rPr>
            <sz val="9"/>
            <color indexed="81"/>
            <rFont val="Tahoma"/>
            <family val="2"/>
          </rPr>
          <t xml:space="preserve"> 
4. Banyak bukti menunjukkan bahwa pembelajaran telah dirancang menggunakan pendekatan SCL.
3. Cukup bukti menunjukkan bahwa pembelajaran telah dirancang menggunakan pendekatan SCL.
2. Sedikit bukti menunjukkan bahwa pembelajaran telah dirancang menggunakan pendekatan SCL.
1. Sangat sedikit bukti menunjukkan bahwa pembelajaran telah dirancang menggunakan pendekatan SCL.
0. Tidak ada bukti menunjukkan bahwa pembelajaran telah dirancang menggunakan pendekatan SCL.
</t>
        </r>
        <r>
          <rPr>
            <b/>
            <sz val="9"/>
            <color indexed="81"/>
            <rFont val="Tahoma"/>
            <family val="2"/>
          </rPr>
          <t xml:space="preserve">Penjelasan Rubrik; 
</t>
        </r>
        <r>
          <rPr>
            <sz val="9"/>
            <color indexed="81"/>
            <rFont val="Tahoma"/>
            <family val="2"/>
          </rPr>
          <t xml:space="preserve">Ciri-ciri pembelajaran dengan metoda SCL antara lain adalah metoda pembelajaran pada RPKPS yang berpusat pada mahasiswa, sedangkan dosen sebagai fasilitator, 
Metoda pembelajaran untuk SCL diantaranya: 
a) </t>
        </r>
        <r>
          <rPr>
            <i/>
            <sz val="9"/>
            <color indexed="81"/>
            <rFont val="Tahoma"/>
            <family val="2"/>
          </rPr>
          <t>Small Group Discussion</t>
        </r>
        <r>
          <rPr>
            <sz val="9"/>
            <color indexed="81"/>
            <rFont val="Tahoma"/>
            <family val="2"/>
          </rPr>
          <t xml:space="preserve"> (SGD);
b) </t>
        </r>
        <r>
          <rPr>
            <i/>
            <sz val="9"/>
            <color indexed="81"/>
            <rFont val="Tahoma"/>
            <family val="2"/>
          </rPr>
          <t xml:space="preserve">Role-Play and Simulation </t>
        </r>
        <r>
          <rPr>
            <sz val="9"/>
            <color indexed="81"/>
            <rFont val="Tahoma"/>
            <family val="2"/>
          </rPr>
          <t xml:space="preserve">(RPS);
c) </t>
        </r>
        <r>
          <rPr>
            <i/>
            <sz val="9"/>
            <color indexed="81"/>
            <rFont val="Tahoma"/>
            <family val="2"/>
          </rPr>
          <t xml:space="preserve">Case Study </t>
        </r>
        <r>
          <rPr>
            <sz val="9"/>
            <color indexed="81"/>
            <rFont val="Tahoma"/>
            <family val="2"/>
          </rPr>
          <t xml:space="preserve">(CS);
d) </t>
        </r>
        <r>
          <rPr>
            <i/>
            <sz val="9"/>
            <color indexed="81"/>
            <rFont val="Tahoma"/>
            <family val="2"/>
          </rPr>
          <t>Discovery Learning</t>
        </r>
        <r>
          <rPr>
            <sz val="9"/>
            <color indexed="81"/>
            <rFont val="Tahoma"/>
            <family val="2"/>
          </rPr>
          <t xml:space="preserve"> (DL);
e) </t>
        </r>
        <r>
          <rPr>
            <i/>
            <sz val="9"/>
            <color indexed="81"/>
            <rFont val="Tahoma"/>
            <family val="2"/>
          </rPr>
          <t>Cooperative Learning</t>
        </r>
        <r>
          <rPr>
            <sz val="9"/>
            <color indexed="81"/>
            <rFont val="Tahoma"/>
            <family val="2"/>
          </rPr>
          <t xml:space="preserve"> (CL);
f) </t>
        </r>
        <r>
          <rPr>
            <i/>
            <sz val="9"/>
            <color indexed="81"/>
            <rFont val="Tahoma"/>
            <family val="2"/>
          </rPr>
          <t>Collaborative Learning</t>
        </r>
        <r>
          <rPr>
            <sz val="9"/>
            <color indexed="81"/>
            <rFont val="Tahoma"/>
            <family val="2"/>
          </rPr>
          <t xml:space="preserve"> (CbL);
g) </t>
        </r>
        <r>
          <rPr>
            <i/>
            <sz val="9"/>
            <color indexed="81"/>
            <rFont val="Tahoma"/>
            <family val="2"/>
          </rPr>
          <t>Contextual Instruction</t>
        </r>
        <r>
          <rPr>
            <sz val="9"/>
            <color indexed="81"/>
            <rFont val="Tahoma"/>
            <family val="2"/>
          </rPr>
          <t xml:space="preserve"> (CI);
h) </t>
        </r>
        <r>
          <rPr>
            <i/>
            <sz val="9"/>
            <color indexed="81"/>
            <rFont val="Tahoma"/>
            <family val="2"/>
          </rPr>
          <t>Problem Based Learning and Inquiry</t>
        </r>
        <r>
          <rPr>
            <sz val="9"/>
            <color indexed="81"/>
            <rFont val="Tahoma"/>
            <family val="2"/>
          </rPr>
          <t xml:space="preserve"> (PBL);
i)  </t>
        </r>
        <r>
          <rPr>
            <i/>
            <sz val="9"/>
            <color indexed="81"/>
            <rFont val="Tahoma"/>
            <family val="2"/>
          </rPr>
          <t xml:space="preserve">Project Based Learning </t>
        </r>
        <r>
          <rPr>
            <sz val="9"/>
            <color indexed="81"/>
            <rFont val="Tahoma"/>
            <family val="2"/>
          </rPr>
          <t>(PjBL); dan
j) Metode</t>
        </r>
        <r>
          <rPr>
            <i/>
            <sz val="9"/>
            <color indexed="81"/>
            <rFont val="Tahoma"/>
            <family val="2"/>
          </rPr>
          <t xml:space="preserve"> Active Learning</t>
        </r>
        <r>
          <rPr>
            <sz val="9"/>
            <color indexed="81"/>
            <rFont val="Tahoma"/>
            <family val="2"/>
          </rPr>
          <t xml:space="preserve"> lainnya</t>
        </r>
      </text>
    </comment>
    <comment ref="C50" authorId="1">
      <text>
        <r>
          <rPr>
            <b/>
            <sz val="9"/>
            <color indexed="81"/>
            <rFont val="Tahoma"/>
            <family val="2"/>
          </rPr>
          <t>Rubrik:</t>
        </r>
        <r>
          <rPr>
            <sz val="9"/>
            <color indexed="81"/>
            <rFont val="Tahoma"/>
            <family val="2"/>
          </rPr>
          <t xml:space="preserve">
4. Cukup bukti menunjukkan bahwa pembelajaran telah dirancang ke arah peningkatan </t>
        </r>
        <r>
          <rPr>
            <i/>
            <sz val="9"/>
            <color indexed="81"/>
            <rFont val="Tahoma"/>
            <family val="2"/>
          </rPr>
          <t>hardskill</t>
        </r>
        <r>
          <rPr>
            <sz val="9"/>
            <color indexed="81"/>
            <rFont val="Tahoma"/>
            <family val="2"/>
          </rPr>
          <t xml:space="preserve"> dan </t>
        </r>
        <r>
          <rPr>
            <i/>
            <sz val="9"/>
            <color indexed="81"/>
            <rFont val="Tahoma"/>
            <family val="2"/>
          </rPr>
          <t>softskill</t>
        </r>
        <r>
          <rPr>
            <sz val="9"/>
            <color indexed="81"/>
            <rFont val="Tahoma"/>
            <family val="2"/>
          </rPr>
          <t xml:space="preserve"> serta karakter.
3. Cukup bukti menunjukkan bahwa pembelajaran telah dirancang ke arah peningkatan </t>
        </r>
        <r>
          <rPr>
            <i/>
            <sz val="9"/>
            <color indexed="81"/>
            <rFont val="Tahoma"/>
            <family val="2"/>
          </rPr>
          <t xml:space="preserve">hardskill </t>
        </r>
        <r>
          <rPr>
            <sz val="9"/>
            <color indexed="81"/>
            <rFont val="Tahoma"/>
            <family val="2"/>
          </rPr>
          <t xml:space="preserve">dan </t>
        </r>
        <r>
          <rPr>
            <i/>
            <sz val="9"/>
            <color indexed="81"/>
            <rFont val="Tahoma"/>
            <family val="2"/>
          </rPr>
          <t>softskill.</t>
        </r>
        <r>
          <rPr>
            <sz val="9"/>
            <color indexed="81"/>
            <rFont val="Tahoma"/>
            <family val="2"/>
          </rPr>
          <t xml:space="preserve">
2. Cukup  bukti menunjukkan bahwa pembelajaran telah dirancang ke arah peningkatan </t>
        </r>
        <r>
          <rPr>
            <i/>
            <sz val="9"/>
            <color indexed="81"/>
            <rFont val="Tahoma"/>
            <family val="2"/>
          </rPr>
          <t>hardskill</t>
        </r>
        <r>
          <rPr>
            <sz val="9"/>
            <color indexed="81"/>
            <rFont val="Tahoma"/>
            <family val="2"/>
          </rPr>
          <t xml:space="preserve"> dan beberapa bukti menunjukkan ke arah </t>
        </r>
        <r>
          <rPr>
            <i/>
            <sz val="9"/>
            <color indexed="81"/>
            <rFont val="Tahoma"/>
            <family val="2"/>
          </rPr>
          <t>softskill.</t>
        </r>
        <r>
          <rPr>
            <sz val="9"/>
            <color indexed="81"/>
            <rFont val="Tahoma"/>
            <family val="2"/>
          </rPr>
          <t xml:space="preserve">
1. Bukti menunjukkan bahwa pembelajaran telah dirancang ke arah peningkatan </t>
        </r>
        <r>
          <rPr>
            <i/>
            <sz val="9"/>
            <color indexed="81"/>
            <rFont val="Tahoma"/>
            <family val="2"/>
          </rPr>
          <t>hardskill</t>
        </r>
        <r>
          <rPr>
            <sz val="9"/>
            <color indexed="81"/>
            <rFont val="Tahoma"/>
            <family val="2"/>
          </rPr>
          <t xml:space="preserve"> saja.
0. Tidak ada bukti menunjukkan bahwa pembelajaran telah dirancang ke arah peningkatan </t>
        </r>
        <r>
          <rPr>
            <i/>
            <sz val="9"/>
            <color indexed="81"/>
            <rFont val="Tahoma"/>
            <family val="2"/>
          </rPr>
          <t>hardskill.</t>
        </r>
        <r>
          <rPr>
            <sz val="9"/>
            <color indexed="81"/>
            <rFont val="Tahoma"/>
            <family val="2"/>
          </rPr>
          <t xml:space="preserve">
</t>
        </r>
        <r>
          <rPr>
            <b/>
            <sz val="9"/>
            <color indexed="81"/>
            <rFont val="Tahoma"/>
            <family val="2"/>
          </rPr>
          <t xml:space="preserve">Penjelasan Rubrik:
</t>
        </r>
        <r>
          <rPr>
            <sz val="9"/>
            <color indexed="81"/>
            <rFont val="Tahoma"/>
            <family val="2"/>
          </rPr>
          <t xml:space="preserve">a) Kemampuan </t>
        </r>
        <r>
          <rPr>
            <i/>
            <sz val="9"/>
            <color indexed="81"/>
            <rFont val="Tahoma"/>
            <family val="2"/>
          </rPr>
          <t xml:space="preserve">hardskill </t>
        </r>
        <r>
          <rPr>
            <sz val="9"/>
            <color indexed="81"/>
            <rFont val="Tahoma"/>
            <family val="2"/>
          </rPr>
          <t xml:space="preserve">dan </t>
        </r>
        <r>
          <rPr>
            <i/>
            <sz val="9"/>
            <color indexed="81"/>
            <rFont val="Tahoma"/>
            <family val="2"/>
          </rPr>
          <t>softskill</t>
        </r>
        <r>
          <rPr>
            <sz val="9"/>
            <color indexed="81"/>
            <rFont val="Tahoma"/>
            <family val="2"/>
          </rPr>
          <t xml:space="preserve"> serta karakter yang harus dikuasai mahasiswa dan dijabarkan secara jelas dalam </t>
        </r>
        <r>
          <rPr>
            <i/>
            <sz val="9"/>
            <color indexed="81"/>
            <rFont val="Tahoma"/>
            <family val="2"/>
          </rPr>
          <t>learning outcomes</t>
        </r>
        <r>
          <rPr>
            <sz val="9"/>
            <color indexed="81"/>
            <rFont val="Tahoma"/>
            <family val="2"/>
          </rPr>
          <t xml:space="preserve"> pada RPKPS.
b) Kemampuan </t>
        </r>
        <r>
          <rPr>
            <i/>
            <sz val="9"/>
            <color indexed="81"/>
            <rFont val="Tahoma"/>
            <family val="2"/>
          </rPr>
          <t>hardskills</t>
        </r>
        <r>
          <rPr>
            <sz val="9"/>
            <color indexed="81"/>
            <rFont val="Tahoma"/>
            <family val="2"/>
          </rPr>
          <t xml:space="preserve"> didefinisikan sebagai kemampuan menguasai ilmu pengetahuan teknologi dan keterampilan yang bersifat teknis yang berhubungan dengan bidang ilmunya. Misalnya seorang sarjana teknik industri seharusnya menguasai ilmu dan teknik-teknik dalam bidang perindustrian.
c) Kemampuan </t>
        </r>
        <r>
          <rPr>
            <i/>
            <sz val="9"/>
            <color indexed="81"/>
            <rFont val="Tahoma"/>
            <family val="2"/>
          </rPr>
          <t>sofskills</t>
        </r>
        <r>
          <rPr>
            <sz val="9"/>
            <color indexed="81"/>
            <rFont val="Tahoma"/>
            <family val="2"/>
          </rPr>
          <t xml:space="preserve"> didefinisikan sebagai tingkah laku seseorang yang dikembangkan dan dimaksimalkan dalam berhubungan orang lain </t>
        </r>
        <r>
          <rPr>
            <i/>
            <sz val="9"/>
            <color indexed="81"/>
            <rFont val="Tahoma"/>
            <family val="2"/>
          </rPr>
          <t>(interpersonal</t>
        </r>
        <r>
          <rPr>
            <sz val="9"/>
            <color indexed="81"/>
            <rFont val="Tahoma"/>
            <family val="2"/>
          </rPr>
          <t xml:space="preserve"> </t>
        </r>
        <r>
          <rPr>
            <i/>
            <sz val="9"/>
            <color indexed="81"/>
            <rFont val="Tahoma"/>
            <family val="2"/>
          </rPr>
          <t>skills)</t>
        </r>
        <r>
          <rPr>
            <sz val="9"/>
            <color indexed="81"/>
            <rFont val="Tahoma"/>
            <family val="2"/>
          </rPr>
          <t xml:space="preserve"> dan dalam mengatur atau mengelola dirinya sendiri </t>
        </r>
        <r>
          <rPr>
            <i/>
            <sz val="9"/>
            <color indexed="81"/>
            <rFont val="Tahoma"/>
            <family val="2"/>
          </rPr>
          <t>(intrapersonal</t>
        </r>
        <r>
          <rPr>
            <sz val="9"/>
            <color indexed="81"/>
            <rFont val="Tahoma"/>
            <family val="2"/>
          </rPr>
          <t xml:space="preserve"> </t>
        </r>
        <r>
          <rPr>
            <i/>
            <sz val="9"/>
            <color indexed="81"/>
            <rFont val="Tahoma"/>
            <family val="2"/>
          </rPr>
          <t>skills).</t>
        </r>
        <r>
          <rPr>
            <sz val="9"/>
            <color indexed="81"/>
            <rFont val="Tahoma"/>
            <family val="2"/>
          </rPr>
          <t xml:space="preserve">
c.1) Contoh kemampuan </t>
        </r>
        <r>
          <rPr>
            <i/>
            <sz val="9"/>
            <color indexed="81"/>
            <rFont val="Tahoma"/>
            <family val="2"/>
          </rPr>
          <t>interpersonal skills</t>
        </r>
        <r>
          <rPr>
            <sz val="9"/>
            <color indexed="81"/>
            <rFont val="Tahoma"/>
            <family val="2"/>
          </rPr>
          <t xml:space="preserve"> antara lain: kerja dalam tim, komunikasi lisan, kepemimpinan, sinergi, fleksibel, negosiasi dan lainnya.
c.2) Contoh kemampuan </t>
        </r>
        <r>
          <rPr>
            <i/>
            <sz val="9"/>
            <color indexed="81"/>
            <rFont val="Tahoma"/>
            <family val="2"/>
          </rPr>
          <t>intrapersonal skills</t>
        </r>
        <r>
          <rPr>
            <sz val="9"/>
            <color indexed="81"/>
            <rFont val="Tahoma"/>
            <family val="2"/>
          </rPr>
          <t xml:space="preserve"> antara lain: mandiri, berpikir kritis, berpikir analitis, berpikir kreatif, berpikir inovatif, berargumen logis, mampu mengatur waktu dan lainnya.
d) Karakter merupakan realisasi perkembangan positif sebagai individu (intelektual, emosional, sosial, etika, dan perilaku) yang dibangun dari nilai-nilai dalam hubungannya dengan diri sendiri, sesama manusia, lingkungan dan kebangsaan serta dengan Tuhan YME.
</t>
        </r>
      </text>
    </comment>
    <comment ref="C51" authorId="1">
      <text>
        <r>
          <rPr>
            <b/>
            <sz val="9"/>
            <color indexed="81"/>
            <rFont val="Tahoma"/>
            <family val="2"/>
          </rPr>
          <t>Rubrik:</t>
        </r>
        <r>
          <rPr>
            <sz val="9"/>
            <color indexed="81"/>
            <rFont val="Tahoma"/>
            <family val="2"/>
          </rPr>
          <t xml:space="preserve">
4.MK &gt;95% 
3. 85% &lt; MK </t>
        </r>
        <r>
          <rPr>
            <u/>
            <sz val="9"/>
            <color indexed="81"/>
            <rFont val="Tahoma"/>
            <family val="2"/>
          </rPr>
          <t>&lt;</t>
        </r>
        <r>
          <rPr>
            <sz val="9"/>
            <color indexed="81"/>
            <rFont val="Tahoma"/>
            <family val="2"/>
          </rPr>
          <t xml:space="preserve"> 95%
2. 75% &lt; MK </t>
        </r>
        <r>
          <rPr>
            <u/>
            <sz val="9"/>
            <color indexed="81"/>
            <rFont val="Tahoma"/>
            <family val="2"/>
          </rPr>
          <t>&lt;</t>
        </r>
        <r>
          <rPr>
            <sz val="9"/>
            <color indexed="81"/>
            <rFont val="Tahoma"/>
            <family val="2"/>
          </rPr>
          <t xml:space="preserve"> 85%
1. 65% &lt; MK </t>
        </r>
        <r>
          <rPr>
            <u/>
            <sz val="9"/>
            <color indexed="81"/>
            <rFont val="Tahoma"/>
            <family val="2"/>
          </rPr>
          <t>&lt;</t>
        </r>
        <r>
          <rPr>
            <sz val="9"/>
            <color indexed="81"/>
            <rFont val="Tahoma"/>
            <family val="2"/>
          </rPr>
          <t xml:space="preserve"> 75%
0. MK </t>
        </r>
        <r>
          <rPr>
            <u/>
            <sz val="9"/>
            <color indexed="81"/>
            <rFont val="Tahoma"/>
            <family val="2"/>
          </rPr>
          <t>&lt;</t>
        </r>
        <r>
          <rPr>
            <sz val="9"/>
            <color indexed="81"/>
            <rFont val="Tahoma"/>
            <family val="2"/>
          </rPr>
          <t xml:space="preserve"> 65%
</t>
        </r>
        <r>
          <rPr>
            <b/>
            <sz val="9"/>
            <color indexed="81"/>
            <rFont val="Tahoma"/>
            <family val="2"/>
          </rPr>
          <t>Penjelasan Rubrik:</t>
        </r>
        <r>
          <rPr>
            <sz val="9"/>
            <color indexed="81"/>
            <rFont val="Tahoma"/>
            <family val="2"/>
          </rPr>
          <t xml:space="preserve">
Pembuatan RPKPS atau yang sejenis oleh tim kurikulum harus dibuktikan dengan daftar hadir dan notulen rapat tim kurikulum. Tim kurikulum harus dibentuk oleh prodi yang bersangkutan dengan Surat Keputusan.</t>
        </r>
      </text>
    </comment>
    <comment ref="C52" authorId="1">
      <text>
        <r>
          <rPr>
            <b/>
            <sz val="9"/>
            <color indexed="81"/>
            <rFont val="Tahoma"/>
            <family val="2"/>
          </rPr>
          <t>Rubrik:</t>
        </r>
        <r>
          <rPr>
            <sz val="9"/>
            <color indexed="81"/>
            <rFont val="Tahoma"/>
            <family val="2"/>
          </rPr>
          <t xml:space="preserve">
4. Sangat banyak (&gt;90%) mata kuliah telah memiliki bahan ajar.
3. Banyak (75%&lt; MK </t>
        </r>
        <r>
          <rPr>
            <u/>
            <sz val="9"/>
            <color indexed="81"/>
            <rFont val="Tahoma"/>
            <family val="2"/>
          </rPr>
          <t>&lt;</t>
        </r>
        <r>
          <rPr>
            <sz val="9"/>
            <color indexed="81"/>
            <rFont val="Tahoma"/>
            <family val="2"/>
          </rPr>
          <t xml:space="preserve">90%) mata kuliah telah memiliki bahan ajar.
2. Sebagian ( 40% &lt; MK </t>
        </r>
        <r>
          <rPr>
            <u/>
            <sz val="9"/>
            <color indexed="81"/>
            <rFont val="Tahoma"/>
            <family val="2"/>
          </rPr>
          <t>&lt;</t>
        </r>
        <r>
          <rPr>
            <sz val="9"/>
            <color indexed="81"/>
            <rFont val="Tahoma"/>
            <family val="2"/>
          </rPr>
          <t xml:space="preserve"> 75%) mata kuliah telah memiliki bahan ajar.
1. Sedikit ( </t>
        </r>
        <r>
          <rPr>
            <u/>
            <sz val="9"/>
            <color indexed="81"/>
            <rFont val="Tahoma"/>
            <family val="2"/>
          </rPr>
          <t>&lt;</t>
        </r>
        <r>
          <rPr>
            <sz val="9"/>
            <color indexed="81"/>
            <rFont val="Tahoma"/>
            <family val="2"/>
          </rPr>
          <t xml:space="preserve"> 40%) mata kuliah telah memiliki bahan ajar.
0. Tidak ada bahan ajar.
</t>
        </r>
        <r>
          <rPr>
            <b/>
            <sz val="9"/>
            <color indexed="81"/>
            <rFont val="Tahoma"/>
            <family val="2"/>
          </rPr>
          <t>Penjelasan Rubrik:</t>
        </r>
        <r>
          <rPr>
            <sz val="9"/>
            <color indexed="81"/>
            <rFont val="Tahoma"/>
            <family val="2"/>
          </rPr>
          <t xml:space="preserve">
Bahan ajar yang dimaksud dapat berupa:</t>
        </r>
        <r>
          <rPr>
            <i/>
            <sz val="9"/>
            <color indexed="81"/>
            <rFont val="Tahoma"/>
            <family val="2"/>
          </rPr>
          <t xml:space="preserve"> hand-out, slide powerpoint</t>
        </r>
        <r>
          <rPr>
            <sz val="9"/>
            <color indexed="81"/>
            <rFont val="Tahoma"/>
            <family val="2"/>
          </rPr>
          <t>, diktat, modul dan atau buku ajar yang ditulis oleh dosen pengampu matakuliah.</t>
        </r>
      </text>
    </comment>
    <comment ref="C53" authorId="1">
      <text>
        <r>
          <rPr>
            <b/>
            <sz val="9"/>
            <color indexed="81"/>
            <rFont val="Tahoma"/>
            <family val="2"/>
          </rPr>
          <t>Rubrik:</t>
        </r>
        <r>
          <rPr>
            <sz val="9"/>
            <color indexed="81"/>
            <rFont val="Tahoma"/>
            <family val="2"/>
          </rPr>
          <t xml:space="preserve">
4. Hampir semua(&gt;90%) RPKPS dan bahan ajar telah diunggah ke laman </t>
        </r>
        <r>
          <rPr>
            <i/>
            <sz val="9"/>
            <color indexed="81"/>
            <rFont val="Tahoma"/>
            <family val="2"/>
          </rPr>
          <t xml:space="preserve">Interactive-Learning (I-Learning) </t>
        </r>
        <r>
          <rPr>
            <sz val="9"/>
            <color indexed="81"/>
            <rFont val="Tahoma"/>
            <family val="2"/>
          </rPr>
          <t xml:space="preserve">atau </t>
        </r>
        <r>
          <rPr>
            <i/>
            <sz val="9"/>
            <color indexed="81"/>
            <rFont val="Tahoma"/>
            <family val="2"/>
          </rPr>
          <t>website</t>
        </r>
        <r>
          <rPr>
            <sz val="9"/>
            <color indexed="81"/>
            <rFont val="Tahoma"/>
            <family val="2"/>
          </rPr>
          <t xml:space="preserve">.
3. Banyak (75%&lt; MK </t>
        </r>
        <r>
          <rPr>
            <u/>
            <sz val="9"/>
            <color indexed="81"/>
            <rFont val="Tahoma"/>
            <family val="2"/>
          </rPr>
          <t>&lt;</t>
        </r>
        <r>
          <rPr>
            <sz val="9"/>
            <color indexed="81"/>
            <rFont val="Tahoma"/>
            <family val="2"/>
          </rPr>
          <t xml:space="preserve">90%) RPKPS dan bahan ajar telah diunggah ke laman </t>
        </r>
        <r>
          <rPr>
            <i/>
            <sz val="9"/>
            <color indexed="81"/>
            <rFont val="Tahoma"/>
            <family val="2"/>
          </rPr>
          <t xml:space="preserve">Interactive-Learning (I-Learning) </t>
        </r>
        <r>
          <rPr>
            <sz val="9"/>
            <color indexed="81"/>
            <rFont val="Tahoma"/>
            <family val="2"/>
          </rPr>
          <t xml:space="preserve">atau </t>
        </r>
        <r>
          <rPr>
            <i/>
            <sz val="9"/>
            <color indexed="81"/>
            <rFont val="Tahoma"/>
            <family val="2"/>
          </rPr>
          <t>website.</t>
        </r>
        <r>
          <rPr>
            <sz val="9"/>
            <color indexed="81"/>
            <rFont val="Tahoma"/>
            <family val="2"/>
          </rPr>
          <t xml:space="preserve"> 
2. Sebagian ( 40% &lt; MK </t>
        </r>
        <r>
          <rPr>
            <u/>
            <sz val="9"/>
            <color indexed="81"/>
            <rFont val="Tahoma"/>
            <family val="2"/>
          </rPr>
          <t>&lt;</t>
        </r>
        <r>
          <rPr>
            <sz val="9"/>
            <color indexed="81"/>
            <rFont val="Tahoma"/>
            <family val="2"/>
          </rPr>
          <t xml:space="preserve"> 75%) RPKPS dan bahan ajar telah diunggah ke laman </t>
        </r>
        <r>
          <rPr>
            <i/>
            <sz val="9"/>
            <color indexed="81"/>
            <rFont val="Tahoma"/>
            <family val="2"/>
          </rPr>
          <t>Interactive-Learning (I-Learning)</t>
        </r>
        <r>
          <rPr>
            <sz val="9"/>
            <color indexed="81"/>
            <rFont val="Tahoma"/>
            <family val="2"/>
          </rPr>
          <t xml:space="preserve"> atau </t>
        </r>
        <r>
          <rPr>
            <i/>
            <sz val="9"/>
            <color indexed="81"/>
            <rFont val="Tahoma"/>
            <family val="2"/>
          </rPr>
          <t>website</t>
        </r>
        <r>
          <rPr>
            <sz val="9"/>
            <color indexed="81"/>
            <rFont val="Tahoma"/>
            <family val="2"/>
          </rPr>
          <t xml:space="preserve">.
1. Sedikit ( </t>
        </r>
        <r>
          <rPr>
            <u/>
            <sz val="9"/>
            <color indexed="81"/>
            <rFont val="Tahoma"/>
            <family val="2"/>
          </rPr>
          <t>&lt;</t>
        </r>
        <r>
          <rPr>
            <sz val="9"/>
            <color indexed="81"/>
            <rFont val="Tahoma"/>
            <family val="2"/>
          </rPr>
          <t xml:space="preserve"> 40%) RPKPS dan bahan ajar telah diunggah ke laman</t>
        </r>
        <r>
          <rPr>
            <i/>
            <sz val="9"/>
            <color indexed="81"/>
            <rFont val="Tahoma"/>
            <family val="2"/>
          </rPr>
          <t xml:space="preserve"> Interactive-Learning (I-Learning</t>
        </r>
        <r>
          <rPr>
            <sz val="9"/>
            <color indexed="81"/>
            <rFont val="Tahoma"/>
            <family val="2"/>
          </rPr>
          <t xml:space="preserve">) atau </t>
        </r>
        <r>
          <rPr>
            <i/>
            <sz val="9"/>
            <color indexed="81"/>
            <rFont val="Tahoma"/>
            <family val="2"/>
          </rPr>
          <t>website.</t>
        </r>
        <r>
          <rPr>
            <sz val="9"/>
            <color indexed="81"/>
            <rFont val="Tahoma"/>
            <family val="2"/>
          </rPr>
          <t xml:space="preserve">
0. RPKPS dan bahan ajar belum diunggah ke laman </t>
        </r>
        <r>
          <rPr>
            <i/>
            <sz val="9"/>
            <color indexed="81"/>
            <rFont val="Tahoma"/>
            <family val="2"/>
          </rPr>
          <t>Interactive-Learning (I-Learning)</t>
        </r>
        <r>
          <rPr>
            <sz val="9"/>
            <color indexed="81"/>
            <rFont val="Tahoma"/>
            <family val="2"/>
          </rPr>
          <t xml:space="preserve"> atau </t>
        </r>
        <r>
          <rPr>
            <i/>
            <sz val="9"/>
            <color indexed="81"/>
            <rFont val="Tahoma"/>
            <family val="2"/>
          </rPr>
          <t>website.</t>
        </r>
        <r>
          <rPr>
            <sz val="9"/>
            <color indexed="81"/>
            <rFont val="Tahoma"/>
            <family val="2"/>
          </rPr>
          <t xml:space="preserve"> 
</t>
        </r>
      </text>
    </comment>
    <comment ref="C54" authorId="1">
      <text>
        <r>
          <rPr>
            <b/>
            <sz val="9"/>
            <color indexed="81"/>
            <rFont val="Tahoma"/>
            <family val="2"/>
          </rPr>
          <t>Rubrik:</t>
        </r>
        <r>
          <rPr>
            <sz val="9"/>
            <color indexed="81"/>
            <rFont val="Tahoma"/>
            <family val="2"/>
          </rPr>
          <t xml:space="preserve">
4. Memiliki semua panduan.
3. Memiliki tiga panduan.
2. Memiliki dua panduan.
1. Memiliki satu panduan.
0. Tidak memiliki panduan.
</t>
        </r>
        <r>
          <rPr>
            <b/>
            <sz val="9"/>
            <color indexed="81"/>
            <rFont val="Tahoma"/>
            <family val="2"/>
          </rPr>
          <t>Penjelasan Rubrik:</t>
        </r>
        <r>
          <rPr>
            <sz val="9"/>
            <color indexed="81"/>
            <rFont val="Tahoma"/>
            <family val="2"/>
          </rPr>
          <t xml:space="preserve">
Panduan terdiri atas:
a. Panduan pelaksanaan dan monitoring perkuliahan.
b. Panduan monitoring pelaksanaan ujian semester.
c. Panduan pelaksanaan tugas akhir yang mencakup pembimbingan, seminar dan ujian akhir.
d. Panduan monitoring pelaksanaan tugas akhir yang mencakup pembimbingan, seminar dan ujian akhir</t>
        </r>
      </text>
    </comment>
    <comment ref="C56" authorId="0">
      <text>
        <r>
          <rPr>
            <b/>
            <sz val="9"/>
            <color indexed="81"/>
            <rFont val="Tahoma"/>
            <family val="2"/>
          </rPr>
          <t>Rubrik:</t>
        </r>
        <r>
          <rPr>
            <sz val="9"/>
            <color indexed="81"/>
            <rFont val="Tahoma"/>
            <family val="2"/>
          </rPr>
          <t xml:space="preserve">
4. Banyak bukti menunjukkan bahwa PA telah memberi arahan terhadap rencana studi mahasiswa sebelum memberikan persetujuan dan melaksanakan pertemuan dua kali dalam satu semester. 
3. Banyak bukti menunjukkan bahwa PA telah memberi arahan terhadap rencana studi mahasiswa sebelum memberikan persetujuan dan melaksanakan pertemuan  satu kali dalam satu semester. 
2. Banyak bukti menunjukkan bahwa PA telah memberi arahan terhadap rencana studi mahasiswa sebelum memberikan persetujuan tanpa melaksanakan pertemuan  secara berkala dalam satu semester. 
1. Tidak ada bukti menunjukkan bahwa PA telah memberi arahan terhadap rencana studi mahasiswa sebelum memberikan persetujuan. 
</t>
        </r>
        <r>
          <rPr>
            <b/>
            <sz val="9"/>
            <color indexed="81"/>
            <rFont val="Tahoma"/>
            <family val="2"/>
          </rPr>
          <t>Penjelasan Rubrik:</t>
        </r>
        <r>
          <rPr>
            <sz val="9"/>
            <color indexed="81"/>
            <rFont val="Tahoma"/>
            <family val="2"/>
          </rPr>
          <t xml:space="preserve">
a. Bukti dapat berupa kartu kendali pembimbingan akademik mahasiswa oleh PA, persetujuan PA dilihat dari agenda pertemuan mahasiswa dengan PA setiap semester.
b. Bukti lain adalah laporan kinerja PA setiap semester.
c.  PA pada program magister untuk tahun pertama adalah ketua program studi dan selanjutnya adalah ketua pembimbing tugas akhir.
</t>
        </r>
      </text>
    </comment>
    <comment ref="C59" authorId="0">
      <text>
        <r>
          <rPr>
            <b/>
            <sz val="9"/>
            <color indexed="81"/>
            <rFont val="Tahoma"/>
            <family val="2"/>
          </rPr>
          <t>Rubrik:</t>
        </r>
        <r>
          <rPr>
            <sz val="9"/>
            <color indexed="81"/>
            <rFont val="Tahoma"/>
            <family val="2"/>
          </rPr>
          <t xml:space="preserve">
4.Semua pengampu matakuliah telah menyampaikan RPKPS dan kontrak perkuliahan pada pertemuan pertama perkuliahan.
3. Sebagian besar ( &gt;75%) pengampu matakuliah telah menyampaikan RPKPS dan kontrak perkuliahan pada pertemuan pertama perkuliahan.
2. Sebagian ( 50% &lt; MK &lt; 75%) pengampu matakuliah telah menyampaikan RPKPS dan kontrak perkuliahan pada pertemuan pertama perkuliahan.
1. Sedikit ( &lt; 50%)  pengampu matakuliah telah menyampaikan RPKPS dan kontrak perkuliahan pada pertemuan pertama perkuliahan.
Penjelasan Rubrik:
-Bukti pendukung : uraian perkuliahan yang diisi dosen setiap memulai perkuliahan.</t>
        </r>
      </text>
    </comment>
    <comment ref="C60" authorId="0">
      <text>
        <r>
          <rPr>
            <b/>
            <sz val="9"/>
            <color indexed="81"/>
            <rFont val="Tahoma"/>
            <family val="2"/>
          </rPr>
          <t>Rubrik:</t>
        </r>
        <r>
          <rPr>
            <sz val="9"/>
            <color indexed="81"/>
            <rFont val="Tahoma"/>
            <family val="2"/>
          </rPr>
          <t xml:space="preserve">
4. Hampir semua (&gt; 90%) proses pembelajaran memanfaatkan media I-Learning.
3. Banyak (75% &lt; MK &lt; 90%) proses pembelajaran memanfaatkan media I-Learning.
2. Sebagian ( 40% &lt; MK &lt; 75%) proses pembelajaran memanfaatkan media I-Learning.
1. Sedikit ( &lt; 40% ) proses pembelajaran memanfaatkan media I-Learning.
0. Tidak ada proses pembelajaran memanfaatkan media I-Learning.</t>
        </r>
      </text>
    </comment>
    <comment ref="C61" authorId="0">
      <text>
        <r>
          <rPr>
            <b/>
            <sz val="9"/>
            <color indexed="81"/>
            <rFont val="Tahoma"/>
            <family val="2"/>
          </rPr>
          <t>Rubrik:</t>
        </r>
        <r>
          <rPr>
            <sz val="9"/>
            <color indexed="81"/>
            <rFont val="Tahoma"/>
            <family val="2"/>
          </rPr>
          <t xml:space="preserve">
4. Sebagian besar materi pembelajaran (&gt;75%) telah sesuai dengan RPKPS dan sejenis.
3. Sebagian materi pembelajaran (50% &lt; MK </t>
        </r>
        <r>
          <rPr>
            <u/>
            <sz val="9"/>
            <color indexed="81"/>
            <rFont val="Tahoma"/>
            <family val="2"/>
          </rPr>
          <t xml:space="preserve">&lt; </t>
        </r>
        <r>
          <rPr>
            <sz val="9"/>
            <color indexed="81"/>
            <rFont val="Tahoma"/>
            <family val="2"/>
          </rPr>
          <t xml:space="preserve">75%) telah sesuai dengan RPKPS dan sejenis.
2. Sedikit materi pembelajaran (25% &lt; MK </t>
        </r>
        <r>
          <rPr>
            <u/>
            <sz val="9"/>
            <color indexed="81"/>
            <rFont val="Tahoma"/>
            <family val="2"/>
          </rPr>
          <t>&lt;</t>
        </r>
        <r>
          <rPr>
            <sz val="9"/>
            <color indexed="81"/>
            <rFont val="Tahoma"/>
            <family val="2"/>
          </rPr>
          <t xml:space="preserve"> 50%) telah sesuai dengan RPKPS dan sejenis.
1. Sangat sedikit materi pembelajaran (</t>
        </r>
        <r>
          <rPr>
            <u/>
            <sz val="9"/>
            <color indexed="81"/>
            <rFont val="Tahoma"/>
            <family val="2"/>
          </rPr>
          <t>&lt;</t>
        </r>
        <r>
          <rPr>
            <sz val="9"/>
            <color indexed="81"/>
            <rFont val="Tahoma"/>
            <family val="2"/>
          </rPr>
          <t xml:space="preserve"> 25%) telah sesuai dengan RPKPS dan sejenis.
0. Materi pembelajaran tidak sesuai dengan RPKPS dan sejenis.
</t>
        </r>
        <r>
          <rPr>
            <b/>
            <sz val="9"/>
            <color indexed="81"/>
            <rFont val="Tahoma"/>
            <family val="2"/>
          </rPr>
          <t>Penjelasan Rubrik:</t>
        </r>
        <r>
          <rPr>
            <sz val="9"/>
            <color indexed="81"/>
            <rFont val="Tahoma"/>
            <family val="2"/>
          </rPr>
          <t xml:space="preserve">
Bukti pendukung: uraian / catatan perkuliahan yang diisi dosen pada setiap perkuliahan lalu dibandingkan dengan materi pada RPKPS. Yang dimaksud dengan "yang sejenisnya" seperti modul pada sistem pemebelajaran secara PBL (</t>
        </r>
        <r>
          <rPr>
            <i/>
            <sz val="9"/>
            <color indexed="81"/>
            <rFont val="Tahoma"/>
            <family val="2"/>
          </rPr>
          <t>Problems Based Learning</t>
        </r>
        <r>
          <rPr>
            <sz val="9"/>
            <color indexed="81"/>
            <rFont val="Tahoma"/>
            <family val="2"/>
          </rPr>
          <t xml:space="preserve">).
</t>
        </r>
      </text>
    </comment>
    <comment ref="C62" authorId="0">
      <text>
        <r>
          <rPr>
            <b/>
            <sz val="9"/>
            <color indexed="81"/>
            <rFont val="Tahoma"/>
            <family val="2"/>
          </rPr>
          <t xml:space="preserve">Rubrik:
</t>
        </r>
        <r>
          <rPr>
            <sz val="9"/>
            <color indexed="81"/>
            <rFont val="Tahoma"/>
            <family val="2"/>
          </rPr>
          <t xml:space="preserve">4. JMM </t>
        </r>
        <r>
          <rPr>
            <u/>
            <sz val="9"/>
            <color indexed="81"/>
            <rFont val="Tahoma"/>
            <family val="2"/>
          </rPr>
          <t>&lt;</t>
        </r>
        <r>
          <rPr>
            <sz val="9"/>
            <color indexed="81"/>
            <rFont val="Tahoma"/>
            <family val="2"/>
          </rPr>
          <t xml:space="preserve"> 3
3. 3 &lt; JMM </t>
        </r>
        <r>
          <rPr>
            <u/>
            <sz val="9"/>
            <color indexed="81"/>
            <rFont val="Tahoma"/>
            <family val="2"/>
          </rPr>
          <t>&lt;</t>
        </r>
        <r>
          <rPr>
            <sz val="9"/>
            <color indexed="81"/>
            <rFont val="Tahoma"/>
            <family val="2"/>
          </rPr>
          <t xml:space="preserve"> 6
2. 6 &lt; JMM </t>
        </r>
        <r>
          <rPr>
            <u/>
            <sz val="9"/>
            <color indexed="81"/>
            <rFont val="Tahoma"/>
            <family val="2"/>
          </rPr>
          <t>&lt;</t>
        </r>
        <r>
          <rPr>
            <sz val="9"/>
            <color indexed="81"/>
            <rFont val="Tahoma"/>
            <family val="2"/>
          </rPr>
          <t xml:space="preserve"> 9
1. 9 &lt; JMM &lt; 11
0. JMM </t>
        </r>
        <r>
          <rPr>
            <u/>
            <sz val="9"/>
            <color indexed="81"/>
            <rFont val="Tahoma"/>
            <family val="2"/>
          </rPr>
          <t>&gt;</t>
        </r>
        <r>
          <rPr>
            <sz val="9"/>
            <color indexed="81"/>
            <rFont val="Tahoma"/>
            <family val="2"/>
          </rPr>
          <t xml:space="preserve"> 11</t>
        </r>
      </text>
    </comment>
    <comment ref="C63" authorId="0">
      <text>
        <r>
          <rPr>
            <b/>
            <sz val="9"/>
            <color indexed="81"/>
            <rFont val="Tahoma"/>
            <family val="2"/>
          </rPr>
          <t xml:space="preserve">Rubrik:
</t>
        </r>
        <r>
          <rPr>
            <sz val="9"/>
            <color indexed="81"/>
            <rFont val="Tahoma"/>
            <family val="2"/>
          </rPr>
          <t xml:space="preserve">4. JMTM  </t>
        </r>
        <r>
          <rPr>
            <u/>
            <sz val="9"/>
            <color indexed="81"/>
            <rFont val="Tahoma"/>
            <family val="2"/>
          </rPr>
          <t>&lt;</t>
        </r>
        <r>
          <rPr>
            <sz val="9"/>
            <color indexed="81"/>
            <rFont val="Tahoma"/>
            <family val="2"/>
          </rPr>
          <t xml:space="preserve"> 6
3. 6 &lt; JMTM </t>
        </r>
        <r>
          <rPr>
            <u/>
            <sz val="9"/>
            <color indexed="81"/>
            <rFont val="Tahoma"/>
            <family val="2"/>
          </rPr>
          <t>&lt;</t>
        </r>
        <r>
          <rPr>
            <sz val="9"/>
            <color indexed="81"/>
            <rFont val="Tahoma"/>
            <family val="2"/>
          </rPr>
          <t xml:space="preserve"> 10
2. 10 &lt; JMTM </t>
        </r>
        <r>
          <rPr>
            <u/>
            <sz val="9"/>
            <color indexed="81"/>
            <rFont val="Tahoma"/>
            <family val="2"/>
          </rPr>
          <t>&lt;</t>
        </r>
        <r>
          <rPr>
            <sz val="9"/>
            <color indexed="81"/>
            <rFont val="Tahoma"/>
            <family val="2"/>
          </rPr>
          <t xml:space="preserve"> 14
1. 14 &lt; JMTM &lt; 18
0. JMTM </t>
        </r>
        <r>
          <rPr>
            <u/>
            <sz val="9"/>
            <color indexed="81"/>
            <rFont val="Tahoma"/>
            <family val="2"/>
          </rPr>
          <t>&gt;</t>
        </r>
        <r>
          <rPr>
            <sz val="9"/>
            <color indexed="81"/>
            <rFont val="Tahoma"/>
            <family val="2"/>
          </rPr>
          <t xml:space="preserve"> 18
</t>
        </r>
      </text>
    </comment>
    <comment ref="C68" authorId="0">
      <text>
        <r>
          <rPr>
            <b/>
            <sz val="9"/>
            <color indexed="81"/>
            <rFont val="Tahoma"/>
            <family val="2"/>
          </rPr>
          <t xml:space="preserve">Rubrik:
</t>
        </r>
        <r>
          <rPr>
            <sz val="9"/>
            <color indexed="81"/>
            <rFont val="Tahoma"/>
            <family val="2"/>
          </rPr>
          <t>4. Semua mata kuliah, komponen evaluasinya telah sesuai dengan kompetensi mata kuliah sebagaimana yang dicantumkan dalam RPKPS.
3. Banyak mata kuliah (75% &lt;MK</t>
        </r>
        <r>
          <rPr>
            <u/>
            <sz val="9"/>
            <color indexed="81"/>
            <rFont val="Tahoma"/>
            <family val="2"/>
          </rPr>
          <t>&lt;</t>
        </r>
        <r>
          <rPr>
            <sz val="9"/>
            <color indexed="81"/>
            <rFont val="Tahoma"/>
            <family val="2"/>
          </rPr>
          <t xml:space="preserve"> 100%), komponen evaluasinya telah sesuai dengan kompetensi mata kuliah sebagaimana yang dicantumkan dalam RPKPS.
2. Cukup banyak mata kuliah (50% &lt;MK</t>
        </r>
        <r>
          <rPr>
            <u/>
            <sz val="9"/>
            <color indexed="81"/>
            <rFont val="Tahoma"/>
            <family val="2"/>
          </rPr>
          <t>&lt;</t>
        </r>
        <r>
          <rPr>
            <sz val="9"/>
            <color indexed="81"/>
            <rFont val="Tahoma"/>
            <family val="2"/>
          </rPr>
          <t xml:space="preserve"> 75%), komponen evaluasinya telah sesuai dengan kompetensi mata kuliah sebagaimana yang dicantumkan dalam RPKPS.
1. Sedikit mata kuliah (MK </t>
        </r>
        <r>
          <rPr>
            <u/>
            <sz val="9"/>
            <color indexed="81"/>
            <rFont val="Tahoma"/>
            <family val="2"/>
          </rPr>
          <t>&lt;</t>
        </r>
        <r>
          <rPr>
            <sz val="9"/>
            <color indexed="81"/>
            <rFont val="Tahoma"/>
            <family val="2"/>
          </rPr>
          <t xml:space="preserve"> 50%), komponen evaluasinya telah sesuai dengan kompetensi mata kuliah sebagaimana yang dicantumkan dalam RPKPS.
</t>
        </r>
      </text>
    </comment>
    <comment ref="C69" authorId="0">
      <text>
        <r>
          <rPr>
            <b/>
            <sz val="9"/>
            <color indexed="81"/>
            <rFont val="Tahoma"/>
            <family val="2"/>
          </rPr>
          <t xml:space="preserve">Rubrik:
</t>
        </r>
        <r>
          <rPr>
            <sz val="9"/>
            <color indexed="81"/>
            <rFont val="Tahoma"/>
            <family val="2"/>
          </rPr>
          <t xml:space="preserve">4. Komponen evaluasi semua mata kuliah telah mencakup penilaian hasil dan banyak mata kuliah (75% &lt; MK </t>
        </r>
        <r>
          <rPr>
            <u/>
            <sz val="9"/>
            <color indexed="81"/>
            <rFont val="Tahoma"/>
            <family val="2"/>
          </rPr>
          <t>&lt;</t>
        </r>
        <r>
          <rPr>
            <sz val="9"/>
            <color indexed="81"/>
            <rFont val="Tahoma"/>
            <family val="2"/>
          </rPr>
          <t xml:space="preserve"> 100%) telah mencakup penilaian proses.
3. Komponen evaluasi semua mata kuliah telah mencakup penilaian hasil dan cukup banyak mata kuliah (50% &lt; MK </t>
        </r>
        <r>
          <rPr>
            <u/>
            <sz val="9"/>
            <color indexed="81"/>
            <rFont val="Tahoma"/>
            <family val="2"/>
          </rPr>
          <t>&lt;</t>
        </r>
        <r>
          <rPr>
            <sz val="9"/>
            <color indexed="81"/>
            <rFont val="Tahoma"/>
            <family val="2"/>
          </rPr>
          <t xml:space="preserve"> 75%) telah mencakup penilaian proses.
2. Komponen evaluasi semua mata kuliah telah meencakup penilaian hasil dan sedikit mata kuliah ( </t>
        </r>
        <r>
          <rPr>
            <u/>
            <sz val="9"/>
            <color indexed="81"/>
            <rFont val="Tahoma"/>
            <family val="2"/>
          </rPr>
          <t>&lt;</t>
        </r>
        <r>
          <rPr>
            <sz val="9"/>
            <color indexed="81"/>
            <rFont val="Tahoma"/>
            <family val="2"/>
          </rPr>
          <t xml:space="preserve"> 50%) telah mencakup penilaian proses.
1. Komponen evaluasi semua mata kuliah hanya mencakup penilaian hasil , tanpa penilaian proses.
</t>
        </r>
        <r>
          <rPr>
            <b/>
            <sz val="9"/>
            <color indexed="81"/>
            <rFont val="Tahoma"/>
            <family val="2"/>
          </rPr>
          <t>Penjelasan Rubrik:</t>
        </r>
        <r>
          <rPr>
            <sz val="9"/>
            <color indexed="81"/>
            <rFont val="Tahoma"/>
            <family val="2"/>
          </rPr>
          <t xml:space="preserve">
a. Penilaian hasil dilakukan menggunakan tes hasil pembelajaran terutama hasil belajar kognitif berkenaan dengan penguasaan hasil pembelajaran sesuai dengan tujuan pembelajaran. Contoh: kuis, UTS dan UAS.
b. Penilaian proses dilaksanakan pada saat proses pembelajaran, digunakan untuk mengukur pengembangan kemampuan </t>
        </r>
        <r>
          <rPr>
            <i/>
            <sz val="9"/>
            <color indexed="81"/>
            <rFont val="Tahoma"/>
            <family val="2"/>
          </rPr>
          <t>softskills</t>
        </r>
        <r>
          <rPr>
            <sz val="9"/>
            <color indexed="81"/>
            <rFont val="Tahoma"/>
            <family val="2"/>
          </rPr>
          <t xml:space="preserve"> dan karakter mahasiswa. Contoh: penilaian portofolio, rubrik atau penilaian lainnya. 
</t>
        </r>
      </text>
    </comment>
    <comment ref="C70" authorId="0">
      <text>
        <r>
          <rPr>
            <b/>
            <sz val="9"/>
            <color indexed="81"/>
            <rFont val="Tahoma"/>
            <family val="2"/>
          </rPr>
          <t xml:space="preserve">Rubrik: </t>
        </r>
        <r>
          <rPr>
            <sz val="9"/>
            <color indexed="81"/>
            <rFont val="Tahoma"/>
            <family val="2"/>
          </rPr>
          <t xml:space="preserve">
4. Terdiri atas  semua aspek dimaksud dan terdokumentasi dengan baik.
3.  Terdiri atas  UTS dan UAS saja dan terdokumentasi dengan baik.
2. Terdiri atas  UTS atau UAS dan terdokumentasi dengan baik.
1. Pelaksanaan evaluasi tidak terdokumentasi dengan baik.
</t>
        </r>
      </text>
    </comment>
    <comment ref="C71" authorId="0">
      <text>
        <r>
          <rPr>
            <b/>
            <sz val="9"/>
            <color indexed="81"/>
            <rFont val="Tahoma"/>
            <family val="2"/>
          </rPr>
          <t>Rubrik:</t>
        </r>
        <r>
          <rPr>
            <sz val="9"/>
            <color indexed="81"/>
            <rFont val="Tahoma"/>
            <family val="2"/>
          </rPr>
          <t xml:space="preserve">
4. Penilaian ujian telah dilaksanakan berdasarkan azas tranparansi dan akuntabel.
3. Penilaian ujian telah dilaksanakan berdasarkan azas tranparansi tetapi tidak akuntabel.
2. Penilaian ujian telah dilaksanakan tetapi tidak berdasarkan azas tranparansi dan akuntabel.
1. Penilaian ujian tidak dilaksanakan.
Penjelasan Rubrik:
a. Azas transparansi adalah azas keterbukaan; disertai dengan tanda terima pengembalian  lembar jawaban ujian oleh dosen kepada mahasiswa.
b</t>
        </r>
        <r>
          <rPr>
            <b/>
            <sz val="9"/>
            <color indexed="81"/>
            <rFont val="Tahoma"/>
            <family val="2"/>
          </rPr>
          <t xml:space="preserve">. </t>
        </r>
        <r>
          <rPr>
            <sz val="9"/>
            <color indexed="81"/>
            <rFont val="Tahoma"/>
            <family val="2"/>
          </rPr>
          <t xml:space="preserve">Azas akuntabel adalah nilai yang diberikan terukur dan teruji, terlihat dari sebaran nilai untuk masing-masing komponen penilaian  (UTS, tugas, praktikum dan UAS).  </t>
        </r>
      </text>
    </comment>
    <comment ref="C74" authorId="0">
      <text>
        <r>
          <rPr>
            <b/>
            <sz val="9"/>
            <color indexed="81"/>
            <rFont val="Tahoma"/>
            <family val="2"/>
          </rPr>
          <t>Rubrik:</t>
        </r>
        <r>
          <rPr>
            <sz val="9"/>
            <color indexed="81"/>
            <rFont val="Tahoma"/>
            <family val="2"/>
          </rPr>
          <t xml:space="preserve">
4. Program studi telah memiliki mekanisme untuk memonitor, mengkaji, dan memperbaiki secara periodik kegiatan perkuliahan.
3. Program studi telah memiliki mekanisme untuk memonitor, mengkaji, dan memperbaiki kegiatan perkuliahan tetapi tidak secara periodik.
2. Program studi  telah memiliki mekanisme untuk memonitor dan mengkaji kegiatan perkuliahan tetapi belum ada upaya perbaikan..
1. Program studi tidak memiliki mekanisme untuk memonitor, mengkaji, dan memperbaiki kegiatan perkuliahan.
</t>
        </r>
        <r>
          <rPr>
            <b/>
            <sz val="9"/>
            <color indexed="81"/>
            <rFont val="Tahoma"/>
            <family val="2"/>
          </rPr>
          <t>Penjelasan Rubrik:</t>
        </r>
        <r>
          <rPr>
            <sz val="9"/>
            <color indexed="81"/>
            <rFont val="Tahoma"/>
            <family val="2"/>
          </rPr>
          <t xml:space="preserve">
Bukti pendukung bahwa mekanisme untuk memonitor dan mengkaji ditunjukkan dari data: 1) tingkat kehadiran mahasiswa; 2) tingkat kehadiran dosen; dan 3) materi kuliah.</t>
        </r>
      </text>
    </comment>
    <comment ref="C75" authorId="0">
      <text>
        <r>
          <rPr>
            <b/>
            <sz val="9"/>
            <color indexed="81"/>
            <rFont val="Tahoma"/>
            <family val="2"/>
          </rPr>
          <t xml:space="preserve">Rubrik:
</t>
        </r>
        <r>
          <rPr>
            <sz val="9"/>
            <color indexed="81"/>
            <rFont val="Tahoma"/>
            <family val="2"/>
          </rPr>
          <t xml:space="preserve">4. WPTA </t>
        </r>
        <r>
          <rPr>
            <u/>
            <sz val="9"/>
            <color indexed="81"/>
            <rFont val="Tahoma"/>
            <family val="2"/>
          </rPr>
          <t>&lt;</t>
        </r>
        <r>
          <rPr>
            <sz val="9"/>
            <color indexed="81"/>
            <rFont val="Tahoma"/>
            <family val="2"/>
          </rPr>
          <t xml:space="preserve"> 12 bulan 
3. 12 bulan &lt; WTPA </t>
        </r>
        <r>
          <rPr>
            <u/>
            <sz val="9"/>
            <color indexed="81"/>
            <rFont val="Tahoma"/>
            <family val="2"/>
          </rPr>
          <t>&lt;</t>
        </r>
        <r>
          <rPr>
            <sz val="9"/>
            <color indexed="81"/>
            <rFont val="Tahoma"/>
            <family val="2"/>
          </rPr>
          <t xml:space="preserve"> 18 bulan
2. 18 bulan &lt; WTPA </t>
        </r>
        <r>
          <rPr>
            <u/>
            <sz val="9"/>
            <color indexed="81"/>
            <rFont val="Tahoma"/>
            <family val="2"/>
          </rPr>
          <t>&lt;</t>
        </r>
        <r>
          <rPr>
            <sz val="9"/>
            <color indexed="81"/>
            <rFont val="Tahoma"/>
            <family val="2"/>
          </rPr>
          <t xml:space="preserve"> 24 bulan
1. 24 bulan &lt; WTPA </t>
        </r>
        <r>
          <rPr>
            <u/>
            <sz val="9"/>
            <color indexed="81"/>
            <rFont val="Tahoma"/>
            <family val="2"/>
          </rPr>
          <t>&lt;</t>
        </r>
        <r>
          <rPr>
            <sz val="9"/>
            <color indexed="81"/>
            <rFont val="Tahoma"/>
            <family val="2"/>
          </rPr>
          <t xml:space="preserve"> 28 bulan
0. WTPA &gt; 28 bulan
</t>
        </r>
        <r>
          <rPr>
            <b/>
            <sz val="9"/>
            <color indexed="81"/>
            <rFont val="Tahoma"/>
            <family val="2"/>
          </rPr>
          <t>Penjelasan Rubrik:</t>
        </r>
        <r>
          <rPr>
            <sz val="9"/>
            <color indexed="81"/>
            <rFont val="Tahoma"/>
            <family val="2"/>
          </rPr>
          <t xml:space="preserve">
WPTA dihitung dari tanggal SK atau Surat Tugas Bimbingan Tugas Akhir sampai tanggal ujian magister/komprehensif.</t>
        </r>
      </text>
    </comment>
    <comment ref="C78" authorId="0">
      <text>
        <r>
          <rPr>
            <b/>
            <sz val="9"/>
            <color indexed="81"/>
            <rFont val="Tahoma"/>
            <family val="2"/>
          </rPr>
          <t>Rubrik:</t>
        </r>
        <r>
          <rPr>
            <sz val="9"/>
            <color indexed="81"/>
            <rFont val="Tahoma"/>
            <family val="2"/>
          </rPr>
          <t xml:space="preserve">
4. Program studi telah melakukan evaluasi kemajuan studi mahasiswa secara berkala dan menyampaikannya kepada instansi asal mahasiswa bagi yang sudah bekerja dan kepada orang tua atau wali bagi yang belum bekerja melalui fakultas/pascasarjana.
3. Program studi telah melakukan evaluasi kemajuan studi mahasiswa secara berkala tetapi belum menyampaikannya kepada instansi asal mahasiswa bagi yang sudah bekerja dan kepada orang tua atau wali bagi yang belum bekerja melalui fakultas/pascasarjana.
2. Program studi telah melakukan evaluasi kemajuan studi mahasiswa tetapi tidak secara berkala dan tidak menyampaikannya kepada instansi asal mahasiswa bagi yang sudah bekerja dan kepada orang tua atau wali bagi yang belum bekerja melalui fakultas/pascasarjana.
1. Program studi tidak melakukan evaluasi kemajuan studi mahasiswa secara berkala.
</t>
        </r>
      </text>
    </comment>
    <comment ref="C83" authorId="1">
      <text>
        <r>
          <rPr>
            <b/>
            <sz val="9"/>
            <color indexed="81"/>
            <rFont val="Tahoma"/>
            <family val="2"/>
          </rPr>
          <t>Rubrik</t>
        </r>
        <r>
          <rPr>
            <sz val="9"/>
            <color indexed="81"/>
            <rFont val="Tahoma"/>
            <family val="2"/>
          </rPr>
          <t xml:space="preserve">:
4.Program studi telah menciptakan suasana akademik yang kondusif sesama dosen melalui hampir seluruh aspek.
3. Program studi telah menciptakan suasana akademik yang kondusif sesama dosen melalui sebagian besar  aspek.
2. Program studi telah menciptakan suasana akademik yang kondusif sesama dosen melalui sebagian aspek.
1. Program studi telah menciptakan suasana akademik yang kondusif sesama dosen melalui salah satu aspek saja.
0. Tidak ada satupun aspek yang telah dilakukan program studi
</t>
        </r>
        <r>
          <rPr>
            <b/>
            <sz val="9"/>
            <color indexed="81"/>
            <rFont val="Tahoma"/>
            <family val="2"/>
          </rPr>
          <t>Penjelasan rubrik:</t>
        </r>
        <r>
          <rPr>
            <sz val="9"/>
            <color indexed="81"/>
            <rFont val="Tahoma"/>
            <family val="2"/>
          </rPr>
          <t xml:space="preserve">
Suasana akademik yang kondusif sesama dosen antara lain melalui: 1) tim teaching, 2) penelitian bersama (tim riset), 3) kuliah tamu, 4) seminar ilmiah pada prodi, 5)simposium/workshop/lokakarya, 6) bedah buku</t>
        </r>
      </text>
    </comment>
    <comment ref="C84" authorId="1">
      <text>
        <r>
          <rPr>
            <b/>
            <sz val="9"/>
            <color indexed="81"/>
            <rFont val="Tahoma"/>
            <family val="2"/>
          </rPr>
          <t>Rubrik:</t>
        </r>
        <r>
          <rPr>
            <sz val="9"/>
            <color indexed="81"/>
            <rFont val="Tahoma"/>
            <family val="2"/>
          </rPr>
          <t xml:space="preserve">
4. Banyak bukti yang menunjukkan program studi telah menciptakan interaksi akademik yang kondusif antar dosen dan mahasiswa melalui aspek yang ada. 
3. Cukup banyak bukti yang menunjukkan program studi telah menciptakan interaksi akademik yang kondusif antar dosen dan mahasiswa melalui aspek yang ada. 
2.Kurang bukti yang menunjukkan program studi telah menciptakan interaksi akademik yang kondusif antar dosen dan mahasiswa melalui aspek yang ada.</t>
        </r>
        <r>
          <rPr>
            <b/>
            <sz val="9"/>
            <color indexed="81"/>
            <rFont val="Tahoma"/>
            <family val="2"/>
          </rPr>
          <t xml:space="preserve"> </t>
        </r>
        <r>
          <rPr>
            <sz val="9"/>
            <color indexed="81"/>
            <rFont val="Tahoma"/>
            <family val="2"/>
          </rPr>
          <t xml:space="preserve">
1. Sangat sedikit bukti yang menunjukkan program studi telah menciptakan interaksi akademik yang kondusif antar dosen dan mahasiswa melalui aspek yang ada. 
0. Tidak ada bukti yang menunjukkan program studi telah menciptakan interaksi akademik yang kondusif antar dosen dan mahasiswa melalui aspek yang ada.
</t>
        </r>
        <r>
          <rPr>
            <b/>
            <sz val="9"/>
            <color indexed="81"/>
            <rFont val="Tahoma"/>
            <family val="2"/>
          </rPr>
          <t>Penjelasan Rubrik:</t>
        </r>
        <r>
          <rPr>
            <sz val="9"/>
            <color indexed="81"/>
            <rFont val="Tahoma"/>
            <family val="2"/>
          </rPr>
          <t xml:space="preserve">
Interaksi akademik antara dosen dan mahasiswa tercipta antara lain melalui: pembelajaran, bimbingan tugas akhir, keterlibatan mahasiswa dalam penelitian dan pengabdian kepada msyarakat yang dilaksanakan dosen.</t>
        </r>
      </text>
    </comment>
    <comment ref="C85" authorId="1">
      <text>
        <r>
          <rPr>
            <b/>
            <sz val="9"/>
            <color indexed="81"/>
            <rFont val="Tahoma"/>
            <family val="2"/>
          </rPr>
          <t>Rubrik:</t>
        </r>
        <r>
          <rPr>
            <sz val="9"/>
            <color indexed="81"/>
            <rFont val="Tahoma"/>
            <family val="2"/>
          </rPr>
          <t xml:space="preserve">
4. Banyak bukti yang menunjukkan program studi telah menfasilitasi pengembangan perilaku kecendekiawanan di antara mahasiswa.
3. Cukup banyak bukti yang menunjukkan program studi telah menfasilitasi pengembangan perilaku kecendekiawanan di antara mahasiswa.
2. Kurang bukti yang menunjukkan program studi telah menfasilitasi pengembangan perilaku kecendekiawanan di antara mahasiswa.
1. Sangat sedikit bukti yang menunjukkan program studi telah menfasilitasi pengembangan perilaku kecendekiawanan di antara mahasiswa.
0. Tidak ada bukti yang menunjukkan program studi telah menfasilitasi pengembangan perilaku kecendekiawanan di antara mahasiswa.
</t>
        </r>
        <r>
          <rPr>
            <b/>
            <sz val="9"/>
            <color indexed="81"/>
            <rFont val="Tahoma"/>
            <family val="2"/>
          </rPr>
          <t xml:space="preserve">Penjelasan Rubrik:
</t>
        </r>
        <r>
          <rPr>
            <sz val="9"/>
            <color indexed="81"/>
            <rFont val="Tahoma"/>
            <family val="2"/>
          </rPr>
          <t xml:space="preserve">Pengembangan perilaku kecendekiawanan diantara mahasiswa dilakukan antara lain melalui: pembentukan dan pembinaan kelompok studi mahasiswa, pembimbingan kreativitas / karya ilmiah mahasiswa, penyelenggaraan dan pembimbingan seminar atau diskusi ilmiah di kalangan mahasiswa.
</t>
        </r>
      </text>
    </comment>
    <comment ref="C90" authorId="0">
      <text>
        <r>
          <rPr>
            <b/>
            <sz val="9"/>
            <color indexed="81"/>
            <rFont val="Tahoma"/>
            <family val="2"/>
          </rPr>
          <t>Rubrik:</t>
        </r>
        <r>
          <rPr>
            <sz val="9"/>
            <color indexed="81"/>
            <rFont val="Tahoma"/>
            <family val="2"/>
          </rPr>
          <t xml:space="preserve">
4.Banyak bukti setiap program studi sudah memperkenalkan profilnya kepada masyarakat. 
3. Cukup bukti program studi sudah memperkenalkan profilnya kepada masyarakat.
2.Kurang bukti program studi sudah memperkenalkan profilnya kepada masyarakat.
1.Tidak ada bukti program studi sudah memperkenalkan profilnya kepada masyarakat.
</t>
        </r>
        <r>
          <rPr>
            <b/>
            <sz val="9"/>
            <color indexed="81"/>
            <rFont val="Tahoma"/>
            <family val="2"/>
          </rPr>
          <t>Penjelasan Rubrik</t>
        </r>
        <r>
          <rPr>
            <sz val="9"/>
            <color indexed="81"/>
            <rFont val="Tahoma"/>
            <family val="2"/>
          </rPr>
          <t xml:space="preserve">:
Prodi memperkenalkan profil kepada masyarakat dapat dibuktikan dengan  brosur/leaflet, media tulis dan elektronik, dan media lainnya. </t>
        </r>
      </text>
    </comment>
    <comment ref="C91" authorId="0">
      <text>
        <r>
          <rPr>
            <b/>
            <sz val="9"/>
            <color indexed="81"/>
            <rFont val="Tahoma"/>
            <family val="2"/>
          </rPr>
          <t xml:space="preserve">Rubrik:
</t>
        </r>
        <r>
          <rPr>
            <sz val="9"/>
            <color indexed="81"/>
            <rFont val="Tahoma"/>
            <family val="2"/>
          </rPr>
          <t xml:space="preserve">4. Rasio &gt; 1,5
3. 1  &lt; Rasio </t>
        </r>
        <r>
          <rPr>
            <u/>
            <sz val="9"/>
            <color indexed="81"/>
            <rFont val="Tahoma"/>
            <family val="2"/>
          </rPr>
          <t>&lt;</t>
        </r>
        <r>
          <rPr>
            <sz val="9"/>
            <color indexed="81"/>
            <rFont val="Tahoma"/>
            <family val="2"/>
          </rPr>
          <t xml:space="preserve"> 1,5
2. 0,5 &lt; Rasio </t>
        </r>
        <r>
          <rPr>
            <u/>
            <sz val="9"/>
            <color indexed="81"/>
            <rFont val="Tahoma"/>
            <family val="2"/>
          </rPr>
          <t>&lt;</t>
        </r>
        <r>
          <rPr>
            <sz val="9"/>
            <color indexed="81"/>
            <rFont val="Tahoma"/>
            <family val="2"/>
          </rPr>
          <t xml:space="preserve"> 1
1. 0 &lt; Rasio </t>
        </r>
        <r>
          <rPr>
            <u/>
            <sz val="9"/>
            <color indexed="81"/>
            <rFont val="Tahoma"/>
            <family val="2"/>
          </rPr>
          <t>&lt;</t>
        </r>
        <r>
          <rPr>
            <sz val="9"/>
            <color indexed="81"/>
            <rFont val="Tahoma"/>
            <family val="2"/>
          </rPr>
          <t xml:space="preserve"> 0,5
0. Rasio = 0
</t>
        </r>
        <r>
          <rPr>
            <b/>
            <sz val="9"/>
            <color indexed="81"/>
            <rFont val="Tahoma"/>
            <family val="2"/>
          </rPr>
          <t>Penjelasan Rubrik:</t>
        </r>
        <r>
          <rPr>
            <sz val="9"/>
            <color indexed="81"/>
            <rFont val="Tahoma"/>
            <family val="2"/>
          </rPr>
          <t xml:space="preserve">
Rasio = jumlah mahasiswa yang ikut seleksi / jumlah daya tampung
</t>
        </r>
      </text>
    </comment>
    <comment ref="C92" authorId="0">
      <text>
        <r>
          <rPr>
            <b/>
            <sz val="9"/>
            <color indexed="81"/>
            <rFont val="Tahoma"/>
            <family val="2"/>
          </rPr>
          <t xml:space="preserve">Rubrik:
</t>
        </r>
        <r>
          <rPr>
            <sz val="9"/>
            <color indexed="81"/>
            <rFont val="Tahoma"/>
            <family val="2"/>
          </rPr>
          <t xml:space="preserve">4. MR  &gt; 95%
3. 85% &lt; MR </t>
        </r>
        <r>
          <rPr>
            <u/>
            <sz val="9"/>
            <color indexed="81"/>
            <rFont val="Tahoma"/>
            <family val="2"/>
          </rPr>
          <t>&lt;</t>
        </r>
        <r>
          <rPr>
            <sz val="9"/>
            <color indexed="81"/>
            <rFont val="Tahoma"/>
            <family val="2"/>
          </rPr>
          <t xml:space="preserve"> 95%
2. 75% &lt; MR </t>
        </r>
        <r>
          <rPr>
            <u/>
            <sz val="9"/>
            <color indexed="81"/>
            <rFont val="Tahoma"/>
            <family val="2"/>
          </rPr>
          <t>&lt;</t>
        </r>
        <r>
          <rPr>
            <sz val="9"/>
            <color indexed="81"/>
            <rFont val="Tahoma"/>
            <family val="2"/>
          </rPr>
          <t xml:space="preserve"> 85%
1. 55% &lt; MR </t>
        </r>
        <r>
          <rPr>
            <u/>
            <sz val="9"/>
            <color indexed="81"/>
            <rFont val="Tahoma"/>
            <family val="2"/>
          </rPr>
          <t>&lt;</t>
        </r>
        <r>
          <rPr>
            <sz val="9"/>
            <color indexed="81"/>
            <rFont val="Tahoma"/>
            <family val="2"/>
          </rPr>
          <t xml:space="preserve"> 75%
0. MR </t>
        </r>
        <r>
          <rPr>
            <u/>
            <sz val="9"/>
            <color indexed="81"/>
            <rFont val="Tahoma"/>
            <family val="2"/>
          </rPr>
          <t>&lt;</t>
        </r>
        <r>
          <rPr>
            <sz val="9"/>
            <color indexed="81"/>
            <rFont val="Tahoma"/>
            <family val="2"/>
          </rPr>
          <t xml:space="preserve"> 55%
</t>
        </r>
        <r>
          <rPr>
            <b/>
            <sz val="9"/>
            <color indexed="81"/>
            <rFont val="Tahoma"/>
            <family val="2"/>
          </rPr>
          <t>Penjelasan Rubrik:</t>
        </r>
        <r>
          <rPr>
            <sz val="9"/>
            <color indexed="81"/>
            <rFont val="Tahoma"/>
            <family val="2"/>
          </rPr>
          <t xml:space="preserve">
Persentase = (jumlah mahasiswa  yang melakukan registrasi / jumlah calon mahasiswa baru  yang lulus seleksi ) x 100%
</t>
        </r>
      </text>
    </comment>
    <comment ref="C93" authorId="0">
      <text>
        <r>
          <rPr>
            <b/>
            <sz val="9"/>
            <color indexed="81"/>
            <rFont val="Tahoma"/>
            <family val="2"/>
          </rPr>
          <t>Rubrik:</t>
        </r>
        <r>
          <rPr>
            <sz val="9"/>
            <color indexed="81"/>
            <rFont val="Tahoma"/>
            <family val="2"/>
          </rPr>
          <t xml:space="preserve">
4. RM &lt; 0,25
3. 0,25 </t>
        </r>
        <r>
          <rPr>
            <u/>
            <sz val="9"/>
            <color indexed="81"/>
            <rFont val="Tahoma"/>
            <family val="2"/>
          </rPr>
          <t>&lt;</t>
        </r>
        <r>
          <rPr>
            <sz val="9"/>
            <color indexed="81"/>
            <rFont val="Tahoma"/>
            <family val="2"/>
          </rPr>
          <t xml:space="preserve"> RM &lt; 0,50
2. 0,50 </t>
        </r>
        <r>
          <rPr>
            <u/>
            <sz val="9"/>
            <color indexed="81"/>
            <rFont val="Tahoma"/>
            <family val="2"/>
          </rPr>
          <t>&lt;</t>
        </r>
        <r>
          <rPr>
            <sz val="9"/>
            <color indexed="81"/>
            <rFont val="Tahoma"/>
            <family val="2"/>
          </rPr>
          <t xml:space="preserve"> RM &lt; 0,75
1. 0,75 </t>
        </r>
        <r>
          <rPr>
            <u/>
            <sz val="9"/>
            <color indexed="81"/>
            <rFont val="Tahoma"/>
            <family val="2"/>
          </rPr>
          <t>&lt;</t>
        </r>
        <r>
          <rPr>
            <sz val="9"/>
            <color indexed="81"/>
            <rFont val="Tahoma"/>
            <family val="2"/>
          </rPr>
          <t xml:space="preserve"> RM &lt; 1,25
0. RM </t>
        </r>
        <r>
          <rPr>
            <u/>
            <sz val="9"/>
            <color indexed="81"/>
            <rFont val="Tahoma"/>
            <family val="2"/>
          </rPr>
          <t>&gt;</t>
        </r>
        <r>
          <rPr>
            <sz val="9"/>
            <color indexed="81"/>
            <rFont val="Tahoma"/>
            <family val="2"/>
          </rPr>
          <t xml:space="preserve"> 1,25
</t>
        </r>
        <r>
          <rPr>
            <b/>
            <sz val="9"/>
            <color indexed="81"/>
            <rFont val="Tahoma"/>
            <family val="2"/>
          </rPr>
          <t>Penjelasan Rubrik:</t>
        </r>
        <r>
          <rPr>
            <sz val="9"/>
            <color indexed="81"/>
            <rFont val="Tahoma"/>
            <family val="2"/>
          </rPr>
          <t xml:space="preserve">
RM = TMBT / TMB, 
dimana;
TMBT = total mahasiswa baru transfer 
TMB = total mahasiswa baru bukan transfer </t>
        </r>
      </text>
    </comment>
    <comment ref="C94" authorId="0">
      <text>
        <r>
          <rPr>
            <b/>
            <sz val="9"/>
            <color indexed="81"/>
            <rFont val="Tahoma"/>
            <family val="2"/>
          </rPr>
          <t xml:space="preserve">Rubrik:
</t>
        </r>
        <r>
          <rPr>
            <sz val="9"/>
            <color indexed="81"/>
            <rFont val="Tahoma"/>
            <family val="2"/>
          </rPr>
          <t xml:space="preserve">4. MWNA </t>
        </r>
        <r>
          <rPr>
            <u/>
            <sz val="9"/>
            <color indexed="81"/>
            <rFont val="Tahoma"/>
            <family val="2"/>
          </rPr>
          <t>&gt;</t>
        </r>
        <r>
          <rPr>
            <sz val="9"/>
            <color indexed="81"/>
            <rFont val="Tahoma"/>
            <family val="2"/>
          </rPr>
          <t xml:space="preserve"> 10%
3. 7,5% </t>
        </r>
        <r>
          <rPr>
            <u/>
            <sz val="9"/>
            <color indexed="81"/>
            <rFont val="Tahoma"/>
            <family val="2"/>
          </rPr>
          <t>&lt;</t>
        </r>
        <r>
          <rPr>
            <sz val="9"/>
            <color indexed="81"/>
            <rFont val="Tahoma"/>
            <family val="2"/>
          </rPr>
          <t xml:space="preserve"> MWNA &lt; 10%
2. 5,0 % </t>
        </r>
        <r>
          <rPr>
            <u/>
            <sz val="9"/>
            <color indexed="81"/>
            <rFont val="Tahoma"/>
            <family val="2"/>
          </rPr>
          <t>&lt;</t>
        </r>
        <r>
          <rPr>
            <sz val="9"/>
            <color indexed="81"/>
            <rFont val="Tahoma"/>
            <family val="2"/>
          </rPr>
          <t xml:space="preserve"> MWNA &lt; 7,5%
1. 0% </t>
        </r>
        <r>
          <rPr>
            <u/>
            <sz val="9"/>
            <color indexed="81"/>
            <rFont val="Tahoma"/>
            <family val="2"/>
          </rPr>
          <t>&lt;</t>
        </r>
        <r>
          <rPr>
            <sz val="9"/>
            <color indexed="81"/>
            <rFont val="Tahoma"/>
            <family val="2"/>
          </rPr>
          <t xml:space="preserve"> MWNA &lt; 5%
0. MWNA = 0%
</t>
        </r>
      </text>
    </comment>
    <comment ref="C97" authorId="0">
      <text>
        <r>
          <rPr>
            <b/>
            <sz val="9"/>
            <color indexed="81"/>
            <rFont val="Tahoma"/>
            <family val="2"/>
          </rPr>
          <t>Rubrik:</t>
        </r>
        <r>
          <rPr>
            <sz val="9"/>
            <color indexed="81"/>
            <rFont val="Tahoma"/>
            <family val="2"/>
          </rPr>
          <t xml:space="preserve">
4. Program studi telah memperkenalkan semua aspek kepada mahasiswa baru.
3. Program studi baru memperkenal sebagian besar aspek kepada mahasiswa baru.
2. Program studi baru memperkenalkan sebagian kecil aspek kepada mahasiswa baru.
1. Program studi tidak ada memperkenalkan kepada mahasiswa baru semua aspek yang ada di program studi.</t>
        </r>
      </text>
    </comment>
    <comment ref="C100" authorId="0">
      <text>
        <r>
          <rPr>
            <b/>
            <sz val="9"/>
            <color indexed="81"/>
            <rFont val="Tahoma"/>
            <family val="2"/>
          </rPr>
          <t>Rubrik:</t>
        </r>
        <r>
          <rPr>
            <sz val="9"/>
            <color indexed="81"/>
            <rFont val="Tahoma"/>
            <family val="2"/>
          </rPr>
          <t xml:space="preserve">
4. Ada bukti penghargaan pada tingkat internasional.
3. Ada bukti penghargaan pada tingkat nasional.
2. Ada bukti penghargaan pada tingkat wilayah (lingkup kegiatan melibatkan lebih dari satu PT).
1. Ada bukti penghargaan.
0. Tidak ada bukti penghargaan di semua tingkat.  </t>
        </r>
      </text>
    </comment>
    <comment ref="C105" authorId="0">
      <text>
        <r>
          <rPr>
            <b/>
            <sz val="9"/>
            <color indexed="81"/>
            <rFont val="Tahoma"/>
            <family val="2"/>
          </rPr>
          <t>Rubrik:</t>
        </r>
        <r>
          <rPr>
            <sz val="9"/>
            <color indexed="81"/>
            <rFont val="Tahoma"/>
            <family val="2"/>
          </rPr>
          <t xml:space="preserve">
4.  MDO </t>
        </r>
        <r>
          <rPr>
            <u/>
            <sz val="9"/>
            <color indexed="81"/>
            <rFont val="Tahoma"/>
            <family val="2"/>
          </rPr>
          <t>&lt;</t>
        </r>
        <r>
          <rPr>
            <sz val="9"/>
            <color indexed="81"/>
            <rFont val="Tahoma"/>
            <family val="2"/>
          </rPr>
          <t xml:space="preserve"> 6%.
3.   6% &lt; MDO </t>
        </r>
        <r>
          <rPr>
            <u/>
            <sz val="9"/>
            <color indexed="81"/>
            <rFont val="Tahoma"/>
            <family val="2"/>
          </rPr>
          <t>&lt;</t>
        </r>
        <r>
          <rPr>
            <sz val="9"/>
            <color indexed="81"/>
            <rFont val="Tahoma"/>
            <family val="2"/>
          </rPr>
          <t xml:space="preserve"> 15%.
2.  15% &lt; MDO </t>
        </r>
        <r>
          <rPr>
            <u/>
            <sz val="9"/>
            <color indexed="81"/>
            <rFont val="Tahoma"/>
            <family val="2"/>
          </rPr>
          <t>&lt;</t>
        </r>
        <r>
          <rPr>
            <sz val="9"/>
            <color indexed="81"/>
            <rFont val="Tahoma"/>
            <family val="2"/>
          </rPr>
          <t xml:space="preserve"> 30%.
1.   30% &lt; MDO </t>
        </r>
        <r>
          <rPr>
            <u/>
            <sz val="9"/>
            <color indexed="81"/>
            <rFont val="Tahoma"/>
            <family val="2"/>
          </rPr>
          <t>&lt;</t>
        </r>
        <r>
          <rPr>
            <sz val="9"/>
            <color indexed="81"/>
            <rFont val="Tahoma"/>
            <family val="2"/>
          </rPr>
          <t xml:space="preserve"> 45%.
0.   MDO &gt; 45%</t>
        </r>
      </text>
    </comment>
    <comment ref="C106" authorId="0">
      <text>
        <r>
          <rPr>
            <b/>
            <sz val="9"/>
            <color indexed="81"/>
            <rFont val="Tahoma"/>
            <family val="2"/>
          </rPr>
          <t>Rubrik:</t>
        </r>
        <r>
          <rPr>
            <sz val="9"/>
            <color indexed="81"/>
            <rFont val="Tahoma"/>
            <family val="2"/>
          </rPr>
          <t xml:space="preserve">
4.  IPK &gt; 3,50.
3.  3,25 &lt; IPK </t>
        </r>
        <r>
          <rPr>
            <u/>
            <sz val="9"/>
            <color indexed="81"/>
            <rFont val="Tahoma"/>
            <family val="2"/>
          </rPr>
          <t>&lt;</t>
        </r>
        <r>
          <rPr>
            <sz val="9"/>
            <color indexed="81"/>
            <rFont val="Tahoma"/>
            <family val="2"/>
          </rPr>
          <t xml:space="preserve"> 3,50.
2.  3,00 &lt; IPK </t>
        </r>
        <r>
          <rPr>
            <u/>
            <sz val="9"/>
            <color indexed="81"/>
            <rFont val="Tahoma"/>
            <family val="2"/>
          </rPr>
          <t>&lt;</t>
        </r>
        <r>
          <rPr>
            <sz val="9"/>
            <color indexed="81"/>
            <rFont val="Tahoma"/>
            <family val="2"/>
          </rPr>
          <t xml:space="preserve"> 3,25.
1.   2,75 &lt; IPK </t>
        </r>
        <r>
          <rPr>
            <u/>
            <sz val="9"/>
            <color indexed="81"/>
            <rFont val="Tahoma"/>
            <family val="2"/>
          </rPr>
          <t>&lt;</t>
        </r>
        <r>
          <rPr>
            <sz val="9"/>
            <color indexed="81"/>
            <rFont val="Tahoma"/>
            <family val="2"/>
          </rPr>
          <t xml:space="preserve"> 3,00.
</t>
        </r>
      </text>
    </comment>
    <comment ref="C107" authorId="0">
      <text>
        <r>
          <rPr>
            <b/>
            <sz val="9"/>
            <color indexed="81"/>
            <rFont val="Tahoma"/>
            <family val="2"/>
          </rPr>
          <t>Rubrik:</t>
        </r>
        <r>
          <rPr>
            <sz val="9"/>
            <color indexed="81"/>
            <rFont val="Tahoma"/>
            <family val="2"/>
          </rPr>
          <t xml:space="preserve">
4. MS </t>
        </r>
        <r>
          <rPr>
            <u/>
            <sz val="9"/>
            <color indexed="81"/>
            <rFont val="Tahoma"/>
            <family val="2"/>
          </rPr>
          <t>&lt;</t>
        </r>
        <r>
          <rPr>
            <sz val="9"/>
            <color indexed="81"/>
            <rFont val="Tahoma"/>
            <family val="2"/>
          </rPr>
          <t xml:space="preserve">  2 tahun.
3.  2 tahun &lt; MS </t>
        </r>
        <r>
          <rPr>
            <u/>
            <sz val="9"/>
            <color indexed="81"/>
            <rFont val="Tahoma"/>
            <family val="2"/>
          </rPr>
          <t>&lt;</t>
        </r>
        <r>
          <rPr>
            <sz val="9"/>
            <color indexed="81"/>
            <rFont val="Tahoma"/>
            <family val="2"/>
          </rPr>
          <t xml:space="preserve"> 2 tahun 6 bulan.
2.  2 tahun 6 bulan &lt; MS </t>
        </r>
        <r>
          <rPr>
            <u/>
            <sz val="9"/>
            <color indexed="81"/>
            <rFont val="Tahoma"/>
            <family val="2"/>
          </rPr>
          <t>&lt;</t>
        </r>
        <r>
          <rPr>
            <sz val="9"/>
            <color indexed="81"/>
            <rFont val="Tahoma"/>
            <family val="2"/>
          </rPr>
          <t xml:space="preserve"> 3 tahun.
1.   3 tahun &lt;MS </t>
        </r>
        <r>
          <rPr>
            <u/>
            <sz val="9"/>
            <color indexed="81"/>
            <rFont val="Tahoma"/>
            <family val="2"/>
          </rPr>
          <t>&lt;</t>
        </r>
        <r>
          <rPr>
            <sz val="9"/>
            <color indexed="81"/>
            <rFont val="Tahoma"/>
            <family val="2"/>
          </rPr>
          <t xml:space="preserve"> 4 tahun.
0. MS &gt; 4 tahun.</t>
        </r>
      </text>
    </comment>
    <comment ref="C108" authorId="0">
      <text>
        <r>
          <rPr>
            <b/>
            <sz val="9"/>
            <color indexed="81"/>
            <rFont val="Tahoma"/>
            <family val="2"/>
          </rPr>
          <t>Rubrik:</t>
        </r>
        <r>
          <rPr>
            <sz val="9"/>
            <color indexed="81"/>
            <rFont val="Tahoma"/>
            <family val="2"/>
          </rPr>
          <t xml:space="preserve">
4. KTW </t>
        </r>
        <r>
          <rPr>
            <u/>
            <sz val="9"/>
            <color indexed="81"/>
            <rFont val="Tahoma"/>
            <family val="2"/>
          </rPr>
          <t>&gt;</t>
        </r>
        <r>
          <rPr>
            <sz val="9"/>
            <color indexed="81"/>
            <rFont val="Tahoma"/>
            <family val="2"/>
          </rPr>
          <t xml:space="preserve"> 50%.
3.  35% &lt; KTW </t>
        </r>
        <r>
          <rPr>
            <u/>
            <sz val="9"/>
            <color indexed="81"/>
            <rFont val="Tahoma"/>
            <family val="2"/>
          </rPr>
          <t>&lt;</t>
        </r>
        <r>
          <rPr>
            <sz val="9"/>
            <color indexed="81"/>
            <rFont val="Tahoma"/>
            <family val="2"/>
          </rPr>
          <t xml:space="preserve"> 50%.
2.  20% &lt; KTW </t>
        </r>
        <r>
          <rPr>
            <u/>
            <sz val="9"/>
            <color indexed="81"/>
            <rFont val="Tahoma"/>
            <family val="2"/>
          </rPr>
          <t>&lt;</t>
        </r>
        <r>
          <rPr>
            <sz val="9"/>
            <color indexed="81"/>
            <rFont val="Tahoma"/>
            <family val="2"/>
          </rPr>
          <t xml:space="preserve"> 35%.
1.  0% &lt; KTW </t>
        </r>
        <r>
          <rPr>
            <u/>
            <sz val="9"/>
            <color indexed="81"/>
            <rFont val="Tahoma"/>
            <family val="2"/>
          </rPr>
          <t>&lt;</t>
        </r>
        <r>
          <rPr>
            <sz val="9"/>
            <color indexed="81"/>
            <rFont val="Tahoma"/>
            <family val="2"/>
          </rPr>
          <t xml:space="preserve"> 20%.
0. KTW = 0%.</t>
        </r>
      </text>
    </comment>
    <comment ref="C113" authorId="0">
      <text>
        <r>
          <rPr>
            <b/>
            <sz val="9"/>
            <color indexed="81"/>
            <rFont val="Tahoma"/>
            <family val="2"/>
          </rPr>
          <t xml:space="preserve">Rubrik: </t>
        </r>
        <r>
          <rPr>
            <sz val="9"/>
            <color indexed="81"/>
            <rFont val="Tahoma"/>
            <family val="2"/>
          </rPr>
          <t xml:space="preserve">
4. Program studi telah memiliki sistem evaluasi kelulusan yang efektif, mencakup keempat aspek (kebijakan dan strategi, keberadaan instrumen, monitoring dan evaluasi, serta tindak lanjutnya) disertai bukti yang lengkap.
3. Program studi telah memiliki sistem evaluasi kelulusan yang efektif, mencakup tiga dari empat aspek dimaksud, disertai bukti yang lengkap.
2. Program studi telah memiliki sistem evaluasi kelulusan yang efektif, mencakup dua dari empat aspek dimaksud disertai bukti yang lengkap.
1. Program studi telah memiliki sistem evaluasi kelulusan yang efektif, mencakup satu dari empat aspekdimaksud disertai bukti yang lengkap.
0.  Program studi tidak memiliki sistem evaluasi kelulusan yang efektif.</t>
        </r>
      </text>
    </comment>
    <comment ref="C114" authorId="0">
      <text>
        <r>
          <rPr>
            <b/>
            <sz val="9"/>
            <color indexed="81"/>
            <rFont val="Tahoma"/>
            <family val="2"/>
          </rPr>
          <t>Rubrik:</t>
        </r>
        <r>
          <rPr>
            <sz val="9"/>
            <color indexed="81"/>
            <rFont val="Tahoma"/>
            <family val="2"/>
          </rPr>
          <t xml:space="preserve">
4. Ada upaya yang intensif untuk melacak lulusan secara rutin per tahun dan dijadikan umpan balik untuk pengembangan program pendidikan. 
3. Ada upaya melacak lulusan meskipun tidak secara rutin dalam rentang lima tahun dan dijadikan umpan balik untuk pengembangan program pendidikan.
2. Ada upaya melacak lulusan  beberapa kali dalam lima tahun tetapi tidak dijadikan umpan balik untuk pengembangan program pendidikan.
1. Ada upaya melacak lulusan satu kali dalam lima tahun tetapi tidak dijadikan umpan balik untuk pengembangan program pendidikan.
Tidak ada upaya pelacakan lulusan.
</t>
        </r>
        <r>
          <rPr>
            <b/>
            <sz val="9"/>
            <color indexed="81"/>
            <rFont val="Tahoma"/>
            <family val="2"/>
          </rPr>
          <t>Penjelasan Rubrik:</t>
        </r>
        <r>
          <rPr>
            <sz val="9"/>
            <color indexed="81"/>
            <rFont val="Tahoma"/>
            <family val="2"/>
          </rPr>
          <t xml:space="preserve">
Dibuktikan dengan angket dan analisis datanya serta upaya perbaikan yang telah dilakukan untuk perbaikan proses pembelajaran.</t>
        </r>
      </text>
    </comment>
    <comment ref="C115" authorId="0">
      <text>
        <r>
          <rPr>
            <b/>
            <sz val="9"/>
            <color indexed="81"/>
            <rFont val="Tahoma"/>
            <family val="2"/>
          </rPr>
          <t>Rubrik:</t>
        </r>
        <r>
          <rPr>
            <sz val="9"/>
            <color indexed="81"/>
            <rFont val="Tahoma"/>
            <family val="2"/>
          </rPr>
          <t xml:space="preserve">
4. Sk &gt; 3,5
3. 2,5 &lt; Sk </t>
        </r>
        <r>
          <rPr>
            <u/>
            <sz val="9"/>
            <color indexed="81"/>
            <rFont val="Tahoma"/>
            <family val="2"/>
          </rPr>
          <t>&lt;</t>
        </r>
        <r>
          <rPr>
            <sz val="9"/>
            <color indexed="81"/>
            <rFont val="Tahoma"/>
            <family val="2"/>
          </rPr>
          <t xml:space="preserve"> 3,5
2. 1,5 &lt; Sk </t>
        </r>
        <r>
          <rPr>
            <u/>
            <sz val="9"/>
            <color indexed="81"/>
            <rFont val="Tahoma"/>
            <family val="2"/>
          </rPr>
          <t>&lt;</t>
        </r>
        <r>
          <rPr>
            <sz val="9"/>
            <color indexed="81"/>
            <rFont val="Tahoma"/>
            <family val="2"/>
          </rPr>
          <t xml:space="preserve"> 2,5
1. 0,5 &lt; Sk </t>
        </r>
        <r>
          <rPr>
            <u/>
            <sz val="9"/>
            <color indexed="81"/>
            <rFont val="Tahoma"/>
            <family val="2"/>
          </rPr>
          <t>&lt;</t>
        </r>
        <r>
          <rPr>
            <sz val="9"/>
            <color indexed="81"/>
            <rFont val="Tahoma"/>
            <family val="2"/>
          </rPr>
          <t xml:space="preserve"> 1,5
0. Sk </t>
        </r>
        <r>
          <rPr>
            <u/>
            <sz val="9"/>
            <color indexed="81"/>
            <rFont val="Tahoma"/>
            <family val="2"/>
          </rPr>
          <t>&lt;</t>
        </r>
        <r>
          <rPr>
            <sz val="9"/>
            <color indexed="81"/>
            <rFont val="Tahoma"/>
            <family val="2"/>
          </rPr>
          <t xml:space="preserve"> 0,5 atau tidak ada data
</t>
        </r>
        <r>
          <rPr>
            <b/>
            <sz val="9"/>
            <color indexed="81"/>
            <rFont val="Tahoma"/>
            <family val="2"/>
          </rPr>
          <t>Penjelasan Rubrik:</t>
        </r>
        <r>
          <rPr>
            <sz val="9"/>
            <color indexed="81"/>
            <rFont val="Tahoma"/>
            <family val="2"/>
          </rPr>
          <t xml:space="preserve">
Program studi memiliki angket untuk mengukur kualitas alumni berdasarkan jenis kemampuan lulusan, dengan bobot dalam perhitungan skor sebagai berikut:
     4 = jika dinilai sangat baik
     3 = jika dinilai baik
     2 = jika dinilai cukup
     1 = jika dinilai kurang
Skor jenis kemampuan = jumlah dari (bobot dikalikan dengan persentasenya)
     n = jumlah jenis kemampuan ditanyakan kepada pihak pengguna lulusan
Skor kemampuan (Sk) = { (a) x 4 + (b) x 3 + (c) x 2 + (d) x 1 } / n x 100
dimana :
(a)  = persentase sangat baik
(b) = persentase baik
(c) = persentase sedang
(d) = persentase kurang
</t>
        </r>
      </text>
    </comment>
    <comment ref="C123" authorId="0">
      <text>
        <r>
          <rPr>
            <b/>
            <sz val="9"/>
            <color indexed="81"/>
            <rFont val="Tahoma"/>
            <family val="2"/>
          </rPr>
          <t>Rubrik:</t>
        </r>
        <r>
          <rPr>
            <sz val="9"/>
            <color indexed="81"/>
            <rFont val="Tahoma"/>
            <family val="2"/>
          </rPr>
          <t xml:space="preserve">
4. JTAP </t>
        </r>
        <r>
          <rPr>
            <u/>
            <sz val="9"/>
            <color indexed="81"/>
            <rFont val="Tahoma"/>
            <family val="2"/>
          </rPr>
          <t>&gt;</t>
        </r>
        <r>
          <rPr>
            <sz val="9"/>
            <color indexed="81"/>
            <rFont val="Tahoma"/>
            <family val="2"/>
          </rPr>
          <t xml:space="preserve"> 6
3. 4 </t>
        </r>
        <r>
          <rPr>
            <u/>
            <sz val="9"/>
            <color indexed="81"/>
            <rFont val="Tahoma"/>
            <family val="2"/>
          </rPr>
          <t>&lt;</t>
        </r>
        <r>
          <rPr>
            <sz val="9"/>
            <color indexed="81"/>
            <rFont val="Tahoma"/>
            <family val="2"/>
          </rPr>
          <t xml:space="preserve"> JTAP &lt; 6
2. 2 </t>
        </r>
        <r>
          <rPr>
            <u/>
            <sz val="9"/>
            <color indexed="81"/>
            <rFont val="Tahoma"/>
            <family val="2"/>
          </rPr>
          <t>&lt;</t>
        </r>
        <r>
          <rPr>
            <sz val="9"/>
            <color indexed="81"/>
            <rFont val="Tahoma"/>
            <family val="2"/>
          </rPr>
          <t xml:space="preserve"> JTAP &lt; 4
1. 1 </t>
        </r>
        <r>
          <rPr>
            <u/>
            <sz val="9"/>
            <color indexed="81"/>
            <rFont val="Tahoma"/>
            <family val="2"/>
          </rPr>
          <t>&lt;</t>
        </r>
        <r>
          <rPr>
            <sz val="9"/>
            <color indexed="81"/>
            <rFont val="Tahoma"/>
            <family val="2"/>
          </rPr>
          <t xml:space="preserve"> JTAP &lt; 2
0. JTAP = 0
</t>
        </r>
        <r>
          <rPr>
            <b/>
            <sz val="9"/>
            <color indexed="81"/>
            <rFont val="Tahoma"/>
            <family val="2"/>
          </rPr>
          <t>Penjelasan Rubrik:</t>
        </r>
        <r>
          <rPr>
            <sz val="9"/>
            <color indexed="81"/>
            <rFont val="Tahoma"/>
            <family val="2"/>
          </rPr>
          <t xml:space="preserve">
Bukti pendukung berupa program/kegiatan program studi, dan daftar hadir peserta/narasumber
</t>
        </r>
      </text>
    </comment>
    <comment ref="C124" authorId="0">
      <text>
        <r>
          <rPr>
            <b/>
            <sz val="9"/>
            <color indexed="81"/>
            <rFont val="Tahoma"/>
            <family val="2"/>
          </rPr>
          <t>Rubrik:</t>
        </r>
        <r>
          <rPr>
            <sz val="9"/>
            <color indexed="81"/>
            <rFont val="Tahoma"/>
            <family val="2"/>
          </rPr>
          <t xml:space="preserve">
4. JDTB </t>
        </r>
        <r>
          <rPr>
            <u/>
            <sz val="9"/>
            <color indexed="81"/>
            <rFont val="Tahoma"/>
            <family val="2"/>
          </rPr>
          <t>&gt;</t>
        </r>
        <r>
          <rPr>
            <sz val="9"/>
            <color indexed="81"/>
            <rFont val="Tahoma"/>
            <family val="2"/>
          </rPr>
          <t xml:space="preserve"> 4
3. JDTB = 3
2. JDTB = 2
1. JDTB = 1
0. JDTB = 0
Penjelasan Rubrik:
JDTB = banyaknya dosen melanjutkan studi S3 dalam bidang yang sesuai dengan bidang program studi.</t>
        </r>
      </text>
    </comment>
    <comment ref="C125" authorId="0">
      <text>
        <r>
          <rPr>
            <b/>
            <sz val="9"/>
            <color indexed="81"/>
            <rFont val="Tahoma"/>
            <family val="2"/>
          </rPr>
          <t>Rubrik:</t>
        </r>
        <r>
          <rPr>
            <sz val="9"/>
            <color indexed="81"/>
            <rFont val="Tahoma"/>
            <family val="2"/>
          </rPr>
          <t xml:space="preserve">
4. SP </t>
        </r>
        <r>
          <rPr>
            <u/>
            <sz val="9"/>
            <color indexed="81"/>
            <rFont val="Tahoma"/>
            <family val="2"/>
          </rPr>
          <t>&gt;</t>
        </r>
        <r>
          <rPr>
            <sz val="9"/>
            <color indexed="81"/>
            <rFont val="Tahoma"/>
            <family val="2"/>
          </rPr>
          <t xml:space="preserve"> 3,0
3. 2,0 </t>
        </r>
        <r>
          <rPr>
            <u/>
            <sz val="9"/>
            <color indexed="81"/>
            <rFont val="Tahoma"/>
            <family val="2"/>
          </rPr>
          <t>&lt;</t>
        </r>
        <r>
          <rPr>
            <sz val="9"/>
            <color indexed="81"/>
            <rFont val="Tahoma"/>
            <family val="2"/>
          </rPr>
          <t xml:space="preserve"> SP &lt; 3,0
2. 1,0 </t>
        </r>
        <r>
          <rPr>
            <u/>
            <sz val="9"/>
            <color indexed="81"/>
            <rFont val="Tahoma"/>
            <family val="2"/>
          </rPr>
          <t>&lt;</t>
        </r>
        <r>
          <rPr>
            <sz val="9"/>
            <color indexed="81"/>
            <rFont val="Tahoma"/>
            <family val="2"/>
          </rPr>
          <t xml:space="preserve"> SP &lt; 2,0
1. SP </t>
        </r>
        <r>
          <rPr>
            <u/>
            <sz val="9"/>
            <color indexed="81"/>
            <rFont val="Tahoma"/>
            <family val="2"/>
          </rPr>
          <t>&lt;</t>
        </r>
        <r>
          <rPr>
            <sz val="9"/>
            <color indexed="81"/>
            <rFont val="Tahoma"/>
            <family val="2"/>
          </rPr>
          <t xml:space="preserve"> 1,0
0. SP = 0
</t>
        </r>
        <r>
          <rPr>
            <b/>
            <sz val="9"/>
            <color indexed="81"/>
            <rFont val="Tahoma"/>
            <family val="2"/>
          </rPr>
          <t>Penjelasan Rubrik:</t>
        </r>
        <r>
          <rPr>
            <sz val="9"/>
            <color indexed="81"/>
            <rFont val="Tahoma"/>
            <family val="2"/>
          </rPr>
          <t xml:space="preserve">
Perhitungan skor sebagai berikut:
SP = (a (b/4)) / c
dimana: 
a = jumlah makalah atau kegiatan (sebagai penyaji)
b = jumlah kehadiran (sebagai peserta)
c = jumlah dosen tetap</t>
        </r>
      </text>
    </comment>
    <comment ref="C128" authorId="0">
      <text>
        <r>
          <rPr>
            <b/>
            <sz val="9"/>
            <color indexed="81"/>
            <rFont val="Tahoma"/>
            <family val="2"/>
          </rPr>
          <t>Rubrik:</t>
        </r>
        <r>
          <rPr>
            <sz val="9"/>
            <color indexed="81"/>
            <rFont val="Tahoma"/>
            <family val="2"/>
          </rPr>
          <t xml:space="preserve">
4. GB </t>
        </r>
        <r>
          <rPr>
            <u/>
            <sz val="9"/>
            <color indexed="81"/>
            <rFont val="Tahoma"/>
            <family val="2"/>
          </rPr>
          <t>&gt;</t>
        </r>
        <r>
          <rPr>
            <sz val="9"/>
            <color indexed="81"/>
            <rFont val="Tahoma"/>
            <family val="2"/>
          </rPr>
          <t xml:space="preserve"> 40%.
3. 25% </t>
        </r>
        <r>
          <rPr>
            <u/>
            <sz val="9"/>
            <color indexed="81"/>
            <rFont val="Tahoma"/>
            <family val="2"/>
          </rPr>
          <t>&lt;</t>
        </r>
        <r>
          <rPr>
            <sz val="9"/>
            <color indexed="81"/>
            <rFont val="Tahoma"/>
            <family val="2"/>
          </rPr>
          <t xml:space="preserve"> GB &lt;  40%.
2. 10% </t>
        </r>
        <r>
          <rPr>
            <u/>
            <sz val="9"/>
            <color indexed="81"/>
            <rFont val="Tahoma"/>
            <family val="2"/>
          </rPr>
          <t>&lt;</t>
        </r>
        <r>
          <rPr>
            <sz val="9"/>
            <color indexed="81"/>
            <rFont val="Tahoma"/>
            <family val="2"/>
          </rPr>
          <t xml:space="preserve"> GB &lt;  25%.
1. GB  &lt; 10%.
0. GB = 0%
</t>
        </r>
      </text>
    </comment>
    <comment ref="C129" authorId="0">
      <text>
        <r>
          <rPr>
            <b/>
            <sz val="9"/>
            <color indexed="81"/>
            <rFont val="Tahoma"/>
            <family val="2"/>
          </rPr>
          <t>Rubrik:</t>
        </r>
        <r>
          <rPr>
            <sz val="9"/>
            <color indexed="81"/>
            <rFont val="Tahoma"/>
            <family val="2"/>
          </rPr>
          <t xml:space="preserve">
4. PDTT &lt; 10%.
3. 10% </t>
        </r>
        <r>
          <rPr>
            <u/>
            <sz val="9"/>
            <color indexed="81"/>
            <rFont val="Tahoma"/>
            <family val="2"/>
          </rPr>
          <t>&lt;</t>
        </r>
        <r>
          <rPr>
            <sz val="9"/>
            <color indexed="81"/>
            <rFont val="Tahoma"/>
            <family val="2"/>
          </rPr>
          <t xml:space="preserve"> PDTT &lt;  20%.
2. 20% </t>
        </r>
        <r>
          <rPr>
            <u/>
            <sz val="9"/>
            <color indexed="81"/>
            <rFont val="Tahoma"/>
            <family val="2"/>
          </rPr>
          <t>&lt;</t>
        </r>
        <r>
          <rPr>
            <sz val="9"/>
            <color indexed="81"/>
            <rFont val="Tahoma"/>
            <family val="2"/>
          </rPr>
          <t xml:space="preserve"> PDTT &lt;  30%.
1. 30% </t>
        </r>
        <r>
          <rPr>
            <u/>
            <sz val="9"/>
            <color indexed="81"/>
            <rFont val="Tahoma"/>
            <family val="2"/>
          </rPr>
          <t>&lt;</t>
        </r>
        <r>
          <rPr>
            <sz val="9"/>
            <color indexed="81"/>
            <rFont val="Tahoma"/>
            <family val="2"/>
          </rPr>
          <t xml:space="preserve"> PDTT  &lt; 50%.
0. PDTT &gt; 50%</t>
        </r>
      </text>
    </comment>
    <comment ref="C130" authorId="0">
      <text>
        <r>
          <rPr>
            <b/>
            <sz val="9"/>
            <color indexed="81"/>
            <rFont val="Tahoma"/>
            <family val="2"/>
          </rPr>
          <t>Rubrik:</t>
        </r>
        <r>
          <rPr>
            <sz val="9"/>
            <color indexed="81"/>
            <rFont val="Tahoma"/>
            <family val="2"/>
          </rPr>
          <t xml:space="preserve">
4. Lebih dari 60% dosen tetap menjadi anggota masyarakat profesi  dan/atau ilmiah  tingkat internasional.
3. Ada dosen tetap yang menjadi anggota masyarakat profesi dan/atau ilmiah  tingkat internasional tetapi jumlahnya kurang dari 60%, dan proporsi keanggotaan tingkat nasional atau internasional lebih dari 60%.
2. Antara 30% s.d. 60% dosen tetap menjadi anggota masyarakat profesi dan/atau ilmiah tingkat internasional atau nasional.
1. Ada tetapi kurang dari 30% dosen tetap yang menjadi anggota masyarakat profesi dan/atau ilmiah tingkat internasional atau nasional.
0. Tidak ada dosen tetap menjadi anggota masyarakat profesi dan/atau ilmiah.
</t>
        </r>
        <r>
          <rPr>
            <b/>
            <sz val="9"/>
            <color indexed="81"/>
            <rFont val="Tahoma"/>
            <family val="2"/>
          </rPr>
          <t>Penjelasan Rubrik:</t>
        </r>
        <r>
          <rPr>
            <sz val="9"/>
            <color indexed="81"/>
            <rFont val="Tahoma"/>
            <family val="2"/>
          </rPr>
          <t xml:space="preserve">
Keanggotaan dosen pada masyarakatprofesi dan/atau ilmiah dibuktikan dengan sertifikat atau kartu tanda keanggotaan organisasi.</t>
        </r>
      </text>
    </comment>
    <comment ref="C131" authorId="0">
      <text>
        <r>
          <rPr>
            <b/>
            <sz val="9"/>
            <color indexed="81"/>
            <rFont val="Tahoma"/>
            <family val="2"/>
          </rPr>
          <t>Rubrik:</t>
        </r>
        <r>
          <rPr>
            <sz val="9"/>
            <color indexed="81"/>
            <rFont val="Tahoma"/>
            <family val="2"/>
          </rPr>
          <t xml:space="preserve">
4. Lebih dari 30% dosen tetap pernah menjadi pakar/konsultan/staf ahli/narasumber pada lembaga/perusahaan internasional.
3. Lebih dari 20% s.d 30 % dosen tetap pernah menjadi pakar/konsultan/staf ahli/narasumber pada lembaga/perusahaan internasional.
2. Lebih dari 10% s.d 20 % dosen tetap pernah menjadi pakar/konsultan/staf ahli/narasumber pada lembaga/perusahaan internasional.
1. Ada tetapi kurang  atau sama dengan 10 % dosen tetap pernah menjadi pakar/konsultan/staf ahli/narasumber pada lembaga/perusahaan internasional.
0. Tidak ada dosen tetap menjadi pakar/konsultan/staf ahli/narasumber pada lembaga/perusahaan internasional.</t>
        </r>
      </text>
    </comment>
    <comment ref="C132" authorId="0">
      <text>
        <r>
          <rPr>
            <b/>
            <sz val="9"/>
            <color indexed="81"/>
            <rFont val="Tahoma"/>
            <family val="2"/>
          </rPr>
          <t>Rubrik:</t>
        </r>
        <r>
          <rPr>
            <sz val="9"/>
            <color indexed="81"/>
            <rFont val="Tahoma"/>
            <family val="2"/>
          </rPr>
          <t xml:space="preserve">
4. Ada dosen tetap pernah menjadi guru besar tamu pada PT lain pada tingkat internasional.
3. Ada dosen tetap pernah menjadi guru besar tamu pada PT lain pada tingkat nasional.
2. Tidak ada dosen tetap pernah menjadi guru besar tamu pada PT lain pada tingkat nasional maupun internasional.
0. Tidak ada skor.</t>
        </r>
      </text>
    </comment>
    <comment ref="C133" authorId="0">
      <text>
        <r>
          <rPr>
            <b/>
            <sz val="9"/>
            <color indexed="81"/>
            <rFont val="Tahoma"/>
            <family val="2"/>
          </rPr>
          <t>Rubrik:</t>
        </r>
        <r>
          <rPr>
            <sz val="9"/>
            <color indexed="81"/>
            <rFont val="Tahoma"/>
            <family val="2"/>
          </rPr>
          <t xml:space="preserve">
4. Mendapat penghargaan hibah, pendanaan program dan kegiatan akademik dari institusi internasional.
3. Mendapat penghargaan hibah, pendanaan program dan kegiatan akademik dari institusi nasional.
2. Mendapat penghargaan hibah, pendanaan program dan kegiatan akademik dari institusi wilayah.
1. Mendapat penghargaan hibah, pendanaan program dan kegiatan akademik berupa hibah dana dari PT sendiri.
</t>
        </r>
        <r>
          <rPr>
            <b/>
            <sz val="9"/>
            <color indexed="81"/>
            <rFont val="Tahoma"/>
            <family val="2"/>
          </rPr>
          <t>Penjelasan Rubrik:</t>
        </r>
        <r>
          <rPr>
            <sz val="9"/>
            <color indexed="81"/>
            <rFont val="Tahoma"/>
            <family val="2"/>
          </rPr>
          <t xml:space="preserve">
Disertai bukti penghargaan.</t>
        </r>
      </text>
    </comment>
    <comment ref="C140" authorId="0">
      <text>
        <r>
          <rPr>
            <b/>
            <sz val="9"/>
            <color indexed="81"/>
            <rFont val="Tahoma"/>
            <family val="2"/>
          </rPr>
          <t>Rubrik:</t>
        </r>
        <r>
          <rPr>
            <sz val="9"/>
            <color indexed="81"/>
            <rFont val="Tahoma"/>
            <family val="2"/>
          </rPr>
          <t xml:space="preserve">
4. Lebih dari 75% tenaga kependidikan mengikuti pelatihan dan pendidikan sesuai dengan jenis kebutuhan layanan dan pengembangan karir.
3.  Antara 50% dan75% tenaga kependidikan mengikuti pelatihan dan pendidikan sesuai dengan jenis kebutuhan layanan dan pengembangan karir.
2.  Antara 25% dan 50% tenaga kependidikan mengikuti pelatihan dan pendidikan sesuai dengan jenis kebutuhan layanan dan pengembangan karir.
1.  Kurang dari 25%  tenaga kependidikan mengikuti pelatihan dan pendidikan sesuai dengan jenis kebutuhan layanan dan pengembangan karir.
0.  Tidak ada tenaga kependidikan mengikuti pelatihan dan pendidikan sesuai dengan jenis kebutuhan layanan dan pengembangan karir.</t>
        </r>
        <r>
          <rPr>
            <b/>
            <sz val="9"/>
            <color indexed="81"/>
            <rFont val="Tahoma"/>
            <family val="2"/>
          </rPr>
          <t xml:space="preserve">
Penjelasan Rubrik:</t>
        </r>
        <r>
          <rPr>
            <sz val="9"/>
            <color indexed="81"/>
            <rFont val="Tahoma"/>
            <family val="2"/>
          </rPr>
          <t xml:space="preserve">
Upaya peningkatan kualifikasi dan kompetensi yang harus difasilitasi dikaitkan dengan:
1. Pemberian kesempatan belajar/pelatihan: dibuktikan dengan ijazah/sertifikat
2. Pemberian fasilitas berupa dana
3. Jenjang karir
</t>
        </r>
      </text>
    </comment>
    <comment ref="C143" authorId="0">
      <text>
        <r>
          <rPr>
            <b/>
            <sz val="9"/>
            <color indexed="81"/>
            <rFont val="Tahoma"/>
            <family val="2"/>
          </rPr>
          <t>Rubrik:</t>
        </r>
        <r>
          <rPr>
            <sz val="9"/>
            <color indexed="81"/>
            <rFont val="Tahoma"/>
            <family val="2"/>
          </rPr>
          <t xml:space="preserve">
4. Jumlah laboran/teknisi/analis sesuai dengan jumlah laboratorium/bengkel dan memiliki operator/programer.
3. Jumlah laboran/teknisi/analiskurang dari jumlah laboratorium/bengkel dan memiliki operator/programer.
2. Jumlah laboran/teknisi/analis kurang dari jumlah laboratorium/bengkel dan tidak memiliki operator/programer.
1. Jumlah laboran/teknisi/analis sangat kurang dari jumlah laboratorium/bengkel dan tidak memiliki operator/programer.
0. Tidak ada laboran/teknisi/analis dan operator/programer.</t>
        </r>
      </text>
    </comment>
    <comment ref="C144" authorId="0">
      <text>
        <r>
          <rPr>
            <b/>
            <sz val="9"/>
            <color indexed="81"/>
            <rFont val="Tahoma"/>
            <family val="2"/>
          </rPr>
          <t>Rubrik</t>
        </r>
        <r>
          <rPr>
            <sz val="9"/>
            <color indexed="81"/>
            <rFont val="Tahoma"/>
            <family val="2"/>
          </rPr>
          <t xml:space="preserve">:
4. D </t>
        </r>
        <r>
          <rPr>
            <u/>
            <sz val="9"/>
            <color indexed="81"/>
            <rFont val="Tahoma"/>
            <family val="2"/>
          </rPr>
          <t>&gt;</t>
        </r>
        <r>
          <rPr>
            <sz val="9"/>
            <color indexed="81"/>
            <rFont val="Tahoma"/>
            <family val="2"/>
          </rPr>
          <t xml:space="preserve"> 4
3. 3 </t>
        </r>
        <r>
          <rPr>
            <u/>
            <sz val="9"/>
            <color indexed="81"/>
            <rFont val="Tahoma"/>
            <family val="2"/>
          </rPr>
          <t>&lt;</t>
        </r>
        <r>
          <rPr>
            <sz val="9"/>
            <color indexed="81"/>
            <rFont val="Tahoma"/>
            <family val="2"/>
          </rPr>
          <t xml:space="preserve"> D &lt; 4
2.  2 </t>
        </r>
        <r>
          <rPr>
            <u/>
            <sz val="9"/>
            <color indexed="81"/>
            <rFont val="Tahoma"/>
            <family val="2"/>
          </rPr>
          <t>&lt;</t>
        </r>
        <r>
          <rPr>
            <sz val="9"/>
            <color indexed="81"/>
            <rFont val="Tahoma"/>
            <family val="2"/>
          </rPr>
          <t xml:space="preserve"> D &lt; 3
1.  1 </t>
        </r>
        <r>
          <rPr>
            <u/>
            <sz val="9"/>
            <color indexed="81"/>
            <rFont val="Tahoma"/>
            <family val="2"/>
          </rPr>
          <t>&lt;</t>
        </r>
        <r>
          <rPr>
            <sz val="9"/>
            <color indexed="81"/>
            <rFont val="Tahoma"/>
            <family val="2"/>
          </rPr>
          <t xml:space="preserve"> D &lt; 2)
0. D = 0</t>
        </r>
        <r>
          <rPr>
            <b/>
            <sz val="9"/>
            <color indexed="81"/>
            <rFont val="Tahoma"/>
            <family val="2"/>
          </rPr>
          <t xml:space="preserve">
Penjelasan Rubrik;</t>
        </r>
        <r>
          <rPr>
            <sz val="9"/>
            <color indexed="81"/>
            <rFont val="Tahoma"/>
            <family val="2"/>
          </rPr>
          <t xml:space="preserve">
D = ( 4 X1 + 3 X2 + 2 X3 ) / 4 ; dimana:
X1 = jumlah tenaga administrasi yang berpendidikan D4 atau S1 ke atas
X2 = jumlah tenaga administrasi yang berpendidikan D3
X3 = jumlah tenaga administrasi yang berpendidikan D1 atau D2
</t>
        </r>
      </text>
    </comment>
    <comment ref="C151" authorId="0">
      <text>
        <r>
          <rPr>
            <b/>
            <sz val="9"/>
            <color indexed="81"/>
            <rFont val="Tahoma"/>
            <family val="2"/>
          </rPr>
          <t>Rubrik:</t>
        </r>
        <r>
          <rPr>
            <sz val="9"/>
            <color indexed="81"/>
            <rFont val="Tahoma"/>
            <family val="2"/>
          </rPr>
          <t xml:space="preserve">
4. Program studi telah memiliki semua prasarana tersebut.
3. Program studi telah memiliki hampir semua prasarana tersebut.
2. Program studi telah memiliki sebagian dari prasarana tersebut.
1. Program studi hanya memiliki beberapa prasarana saja.
</t>
        </r>
      </text>
    </comment>
    <comment ref="C152" authorId="0">
      <text>
        <r>
          <rPr>
            <b/>
            <sz val="9"/>
            <color indexed="81"/>
            <rFont val="Tahoma"/>
            <family val="2"/>
          </rPr>
          <t>Rubrik:</t>
        </r>
        <r>
          <rPr>
            <sz val="9"/>
            <color indexed="81"/>
            <rFont val="Tahoma"/>
            <family val="2"/>
          </rPr>
          <t xml:space="preserve">
4. SLRDT </t>
        </r>
        <r>
          <rPr>
            <u/>
            <sz val="9"/>
            <color indexed="81"/>
            <rFont val="Tahoma"/>
            <family val="2"/>
          </rPr>
          <t>&gt;</t>
        </r>
        <r>
          <rPr>
            <sz val="9"/>
            <color indexed="81"/>
            <rFont val="Tahoma"/>
            <family val="2"/>
          </rPr>
          <t xml:space="preserve"> 4
3. 3 </t>
        </r>
        <r>
          <rPr>
            <u/>
            <sz val="9"/>
            <color indexed="81"/>
            <rFont val="Tahoma"/>
            <family val="2"/>
          </rPr>
          <t>&lt;</t>
        </r>
        <r>
          <rPr>
            <sz val="9"/>
            <color indexed="81"/>
            <rFont val="Tahoma"/>
            <family val="2"/>
          </rPr>
          <t xml:space="preserve"> SLRDT &lt; 4
2. 2 </t>
        </r>
        <r>
          <rPr>
            <u/>
            <sz val="9"/>
            <color indexed="81"/>
            <rFont val="Tahoma"/>
            <family val="2"/>
          </rPr>
          <t>&lt;</t>
        </r>
        <r>
          <rPr>
            <sz val="9"/>
            <color indexed="81"/>
            <rFont val="Tahoma"/>
            <family val="2"/>
          </rPr>
          <t xml:space="preserve"> SLRDT &lt; 3
1. 1  </t>
        </r>
        <r>
          <rPr>
            <u/>
            <sz val="9"/>
            <color indexed="81"/>
            <rFont val="Tahoma"/>
            <family val="2"/>
          </rPr>
          <t>&lt;</t>
        </r>
        <r>
          <rPr>
            <sz val="9"/>
            <color indexed="81"/>
            <rFont val="Tahoma"/>
            <family val="2"/>
          </rPr>
          <t xml:space="preserve"> SLRDT &lt; 2
0. SLRDT &lt; 1
</t>
        </r>
        <r>
          <rPr>
            <b/>
            <sz val="9"/>
            <color indexed="81"/>
            <rFont val="Tahoma"/>
            <family val="2"/>
          </rPr>
          <t>Penjelasan Rubrik:</t>
        </r>
        <r>
          <rPr>
            <sz val="9"/>
            <color indexed="81"/>
            <rFont val="Tahoma"/>
            <family val="2"/>
          </rPr>
          <t xml:space="preserve">
Skor luas ruang dosen tetap (SLRDT) = A / B
dimana:
A = a + 2b + 3c + 4d
B = a + b + c + d
Keterangan notasi:
a = Luas ruang total (m2) ruang bersama untuk dosen tetap
b = Luas ruang total (m2) ruang untuk 3-4 orang dosen tetap
c = Luas ruang total (m2) ruang untuk 2 orang dosen tetap
d = Luas ruang total (m2) ruang untuk 1 orang dosen tetap
</t>
        </r>
      </text>
    </comment>
    <comment ref="C153" authorId="0">
      <text>
        <r>
          <rPr>
            <b/>
            <sz val="9"/>
            <color indexed="81"/>
            <rFont val="Tahoma"/>
            <family val="2"/>
          </rPr>
          <t>Rubrik:</t>
        </r>
        <r>
          <rPr>
            <sz val="9"/>
            <color indexed="81"/>
            <rFont val="Tahoma"/>
            <family val="2"/>
          </rPr>
          <t xml:space="preserve">
4. Program studi memiliki tempat kerja (ruang khusus atau di laboratorium) dimana setiap mahasiswa memiliki satu meja dan tersedia akses internet.
3.  Program studi memiliki tempat kerja (ruang khusus atau di laboratorium) dimana satu meja untuk dua mahasiswa dan tersedia akses internet.
2.  Program studi memiliki tempat kerja (ruang khusus atau di laboratorium) dimana satu meja untuk beberapa mahasiswa dan tersedia akses internet.
1.  Program studi memiliki tempat kerja (ruang khusus atau di laboratorium) tetapi tidak tersedia akses internet.
0.  Program studi tidak memiliki tempat kerja (ruang khusus atau di laboratorium) dan tidak tersedia akses internet.</t>
        </r>
      </text>
    </comment>
    <comment ref="C156" authorId="0">
      <text>
        <r>
          <rPr>
            <b/>
            <sz val="9"/>
            <color indexed="81"/>
            <rFont val="Tahoma"/>
            <family val="2"/>
          </rPr>
          <t>Rubrik:</t>
        </r>
        <r>
          <rPr>
            <sz val="9"/>
            <color indexed="81"/>
            <rFont val="Tahoma"/>
            <family val="2"/>
          </rPr>
          <t xml:space="preserve">
4. Laboratorium telah mempunyai peralatan dengan jenis yang sesuai dan jumlahnya berimbang dengan kegiatan praktikum dan penelitian mahasiswa.
3. Laboratorium telah mempunyai peralatan dengan jenis yang sesuai tetapi jumlahnya belum berimbang dengan kegiatan praktikum dan penelitian mahasiswa.
2. Laboratorium telah mempunyai peralatan tetapi belum sesuai dengan jenis dan jumlahnya belum berimbang dengan kegiatan praktikum dan penelitian mahasiswa.
1. Laboratorium belum mempunyai peralatan yang cukup.
</t>
        </r>
      </text>
    </comment>
    <comment ref="C157" authorId="0">
      <text>
        <r>
          <rPr>
            <b/>
            <sz val="9"/>
            <color indexed="81"/>
            <rFont val="Tahoma"/>
            <family val="2"/>
          </rPr>
          <t>Rubrik:</t>
        </r>
        <r>
          <rPr>
            <sz val="9"/>
            <color indexed="81"/>
            <rFont val="Tahoma"/>
            <family val="2"/>
          </rPr>
          <t xml:space="preserve">
4. Jumlah judul yang relevan </t>
        </r>
        <r>
          <rPr>
            <u/>
            <sz val="9"/>
            <color indexed="81"/>
            <rFont val="Tahoma"/>
            <family val="2"/>
          </rPr>
          <t>&gt;</t>
        </r>
        <r>
          <rPr>
            <sz val="9"/>
            <color indexed="81"/>
            <rFont val="Tahoma"/>
            <family val="2"/>
          </rPr>
          <t xml:space="preserve"> 70
3. 50 </t>
        </r>
        <r>
          <rPr>
            <u/>
            <sz val="9"/>
            <color indexed="81"/>
            <rFont val="Tahoma"/>
            <family val="2"/>
          </rPr>
          <t>&lt;</t>
        </r>
        <r>
          <rPr>
            <sz val="9"/>
            <color indexed="81"/>
            <rFont val="Tahoma"/>
            <family val="2"/>
          </rPr>
          <t xml:space="preserve"> jumlah judul yang relevan &lt; 70
2. 30 </t>
        </r>
        <r>
          <rPr>
            <u/>
            <sz val="9"/>
            <color indexed="81"/>
            <rFont val="Tahoma"/>
            <family val="2"/>
          </rPr>
          <t>&lt;</t>
        </r>
        <r>
          <rPr>
            <sz val="9"/>
            <color indexed="81"/>
            <rFont val="Tahoma"/>
            <family val="2"/>
          </rPr>
          <t xml:space="preserve"> jumlah judul yang relevan &lt; 50
1. 10 </t>
        </r>
        <r>
          <rPr>
            <u/>
            <sz val="9"/>
            <color indexed="81"/>
            <rFont val="Tahoma"/>
            <family val="2"/>
          </rPr>
          <t>&lt;</t>
        </r>
        <r>
          <rPr>
            <sz val="9"/>
            <color indexed="81"/>
            <rFont val="Tahoma"/>
            <family val="2"/>
          </rPr>
          <t xml:space="preserve"> jumlah judul yang relevan &lt; 30
0. Jumlah judul yang relevan &lt; 10
</t>
        </r>
        <r>
          <rPr>
            <b/>
            <sz val="9"/>
            <color indexed="81"/>
            <rFont val="Tahoma"/>
            <family val="2"/>
          </rPr>
          <t>Penjelasan Rubrik:</t>
        </r>
        <r>
          <rPr>
            <sz val="9"/>
            <color indexed="81"/>
            <rFont val="Tahoma"/>
            <family val="2"/>
          </rPr>
          <t xml:space="preserve">
Buku teks dapat berupa hard copy, CD-ROM atau media lainnya
</t>
        </r>
      </text>
    </comment>
    <comment ref="C158" authorId="0">
      <text>
        <r>
          <rPr>
            <b/>
            <sz val="9"/>
            <color indexed="81"/>
            <rFont val="Tahoma"/>
            <family val="2"/>
          </rPr>
          <t>Rubrik:</t>
        </r>
        <r>
          <rPr>
            <sz val="9"/>
            <color indexed="81"/>
            <rFont val="Tahoma"/>
            <family val="2"/>
          </rPr>
          <t xml:space="preserve">
4. Jumlah judul yang relevan </t>
        </r>
        <r>
          <rPr>
            <u/>
            <sz val="9"/>
            <color indexed="81"/>
            <rFont val="Tahoma"/>
            <family val="2"/>
          </rPr>
          <t>&gt;</t>
        </r>
        <r>
          <rPr>
            <sz val="9"/>
            <color indexed="81"/>
            <rFont val="Tahoma"/>
            <family val="2"/>
          </rPr>
          <t xml:space="preserve"> 3, dan nomornya lengkap
3. 2 judul yang relevan, dan nomornya lengkap
2. 1 judul jurnal, dan nomornya lengkap
1. Tidak ada jurnal yang nomornya lengkap
0. Tidak memiliki jurnal terakreditasi
</t>
        </r>
        <r>
          <rPr>
            <b/>
            <sz val="9"/>
            <color indexed="81"/>
            <rFont val="Tahoma"/>
            <family val="2"/>
          </rPr>
          <t>Penjelasan Rubrik:</t>
        </r>
        <r>
          <rPr>
            <sz val="9"/>
            <color indexed="81"/>
            <rFont val="Tahoma"/>
            <family val="2"/>
          </rPr>
          <t xml:space="preserve">
Jurnal ilmiah dapat berupa hard copy, CD-ROM atau media lainnya</t>
        </r>
      </text>
    </comment>
    <comment ref="C159" authorId="0">
      <text>
        <r>
          <rPr>
            <b/>
            <sz val="9"/>
            <color indexed="81"/>
            <rFont val="Tahoma"/>
            <family val="2"/>
          </rPr>
          <t>Rubrik:</t>
        </r>
        <r>
          <rPr>
            <sz val="9"/>
            <color indexed="81"/>
            <rFont val="Tahoma"/>
            <family val="2"/>
          </rPr>
          <t xml:space="preserve">
4. Jumlah jurnal yang relevan </t>
        </r>
        <r>
          <rPr>
            <u/>
            <sz val="9"/>
            <color indexed="81"/>
            <rFont val="Tahoma"/>
            <family val="2"/>
          </rPr>
          <t>&gt;</t>
        </r>
        <r>
          <rPr>
            <sz val="9"/>
            <color indexed="81"/>
            <rFont val="Tahoma"/>
            <family val="2"/>
          </rPr>
          <t xml:space="preserve"> 5, dan nomornya lengkap.
3. 3 sampai 4 judul yang relevan dan nomornya lengkap.
2. 1 sampai 2 judul yang relevan dan nomornya lengkap.
1. Tidak ada jurnal internasional yang nomornya lengkap.
0. Tidak memiliki jurnal internasional.
</t>
        </r>
        <r>
          <rPr>
            <b/>
            <sz val="9"/>
            <color indexed="81"/>
            <rFont val="Tahoma"/>
            <family val="2"/>
          </rPr>
          <t>Penjelasan Rubrik:</t>
        </r>
        <r>
          <rPr>
            <sz val="9"/>
            <color indexed="81"/>
            <rFont val="Tahoma"/>
            <family val="2"/>
          </rPr>
          <t xml:space="preserve"> 
Jurnal ilmiah dapat berupa hard copy, CD-ROM atau media lainnya</t>
        </r>
      </text>
    </comment>
    <comment ref="C160" authorId="0">
      <text>
        <r>
          <rPr>
            <b/>
            <sz val="9"/>
            <color indexed="81"/>
            <rFont val="Tahoma"/>
            <family val="2"/>
          </rPr>
          <t>Rubrik:</t>
        </r>
        <r>
          <rPr>
            <sz val="9"/>
            <color indexed="81"/>
            <rFont val="Tahoma"/>
            <family val="2"/>
          </rPr>
          <t xml:space="preserve">
4. Jumlah prosiding seminar </t>
        </r>
        <r>
          <rPr>
            <u/>
            <sz val="9"/>
            <color indexed="81"/>
            <rFont val="Tahoma"/>
            <family val="2"/>
          </rPr>
          <t>&gt;</t>
        </r>
        <r>
          <rPr>
            <sz val="9"/>
            <color indexed="81"/>
            <rFont val="Tahoma"/>
            <family val="2"/>
          </rPr>
          <t xml:space="preserve"> 9.
3. 6 </t>
        </r>
        <r>
          <rPr>
            <u/>
            <sz val="9"/>
            <color indexed="81"/>
            <rFont val="Tahoma"/>
            <family val="2"/>
          </rPr>
          <t>&lt;</t>
        </r>
        <r>
          <rPr>
            <sz val="9"/>
            <color indexed="81"/>
            <rFont val="Tahoma"/>
            <family val="2"/>
          </rPr>
          <t xml:space="preserve"> jumlah prosiding seminar </t>
        </r>
        <r>
          <rPr>
            <u/>
            <sz val="9"/>
            <color indexed="81"/>
            <rFont val="Tahoma"/>
            <family val="2"/>
          </rPr>
          <t>&lt;</t>
        </r>
        <r>
          <rPr>
            <sz val="9"/>
            <color indexed="81"/>
            <rFont val="Tahoma"/>
            <family val="2"/>
          </rPr>
          <t xml:space="preserve"> 8.
2. 3 </t>
        </r>
        <r>
          <rPr>
            <u/>
            <sz val="9"/>
            <color indexed="81"/>
            <rFont val="Tahoma"/>
            <family val="2"/>
          </rPr>
          <t>&lt;</t>
        </r>
        <r>
          <rPr>
            <sz val="9"/>
            <color indexed="81"/>
            <rFont val="Tahoma"/>
            <family val="2"/>
          </rPr>
          <t xml:space="preserve"> jumlah prosiding seminar </t>
        </r>
        <r>
          <rPr>
            <u/>
            <sz val="9"/>
            <color indexed="81"/>
            <rFont val="Tahoma"/>
            <family val="2"/>
          </rPr>
          <t>&lt;</t>
        </r>
        <r>
          <rPr>
            <sz val="9"/>
            <color indexed="81"/>
            <rFont val="Tahoma"/>
            <family val="2"/>
          </rPr>
          <t xml:space="preserve"> 5.
1. 1  </t>
        </r>
        <r>
          <rPr>
            <u/>
            <sz val="9"/>
            <color indexed="81"/>
            <rFont val="Tahoma"/>
            <family val="2"/>
          </rPr>
          <t>&lt;</t>
        </r>
        <r>
          <rPr>
            <sz val="9"/>
            <color indexed="81"/>
            <rFont val="Tahoma"/>
            <family val="2"/>
          </rPr>
          <t xml:space="preserve"> jumlah prosiding seminar </t>
        </r>
        <r>
          <rPr>
            <u/>
            <sz val="9"/>
            <color indexed="81"/>
            <rFont val="Tahoma"/>
            <family val="2"/>
          </rPr>
          <t>&lt;</t>
        </r>
        <r>
          <rPr>
            <sz val="9"/>
            <color indexed="81"/>
            <rFont val="Tahoma"/>
            <family val="2"/>
          </rPr>
          <t xml:space="preserve"> 2.
0. Jumlah prosiding seminar = 0
</t>
        </r>
        <r>
          <rPr>
            <b/>
            <sz val="9"/>
            <color indexed="81"/>
            <rFont val="Tahoma"/>
            <family val="2"/>
          </rPr>
          <t>Penjelasan Rubrik:</t>
        </r>
        <r>
          <rPr>
            <sz val="9"/>
            <color indexed="81"/>
            <rFont val="Tahoma"/>
            <family val="2"/>
          </rPr>
          <t xml:space="preserve">
Prosiding seminar dapat berupa hard copy, CD-ROM atau media lainnya</t>
        </r>
      </text>
    </comment>
    <comment ref="C165" authorId="0">
      <text>
        <r>
          <rPr>
            <b/>
            <sz val="9"/>
            <color indexed="81"/>
            <rFont val="Tahoma"/>
            <family val="2"/>
          </rPr>
          <t xml:space="preserve">Rubrik:
</t>
        </r>
        <r>
          <rPr>
            <sz val="9"/>
            <color indexed="81"/>
            <rFont val="Tahoma"/>
            <family val="2"/>
          </rPr>
          <t xml:space="preserve">4. Semua sub menu telah lengkap tersedia.
3. Sebagian besar sub menu telah tersedia.
2. Sebagian sub menu telah tersedia.
1. Hanya beberapa sub menu yang tersedia.
0. Prodi belum memiliki </t>
        </r>
        <r>
          <rPr>
            <i/>
            <sz val="9"/>
            <color indexed="81"/>
            <rFont val="Tahoma"/>
            <family val="2"/>
          </rPr>
          <t>website</t>
        </r>
        <r>
          <rPr>
            <sz val="9"/>
            <color indexed="81"/>
            <rFont val="Tahoma"/>
            <family val="2"/>
          </rPr>
          <t xml:space="preserve">.
</t>
        </r>
      </text>
    </comment>
    <comment ref="C172" authorId="0">
      <text>
        <r>
          <rPr>
            <b/>
            <sz val="9"/>
            <color indexed="81"/>
            <rFont val="Tahoma"/>
            <family val="2"/>
          </rPr>
          <t>Rubrik:</t>
        </r>
        <r>
          <rPr>
            <sz val="9"/>
            <color indexed="81"/>
            <rFont val="Tahoma"/>
            <family val="2"/>
          </rPr>
          <t xml:space="preserve">
4. RDP </t>
        </r>
        <r>
          <rPr>
            <u/>
            <sz val="9"/>
            <color indexed="81"/>
            <rFont val="Tahoma"/>
            <family val="2"/>
          </rPr>
          <t>&gt;</t>
        </r>
        <r>
          <rPr>
            <sz val="9"/>
            <color indexed="81"/>
            <rFont val="Tahoma"/>
            <family val="2"/>
          </rPr>
          <t xml:space="preserve"> Rp. 18 juta.
3. Rp. 12 juta </t>
        </r>
        <r>
          <rPr>
            <u/>
            <sz val="9"/>
            <color indexed="81"/>
            <rFont val="Tahoma"/>
            <family val="2"/>
          </rPr>
          <t>&lt;</t>
        </r>
        <r>
          <rPr>
            <sz val="9"/>
            <color indexed="81"/>
            <rFont val="Tahoma"/>
            <family val="2"/>
          </rPr>
          <t xml:space="preserve"> RDP &lt; Rp. 18 juta.
2. Rp. 6 juta &lt; RDP &lt; Rp. 12 juta.
1. RDP </t>
        </r>
        <r>
          <rPr>
            <u/>
            <sz val="9"/>
            <color indexed="81"/>
            <rFont val="Tahoma"/>
            <family val="2"/>
          </rPr>
          <t>&lt;</t>
        </r>
        <r>
          <rPr>
            <sz val="9"/>
            <color indexed="81"/>
            <rFont val="Tahoma"/>
            <family val="2"/>
          </rPr>
          <t xml:space="preserve"> Rp. 6 juta.
0. RDP = Rp. 0,00</t>
        </r>
      </text>
    </comment>
    <comment ref="C173" authorId="0">
      <text>
        <r>
          <rPr>
            <b/>
            <sz val="9"/>
            <color indexed="81"/>
            <rFont val="Tahoma"/>
            <family val="2"/>
          </rPr>
          <t>Rubrik :</t>
        </r>
        <r>
          <rPr>
            <sz val="9"/>
            <color indexed="81"/>
            <rFont val="Tahoma"/>
            <family val="2"/>
          </rPr>
          <t xml:space="preserve">
4. RDPM </t>
        </r>
        <r>
          <rPr>
            <u/>
            <sz val="9"/>
            <color indexed="81"/>
            <rFont val="Tahoma"/>
            <family val="2"/>
          </rPr>
          <t>&gt;</t>
        </r>
        <r>
          <rPr>
            <sz val="9"/>
            <color indexed="81"/>
            <rFont val="Tahoma"/>
            <family val="2"/>
          </rPr>
          <t xml:space="preserve"> Rp. 2,5 juta.
3. Rp. 1,5 juta </t>
        </r>
        <r>
          <rPr>
            <u/>
            <sz val="9"/>
            <color indexed="81"/>
            <rFont val="Tahoma"/>
            <family val="2"/>
          </rPr>
          <t>&lt;</t>
        </r>
        <r>
          <rPr>
            <sz val="9"/>
            <color indexed="81"/>
            <rFont val="Tahoma"/>
            <family val="2"/>
          </rPr>
          <t xml:space="preserve"> RDPM &lt; Rp. 2,5 juta.
2. Rp. 0,5 juta </t>
        </r>
        <r>
          <rPr>
            <u/>
            <sz val="9"/>
            <color indexed="81"/>
            <rFont val="Tahoma"/>
            <family val="2"/>
          </rPr>
          <t>&lt;</t>
        </r>
        <r>
          <rPr>
            <sz val="9"/>
            <color indexed="81"/>
            <rFont val="Tahoma"/>
            <family val="2"/>
          </rPr>
          <t xml:space="preserve"> RDPM &lt; Rp. 1,5 juta.
1. Rp. 0,00 &lt; RDPM &lt; Rp. 0,5  juta.
0. RDPM = Rp. 0,00
</t>
        </r>
      </text>
    </comment>
    <comment ref="C180" authorId="0">
      <text>
        <r>
          <rPr>
            <b/>
            <sz val="9"/>
            <color indexed="81"/>
            <rFont val="Tahoma"/>
            <family val="2"/>
          </rPr>
          <t>Rubrik:</t>
        </r>
        <r>
          <rPr>
            <sz val="9"/>
            <color indexed="81"/>
            <rFont val="Tahoma"/>
            <family val="2"/>
          </rPr>
          <t xml:space="preserve">
4. Program studi memiliki tatapamong yang memenuhi kelima aspek.
3. Program studi memiliki tata pamong yang memenuhi 4 dari lima aspek.
2. Program studi memiliki tata pamong yang memenuhi 3 dari lima aspek.
1. Program studi memiliki tata pamong yang memenuhi 1 s.d 2 dari lima aspek.</t>
        </r>
      </text>
    </comment>
    <comment ref="C183" authorId="0">
      <text>
        <r>
          <rPr>
            <b/>
            <sz val="9"/>
            <color indexed="81"/>
            <rFont val="Tahoma"/>
            <family val="2"/>
          </rPr>
          <t>Rubrik:</t>
        </r>
        <r>
          <rPr>
            <sz val="9"/>
            <color indexed="81"/>
            <rFont val="Tahoma"/>
            <family val="2"/>
          </rPr>
          <t xml:space="preserve">
4. Kepemimpinan program studi memiliki karakteristik yang kuat untuk semua aspek dimaksud.
3. Kepemimpinan program studi memiliki karakteristik yang kuat untuk 2 dari 3 aspek dimaksud. 
2. Kepemimpinan program studi memiliki karakteristik yang kuat untuk salah satu dari 3 aspek dimaksud. 
1. Kepemimpinan program studi memiliki karakteristik yang lemah dalam ketiga aspek dimaksud. 
</t>
        </r>
        <r>
          <rPr>
            <b/>
            <sz val="9"/>
            <color indexed="81"/>
            <rFont val="Tahoma"/>
            <family val="2"/>
          </rPr>
          <t>Penjelasan Rubrik:</t>
        </r>
        <r>
          <rPr>
            <sz val="9"/>
            <color indexed="81"/>
            <rFont val="Tahoma"/>
            <family val="2"/>
          </rPr>
          <t xml:space="preserve">
a. Kepemimpinan operasional berkaitan dengan kemampuan menjabarkan visi dan misi ke dalam kegiatan operasional program studi. Bukti kepemimpinan operasional yaitu dihasilkannya: 1) Renstra yang akan menjadi dasar program dan kegiatan prodi; 2) Manual prosedur atau SOP sebagai acuan operasional akademik yang diselenggarakan pada prodi; dan 3) Panduan akademik lainnya.
b. Kepemimpinan organisasi berkaitan dengan pemahaman tata kerja antar bagian dalam organisasi program studi, dalam sistem pendidikan Universitas Andalas dan dalam sistem pendidikan tinggi nasional. Bukti kepemimpinan organisasi yaitu: 1) Tersedianya panduan tata kerja jurusan/bagian/program studi, fakultas dan universitas; 2) UU Sisdiknas/Permendiknas/SK Dirjen Dikti/Peraturan Rektor yang semuanya tersosialisasi dengan baik ke civitas akademika.
c. Kepemimpinan publik berkaitan dengan kemampuan menjalin kerjasama dan menjadi rujukan bagi publik. Bukti kepemimpinan publik yaitu pimpinan telah terbukti mampu menjalin kerjasama dan menjadi rujukan bagi publik sehingga semua tindakan, ucapan dan keputusan menjadi rujukan bagi civitas akademika.</t>
        </r>
      </text>
    </comment>
    <comment ref="C185" authorId="0">
      <text>
        <r>
          <rPr>
            <b/>
            <sz val="9"/>
            <color indexed="81"/>
            <rFont val="Tahoma"/>
            <family val="2"/>
          </rPr>
          <t xml:space="preserve">Rubrik:
</t>
        </r>
        <r>
          <rPr>
            <sz val="9"/>
            <color indexed="81"/>
            <rFont val="Tahoma"/>
            <family val="2"/>
          </rPr>
          <t>4</t>
        </r>
        <r>
          <rPr>
            <b/>
            <sz val="9"/>
            <color indexed="81"/>
            <rFont val="Tahoma"/>
            <family val="2"/>
          </rPr>
          <t>.</t>
        </r>
        <r>
          <rPr>
            <sz val="9"/>
            <color indexed="81"/>
            <rFont val="Tahoma"/>
            <family val="2"/>
          </rPr>
          <t xml:space="preserve">Semua cakupan pengelolaan fungsional dan operasional sudah terlaksana.
3. Sebagian besar cakupan pengelolaan fungsional dan operasional sudah terlaksana.
2. Sebagian cakupan pengelolaan fungsional dan operasional sudah terlaksana.
1. Hanya sebagian kecil cakupan pengelolaan fungsional dan operasional yang terlaksana.
</t>
        </r>
      </text>
    </comment>
    <comment ref="C188" authorId="0">
      <text>
        <r>
          <rPr>
            <b/>
            <sz val="9"/>
            <color indexed="81"/>
            <rFont val="Tahoma"/>
            <family val="2"/>
          </rPr>
          <t xml:space="preserve">Rubrik:
</t>
        </r>
        <r>
          <rPr>
            <sz val="9"/>
            <color indexed="81"/>
            <rFont val="Tahoma"/>
            <family val="2"/>
          </rPr>
          <t xml:space="preserve">4. Semua dokumen mutu tersedia.
3. Sebagian besar dokumen mutu tersedia.
2. Sebagian cakupan dokumen mutu tersedia.
1. Hanya sebagian kecil dokumen mutu yang tersedia.
0. Sama sekali belum memiliki dokumen mutu.
</t>
        </r>
      </text>
    </comment>
    <comment ref="C190" authorId="0">
      <text>
        <r>
          <rPr>
            <b/>
            <sz val="9"/>
            <color indexed="81"/>
            <rFont val="Tahoma"/>
            <family val="2"/>
          </rPr>
          <t xml:space="preserve">Rubrik:
</t>
        </r>
        <r>
          <rPr>
            <sz val="9"/>
            <color indexed="81"/>
            <rFont val="Tahoma"/>
            <family val="2"/>
          </rPr>
          <t>4. Program studi memiliki Renstra yang jelas mengacu pada Renstra Fakultas dan masih dalam rentang waktu berlaku.
3. Program studi memiliki Renstra yang jelas mengacu pada Renstra Fakultas tetapi sudah melewati batas waktu berlaku.
2. Program studi memiliki Renstra yang tidak jelas acuannya pada Renstra Fakultas dan masih dalam rentang waktu berlaku.
1. Program studi memiliki Renstra yang tidak jelas acuannya pada Renstra Fakultas dan sudah melewati batas waktu berlaku.
0. Program studi tidak memiliki Renstra.</t>
        </r>
      </text>
    </comment>
    <comment ref="C195" authorId="0">
      <text>
        <r>
          <rPr>
            <b/>
            <sz val="9"/>
            <color indexed="81"/>
            <rFont val="Tahoma"/>
            <family val="2"/>
          </rPr>
          <t>Rubrik:</t>
        </r>
        <r>
          <rPr>
            <sz val="9"/>
            <color indexed="81"/>
            <rFont val="Tahoma"/>
            <family val="2"/>
          </rPr>
          <t xml:space="preserve">
4. PDM &gt; 30%
3. 20% &lt; PDM </t>
        </r>
        <r>
          <rPr>
            <u/>
            <sz val="9"/>
            <color indexed="81"/>
            <rFont val="Tahoma"/>
            <family val="2"/>
          </rPr>
          <t>&lt;</t>
        </r>
        <r>
          <rPr>
            <sz val="9"/>
            <color indexed="81"/>
            <rFont val="Tahoma"/>
            <family val="2"/>
          </rPr>
          <t xml:space="preserve"> 30%
2. 10% &lt; PDM </t>
        </r>
        <r>
          <rPr>
            <u/>
            <sz val="9"/>
            <color indexed="81"/>
            <rFont val="Tahoma"/>
            <family val="2"/>
          </rPr>
          <t>&lt;</t>
        </r>
        <r>
          <rPr>
            <sz val="9"/>
            <color indexed="81"/>
            <rFont val="Tahoma"/>
            <family val="2"/>
          </rPr>
          <t xml:space="preserve"> 20%
1. 0% &lt; PDM </t>
        </r>
        <r>
          <rPr>
            <u/>
            <sz val="9"/>
            <color indexed="81"/>
            <rFont val="Tahoma"/>
            <family val="2"/>
          </rPr>
          <t>&lt;</t>
        </r>
        <r>
          <rPr>
            <sz val="9"/>
            <color indexed="81"/>
            <rFont val="Tahoma"/>
            <family val="2"/>
          </rPr>
          <t xml:space="preserve"> 10%
0. PDM = 0
Penjelasan Rubrik:
PD = persentase mahasiswa yang melakukan tugas akhir dalam penelitian dosen.</t>
        </r>
      </text>
    </comment>
    <comment ref="C196" authorId="0">
      <text>
        <r>
          <rPr>
            <b/>
            <sz val="9"/>
            <color indexed="81"/>
            <rFont val="Tahoma"/>
            <family val="2"/>
          </rPr>
          <t>Rubrik:</t>
        </r>
        <r>
          <rPr>
            <sz val="9"/>
            <color indexed="81"/>
            <rFont val="Tahoma"/>
            <family val="2"/>
          </rPr>
          <t xml:space="preserve">
4. </t>
        </r>
        <r>
          <rPr>
            <i/>
            <sz val="9"/>
            <color indexed="81"/>
            <rFont val="Tahoma"/>
            <family val="2"/>
          </rPr>
          <t xml:space="preserve">Roadmap </t>
        </r>
        <r>
          <rPr>
            <sz val="9"/>
            <color indexed="81"/>
            <rFont val="Tahoma"/>
            <family val="2"/>
          </rPr>
          <t xml:space="preserve">penelitian untuk program jangka jangka panjang dengan sasaran yang jelas per tahapan dan sesuai dengan </t>
        </r>
        <r>
          <rPr>
            <i/>
            <sz val="9"/>
            <color indexed="81"/>
            <rFont val="Tahoma"/>
            <family val="2"/>
          </rPr>
          <t>roadmap</t>
        </r>
        <r>
          <rPr>
            <sz val="9"/>
            <color indexed="81"/>
            <rFont val="Tahoma"/>
            <family val="2"/>
          </rPr>
          <t xml:space="preserve"> penelitian fakultas.
3. </t>
        </r>
        <r>
          <rPr>
            <i/>
            <sz val="9"/>
            <color indexed="81"/>
            <rFont val="Tahoma"/>
            <family val="2"/>
          </rPr>
          <t>Roadmap</t>
        </r>
        <r>
          <rPr>
            <sz val="9"/>
            <color indexed="81"/>
            <rFont val="Tahoma"/>
            <family val="2"/>
          </rPr>
          <t xml:space="preserve"> penelitian untuk program jangka jangka panjang dengan sasaran yang jelas per tahapan tetapi tidak sesuai dengan </t>
        </r>
        <r>
          <rPr>
            <i/>
            <sz val="9"/>
            <color indexed="81"/>
            <rFont val="Tahoma"/>
            <family val="2"/>
          </rPr>
          <t>roadmap</t>
        </r>
        <r>
          <rPr>
            <sz val="9"/>
            <color indexed="81"/>
            <rFont val="Tahoma"/>
            <family val="2"/>
          </rPr>
          <t xml:space="preserve"> penelitian fakultas.
2. </t>
        </r>
        <r>
          <rPr>
            <i/>
            <sz val="9"/>
            <color indexed="81"/>
            <rFont val="Tahoma"/>
            <family val="2"/>
          </rPr>
          <t>Roadmap</t>
        </r>
        <r>
          <rPr>
            <sz val="9"/>
            <color indexed="81"/>
            <rFont val="Tahoma"/>
            <family val="2"/>
          </rPr>
          <t xml:space="preserve"> penelitian untuk program jangka jangka panjang dan sesuai dengan </t>
        </r>
        <r>
          <rPr>
            <i/>
            <sz val="9"/>
            <color indexed="81"/>
            <rFont val="Tahoma"/>
            <family val="2"/>
          </rPr>
          <t>roadmap</t>
        </r>
        <r>
          <rPr>
            <sz val="9"/>
            <color indexed="81"/>
            <rFont val="Tahoma"/>
            <family val="2"/>
          </rPr>
          <t xml:space="preserve"> penelitian fakultas tetapi sasaran tidak jelas per tahapan .
1. </t>
        </r>
        <r>
          <rPr>
            <i/>
            <sz val="9"/>
            <color indexed="81"/>
            <rFont val="Tahoma"/>
            <family val="2"/>
          </rPr>
          <t>Roadmap</t>
        </r>
        <r>
          <rPr>
            <sz val="9"/>
            <color indexed="81"/>
            <rFont val="Tahoma"/>
            <family val="2"/>
          </rPr>
          <t xml:space="preserve"> penelitian untuk program jangka jangka panjang, namun sasaran tidak jelas per tahapan dan tidak sesuai dengan </t>
        </r>
        <r>
          <rPr>
            <i/>
            <sz val="9"/>
            <color indexed="81"/>
            <rFont val="Tahoma"/>
            <family val="2"/>
          </rPr>
          <t>roadmap</t>
        </r>
        <r>
          <rPr>
            <sz val="9"/>
            <color indexed="81"/>
            <rFont val="Tahoma"/>
            <family val="2"/>
          </rPr>
          <t xml:space="preserve"> penelitian fakultas.
0.Tidak ada </t>
        </r>
        <r>
          <rPr>
            <i/>
            <sz val="9"/>
            <color indexed="81"/>
            <rFont val="Tahoma"/>
            <family val="2"/>
          </rPr>
          <t>roadmap</t>
        </r>
        <r>
          <rPr>
            <sz val="9"/>
            <color indexed="81"/>
            <rFont val="Tahoma"/>
            <family val="2"/>
          </rPr>
          <t xml:space="preserve"> penelitian.</t>
        </r>
      </text>
    </comment>
    <comment ref="C197" authorId="0">
      <text>
        <r>
          <rPr>
            <b/>
            <sz val="9"/>
            <color indexed="81"/>
            <rFont val="Tahoma"/>
            <family val="2"/>
          </rPr>
          <t xml:space="preserve">Rubrik:
</t>
        </r>
        <r>
          <rPr>
            <sz val="9"/>
            <color indexed="81"/>
            <rFont val="Tahoma"/>
            <family val="2"/>
          </rPr>
          <t xml:space="preserve">4. Ada bukti bahwa  semua tesis diolah menjadi artikel ilmiah dan dipublikasikan pada jurnal ilmiah nasional terakreditasi.
3. Ada bukti bahwa semua tesis diolah menjadi artikel ilmiah dan dipublikasikan pada jurnal ilmiah nasional tidak terakreditasi.
2. Ada bukti bahwa sebagian besar tesis diolah menjadi artikel ilmiah dan  dipublikasikan pada jurnal ilmiah nasional tidak terakreditasi atau diunggah ke laman direktori </t>
        </r>
        <r>
          <rPr>
            <i/>
            <sz val="9"/>
            <color indexed="81"/>
            <rFont val="Tahoma"/>
            <family val="2"/>
          </rPr>
          <t>website</t>
        </r>
        <r>
          <rPr>
            <sz val="9"/>
            <color indexed="81"/>
            <rFont val="Tahoma"/>
            <family val="2"/>
          </rPr>
          <t xml:space="preserve"> universitas/fakultas/pascasarjana/jurusan/program studi.
1. Tesis tanpa diolah menjadi artikel ilmiah dan diunggah pada direktori  </t>
        </r>
        <r>
          <rPr>
            <i/>
            <sz val="9"/>
            <color indexed="81"/>
            <rFont val="Tahoma"/>
            <family val="2"/>
          </rPr>
          <t>website</t>
        </r>
        <r>
          <rPr>
            <sz val="9"/>
            <color indexed="81"/>
            <rFont val="Tahoma"/>
            <family val="2"/>
          </rPr>
          <t xml:space="preserve"> universitas/fakultas/pascasarjana/jurusan/program studi.
0. Tesis hanya diserahkan ke perpustakaan.
</t>
        </r>
      </text>
    </comment>
    <comment ref="C200" authorId="0">
      <text>
        <r>
          <rPr>
            <b/>
            <sz val="9"/>
            <color indexed="81"/>
            <rFont val="Tahoma"/>
            <family val="2"/>
          </rPr>
          <t xml:space="preserve">Rubrik: </t>
        </r>
        <r>
          <rPr>
            <sz val="9"/>
            <color indexed="81"/>
            <rFont val="Tahoma"/>
            <family val="2"/>
          </rPr>
          <t xml:space="preserve">
4. NK ≥ 4,0
3.  2,5 </t>
        </r>
        <r>
          <rPr>
            <u/>
            <sz val="9"/>
            <color indexed="81"/>
            <rFont val="Tahoma"/>
            <family val="2"/>
          </rPr>
          <t>&lt;</t>
        </r>
        <r>
          <rPr>
            <sz val="9"/>
            <color indexed="81"/>
            <rFont val="Tahoma"/>
            <family val="2"/>
          </rPr>
          <t xml:space="preserve"> NK &lt;  4,0
2. 1,0  </t>
        </r>
        <r>
          <rPr>
            <u/>
            <sz val="9"/>
            <color indexed="81"/>
            <rFont val="Tahoma"/>
            <family val="2"/>
          </rPr>
          <t>&lt;</t>
        </r>
        <r>
          <rPr>
            <sz val="9"/>
            <color indexed="81"/>
            <rFont val="Tahoma"/>
            <family val="2"/>
          </rPr>
          <t xml:space="preserve"> NK  &lt;  2,5
1.  0 &lt;  NK &lt;  1 
0. NK = 0
</t>
        </r>
        <r>
          <rPr>
            <b/>
            <sz val="9"/>
            <color indexed="81"/>
            <rFont val="Tahoma"/>
            <family val="2"/>
          </rPr>
          <t xml:space="preserve">Penjelasan Rubrik:
</t>
        </r>
        <r>
          <rPr>
            <sz val="9"/>
            <color indexed="81"/>
            <rFont val="Tahoma"/>
            <family val="2"/>
          </rPr>
          <t xml:space="preserve">NK = Nilai kasar =  ( 4 na + 2 nb + nc ) / f
Keterangan:
na  =  Jumlah penelitian dengan biaya luar negeri yang sesuai bidang ilmu
nb  =  Jumlah penelitian dengan biaya luar yang sesuai bidang ilmu
nc  =  Jumlah penelitian dengan biaya dari PT/sendiri yang sesuai bidang ilmu
f   =  Jumlah dosen tetap yang bidang keahliannya sesuai dengan PS
</t>
        </r>
      </text>
    </comment>
    <comment ref="C201" authorId="0">
      <text>
        <r>
          <rPr>
            <b/>
            <sz val="9"/>
            <color indexed="81"/>
            <rFont val="Tahoma"/>
            <family val="2"/>
          </rPr>
          <t>Rubrik:</t>
        </r>
        <r>
          <rPr>
            <sz val="9"/>
            <color indexed="81"/>
            <rFont val="Tahoma"/>
            <family val="2"/>
          </rPr>
          <t xml:space="preserve">
4. AIS </t>
        </r>
        <r>
          <rPr>
            <u/>
            <sz val="9"/>
            <color indexed="81"/>
            <rFont val="Tahoma"/>
            <family val="2"/>
          </rPr>
          <t>&gt;</t>
        </r>
        <r>
          <rPr>
            <sz val="9"/>
            <color indexed="81"/>
            <rFont val="Tahoma"/>
            <family val="2"/>
          </rPr>
          <t xml:space="preserve"> 10
3. 7 </t>
        </r>
        <r>
          <rPr>
            <u/>
            <sz val="9"/>
            <color indexed="81"/>
            <rFont val="Tahoma"/>
            <family val="2"/>
          </rPr>
          <t>&lt;</t>
        </r>
        <r>
          <rPr>
            <sz val="9"/>
            <color indexed="81"/>
            <rFont val="Tahoma"/>
            <family val="2"/>
          </rPr>
          <t xml:space="preserve"> AIS &lt; 10
2. 4 </t>
        </r>
        <r>
          <rPr>
            <u/>
            <sz val="9"/>
            <color indexed="81"/>
            <rFont val="Tahoma"/>
            <family val="2"/>
          </rPr>
          <t>&lt;</t>
        </r>
        <r>
          <rPr>
            <sz val="9"/>
            <color indexed="81"/>
            <rFont val="Tahoma"/>
            <family val="2"/>
          </rPr>
          <t xml:space="preserve"> AIS &lt; 7
1. 0 &lt; AIS &lt; 4
0. AIS = 0
</t>
        </r>
      </text>
    </comment>
    <comment ref="C202" authorId="0">
      <text>
        <r>
          <rPr>
            <b/>
            <sz val="9"/>
            <color indexed="81"/>
            <rFont val="Tahoma"/>
            <family val="2"/>
          </rPr>
          <t>Rubrik:</t>
        </r>
        <r>
          <rPr>
            <sz val="9"/>
            <color indexed="81"/>
            <rFont val="Tahoma"/>
            <family val="2"/>
          </rPr>
          <t xml:space="preserve">
4. Dua atau lebih karya yang memperoleh hak paten atau surat pengakuan/penghargaan dari lembaga nasional/internasional dalam tiga tahun terakhir.
3. Satu karya yang memperoleh hak paten atau surat pengakuan/penghargaan dari lembaga nasional/internasional dalam tiga tahun terakhir. .
2. Tidak ada karya yang memperoleh hak paten atau surat pengakuan/penghargaan dari lembaga nasional/internasional dalam tiga tahun terakhir.
1. Tidak ada skor.</t>
        </r>
      </text>
    </comment>
    <comment ref="C209" authorId="0">
      <text>
        <r>
          <rPr>
            <b/>
            <sz val="9"/>
            <color indexed="81"/>
            <rFont val="Tahoma"/>
            <family val="2"/>
          </rPr>
          <t>Rubrik:</t>
        </r>
        <r>
          <rPr>
            <sz val="9"/>
            <color indexed="81"/>
            <rFont val="Tahoma"/>
            <family val="2"/>
          </rPr>
          <t xml:space="preserve">
4. NK </t>
        </r>
        <r>
          <rPr>
            <u/>
            <sz val="9"/>
            <color indexed="81"/>
            <rFont val="Tahoma"/>
            <family val="2"/>
          </rPr>
          <t>&gt;</t>
        </r>
        <r>
          <rPr>
            <sz val="9"/>
            <color indexed="81"/>
            <rFont val="Tahoma"/>
            <family val="2"/>
          </rPr>
          <t xml:space="preserve"> 2
3. 1,5 </t>
        </r>
        <r>
          <rPr>
            <u/>
            <sz val="9"/>
            <color indexed="81"/>
            <rFont val="Tahoma"/>
            <family val="2"/>
          </rPr>
          <t>&lt;</t>
        </r>
        <r>
          <rPr>
            <sz val="9"/>
            <color indexed="81"/>
            <rFont val="Tahoma"/>
            <family val="2"/>
          </rPr>
          <t xml:space="preserve"> NK &lt; 2
2. 1,0 </t>
        </r>
        <r>
          <rPr>
            <u/>
            <sz val="9"/>
            <color indexed="81"/>
            <rFont val="Tahoma"/>
            <family val="2"/>
          </rPr>
          <t>&lt;</t>
        </r>
        <r>
          <rPr>
            <sz val="9"/>
            <color indexed="81"/>
            <rFont val="Tahoma"/>
            <family val="2"/>
          </rPr>
          <t xml:space="preserve"> NK &lt; 1,5
1.  NK </t>
        </r>
        <r>
          <rPr>
            <u/>
            <sz val="9"/>
            <color indexed="81"/>
            <rFont val="Tahoma"/>
            <family val="2"/>
          </rPr>
          <t>&lt;</t>
        </r>
        <r>
          <rPr>
            <sz val="9"/>
            <color indexed="81"/>
            <rFont val="Tahoma"/>
            <family val="2"/>
          </rPr>
          <t xml:space="preserve"> 1
NK = 0
</t>
        </r>
        <r>
          <rPr>
            <b/>
            <sz val="9"/>
            <color indexed="81"/>
            <rFont val="Tahoma"/>
            <family val="2"/>
          </rPr>
          <t>Penjelasan Rubrik:</t>
        </r>
        <r>
          <rPr>
            <sz val="9"/>
            <color indexed="81"/>
            <rFont val="Tahoma"/>
            <family val="2"/>
          </rPr>
          <t xml:space="preserve">
NK = Nilai kasar =  ( 4 na + 2 nb + nc ) / f
Keterangan:
na  =  Jumlah pengabdian kepada masyarakat dengan biaya luar negeri yang sesuai bidang ilmu
nb  =  Jumlah pengabdian kepada masyarakat dengan biaya luar yang sesuai bidang ilmu
nc  =  Jumlah pengabdian kepada masyarakat dengan biaya dari PT/sendiri yang sesuai bidang ilmu
f   =  Jumlah dosen tetap yang bidang keahliannya sesuai dengan rogram studi</t>
        </r>
      </text>
    </comment>
    <comment ref="C216" authorId="0">
      <text>
        <r>
          <rPr>
            <b/>
            <sz val="9"/>
            <color indexed="81"/>
            <rFont val="Tahoma"/>
            <family val="2"/>
          </rPr>
          <t>Rubrik:</t>
        </r>
        <r>
          <rPr>
            <sz val="9"/>
            <color indexed="81"/>
            <rFont val="Tahoma"/>
            <family val="2"/>
          </rPr>
          <t xml:space="preserve">
4. &gt;3 kerjasama 
3.   3 kerjasama
2.   2 kerjasama 
1.    1  kerjasama
0. Tidak kerjasama yang dimanfaatkan dan ditindaklanjuti.
</t>
        </r>
      </text>
    </comment>
    <comment ref="C217" authorId="0">
      <text>
        <r>
          <rPr>
            <b/>
            <sz val="9"/>
            <color indexed="81"/>
            <rFont val="Tahoma"/>
            <family val="2"/>
          </rPr>
          <t>Rubrik:</t>
        </r>
        <r>
          <rPr>
            <sz val="9"/>
            <color indexed="81"/>
            <rFont val="Tahoma"/>
            <family val="2"/>
          </rPr>
          <t xml:space="preserve">
4. &gt;3 kerjasama 
3.   3 kerjasama
2.   2 kerjasama 
1.    1  kerjasama
0. Tidak kerjasama yang dimanfaatkan dan ditindaklanjuti.</t>
        </r>
      </text>
    </comment>
    <comment ref="C229" authorId="0">
      <text>
        <r>
          <rPr>
            <b/>
            <sz val="9"/>
            <color indexed="81"/>
            <rFont val="Tahoma"/>
            <family val="2"/>
          </rPr>
          <t xml:space="preserve">Rubrik:
</t>
        </r>
        <r>
          <rPr>
            <sz val="9"/>
            <color indexed="81"/>
            <rFont val="Tahoma"/>
            <family val="2"/>
          </rPr>
          <t xml:space="preserve">4. Lingkungan fakultas/PPS sangat bersih dan sehat 
3. Lingkungan fakultas/PPS cukup bersih dan sehat 
2. Lingkungan fakultas/PPS kurang bersih dan sehat 
1. Lingkungan fakultas/PPS tidak bersih dan tidak sehat 
</t>
        </r>
        <r>
          <rPr>
            <b/>
            <sz val="9"/>
            <color indexed="81"/>
            <rFont val="Tahoma"/>
            <family val="2"/>
          </rPr>
          <t>Penjelasan Rubrik:</t>
        </r>
        <r>
          <rPr>
            <sz val="9"/>
            <color indexed="81"/>
            <rFont val="Tahoma"/>
            <family val="2"/>
          </rPr>
          <t xml:space="preserve">
Kebersihan dan kesehatan lingkungan dinilai pada ruangan (lantai, meja, dinding, loteng dan lainnya), toilet, dan perkarangan.</t>
        </r>
      </text>
    </comment>
  </commentList>
</comments>
</file>

<file path=xl/sharedStrings.xml><?xml version="1.0" encoding="utf-8"?>
<sst xmlns="http://schemas.openxmlformats.org/spreadsheetml/2006/main" count="400" uniqueCount="308">
  <si>
    <t>Rekap nilai</t>
  </si>
  <si>
    <t>Rata-rata</t>
  </si>
  <si>
    <t>Catatan:</t>
  </si>
  <si>
    <t>Petunjuk Pengisian:</t>
  </si>
  <si>
    <t xml:space="preserve">Nama Perguruan Tinggi: </t>
  </si>
  <si>
    <t>Sebutan</t>
  </si>
  <si>
    <t>Nilai per standar</t>
  </si>
  <si>
    <t>b. Pilih (1) REVIEW, (2) unprotect sheet dan (3) password ppmp</t>
  </si>
  <si>
    <r>
      <t xml:space="preserve">a. Untuk memodifikasi sheet </t>
    </r>
    <r>
      <rPr>
        <b/>
        <sz val="16"/>
        <color indexed="8"/>
        <rFont val="Calibri"/>
        <family val="2"/>
      </rPr>
      <t>INPUT NILAI</t>
    </r>
    <r>
      <rPr>
        <sz val="16"/>
        <color indexed="8"/>
        <rFont val="Calibri"/>
        <family val="2"/>
      </rPr>
      <t xml:space="preserve"> dan</t>
    </r>
    <r>
      <rPr>
        <b/>
        <sz val="16"/>
        <color indexed="8"/>
        <rFont val="Calibri"/>
        <family val="2"/>
      </rPr>
      <t xml:space="preserve"> REKAP</t>
    </r>
  </si>
  <si>
    <t>Pd kolom rekap sebutan dibuat angka dan tulisan, bukan diambil dari cell</t>
  </si>
  <si>
    <t>Ada 2 perubahan untuk format 20120223:</t>
  </si>
  <si>
    <t>1. Keadaan PT untul Standar A dapat diisi</t>
  </si>
  <si>
    <t>2. STANDAR B: dihitung rata2 untuk 2 sub-standar, perhitungan yang lalu hanya di-rata2 suasana akademik</t>
  </si>
  <si>
    <t>Rencana Perbaikan</t>
  </si>
  <si>
    <t>Target</t>
  </si>
  <si>
    <t xml:space="preserve">Tahun Pengukuran Mutu: </t>
  </si>
  <si>
    <t>Akar Penyebab/
Penunjang</t>
  </si>
  <si>
    <t>Nilai capaian</t>
  </si>
  <si>
    <t>:</t>
  </si>
  <si>
    <t>Bentuk PT</t>
  </si>
  <si>
    <t xml:space="preserve">Visi </t>
  </si>
  <si>
    <t xml:space="preserve">:  </t>
  </si>
  <si>
    <t>Keunggulan</t>
  </si>
  <si>
    <t>Tantangan</t>
  </si>
  <si>
    <t>Peluang</t>
  </si>
  <si>
    <t>Rekomendasi</t>
  </si>
  <si>
    <t>Rekomendasi Khusus</t>
  </si>
  <si>
    <t xml:space="preserve">Jangka Pendek </t>
  </si>
  <si>
    <t>Jangka Panjang</t>
  </si>
  <si>
    <t>Perguruan Tinggi</t>
  </si>
  <si>
    <t>1. Untuk membuka protect, (1) pilih Review (2) Unprotect (3) password: PPMP</t>
  </si>
  <si>
    <t>No</t>
  </si>
  <si>
    <t>Kelemahan/ Keterbatasan</t>
  </si>
  <si>
    <t>Nama Fakultas</t>
  </si>
  <si>
    <t>Nama Perguruan Tinggi</t>
  </si>
  <si>
    <t>Nama Singkatan Perguruan Tinggi</t>
  </si>
  <si>
    <t>Kota</t>
  </si>
  <si>
    <t>Propinsi</t>
  </si>
  <si>
    <t>Kode Pos</t>
  </si>
  <si>
    <t>Website</t>
  </si>
  <si>
    <t>Email</t>
  </si>
  <si>
    <t>Fax</t>
  </si>
  <si>
    <t>Telepon</t>
  </si>
  <si>
    <t>Keberadaan Unit Jaminan Mutu</t>
  </si>
  <si>
    <t>Tahun Berdiri Unit Penjaminan Mutu</t>
  </si>
  <si>
    <t>Nama Program Studi</t>
  </si>
  <si>
    <t>Status</t>
  </si>
  <si>
    <t>Akreditasi Prodi</t>
  </si>
  <si>
    <t xml:space="preserve">Nama Prodi Perguruan Tinggi: </t>
  </si>
  <si>
    <t xml:space="preserve">PROFIL DIRI  PROGRAM STUDI </t>
  </si>
  <si>
    <t>UNIVERSITAS ANDALAS</t>
  </si>
  <si>
    <t>UNAND</t>
  </si>
  <si>
    <t>PADANG</t>
  </si>
  <si>
    <t>SUMATERA BARAT</t>
  </si>
  <si>
    <t>NEGERI</t>
  </si>
  <si>
    <t>DR. WERRY DARTA TAIFUR, SE. MA</t>
  </si>
  <si>
    <t>Alamat</t>
  </si>
  <si>
    <t xml:space="preserve">UNIVERSITAS </t>
  </si>
  <si>
    <t>Ijin Pendirian/Operasional Prodi</t>
  </si>
  <si>
    <t>Standar 1: Identitas</t>
  </si>
  <si>
    <t>Standar 2: Standar Kurikulum</t>
  </si>
  <si>
    <t>Standar 5: Suasana Akademik</t>
  </si>
  <si>
    <t>Standar 6: Kemahasiswaan</t>
  </si>
  <si>
    <t>Instrumen Mutu</t>
  </si>
  <si>
    <t>Rektor,</t>
  </si>
  <si>
    <t xml:space="preserve">                                                                Penanggung jawab Penjaminan Mutu,</t>
  </si>
  <si>
    <t xml:space="preserve">                                                                             Prof. Dr. Mansyurdin</t>
  </si>
  <si>
    <t>Masa berlaku</t>
  </si>
  <si>
    <t>Standar 3: Standar Proses</t>
  </si>
  <si>
    <t>Rencana Pembiayaan (Nama kegiatan, PIC, Biaya, Sumber Dana)</t>
  </si>
  <si>
    <t>Standar 4: Evaluasi</t>
  </si>
  <si>
    <r>
      <t xml:space="preserve">2. Isilah </t>
    </r>
    <r>
      <rPr>
        <b/>
        <sz val="12"/>
        <color theme="1"/>
        <rFont val="Calibri"/>
        <family val="2"/>
        <scheme val="minor"/>
      </rPr>
      <t>Nilai Capaian</t>
    </r>
    <r>
      <rPr>
        <sz val="12"/>
        <color theme="1"/>
        <rFont val="Calibri"/>
        <family val="2"/>
        <scheme val="minor"/>
      </rPr>
      <t xml:space="preserve"> dengan skor 0-4</t>
    </r>
  </si>
  <si>
    <r>
      <t xml:space="preserve">3. Apabila </t>
    </r>
    <r>
      <rPr>
        <b/>
        <sz val="12"/>
        <color theme="1"/>
        <rFont val="Calibri"/>
        <family val="2"/>
        <scheme val="minor"/>
      </rPr>
      <t>Nilai Capaian</t>
    </r>
    <r>
      <rPr>
        <sz val="12"/>
        <color theme="1"/>
        <rFont val="Calibri"/>
        <family val="2"/>
        <scheme val="minor"/>
      </rPr>
      <t xml:space="preserve"> diisi dengan nilai 1-4 maka </t>
    </r>
    <r>
      <rPr>
        <i/>
        <sz val="12"/>
        <color theme="1"/>
        <rFont val="Calibri"/>
        <family val="2"/>
        <scheme val="minor"/>
      </rPr>
      <t>Cell</t>
    </r>
    <r>
      <rPr>
        <sz val="12"/>
        <color theme="1"/>
        <rFont val="Calibri"/>
        <family val="2"/>
        <scheme val="minor"/>
      </rPr>
      <t xml:space="preserve"> berwarna kuning </t>
    </r>
  </si>
  <si>
    <r>
      <t xml:space="preserve">4. Apabila </t>
    </r>
    <r>
      <rPr>
        <b/>
        <sz val="12"/>
        <color theme="1"/>
        <rFont val="Calibri"/>
        <family val="2"/>
        <scheme val="minor"/>
      </rPr>
      <t>Nilai Capaian</t>
    </r>
    <r>
      <rPr>
        <sz val="12"/>
        <color theme="1"/>
        <rFont val="Calibri"/>
        <family val="2"/>
        <scheme val="minor"/>
      </rPr>
      <t xml:space="preserve"> diisi dengan 0 atau kosong atau lainnya maka </t>
    </r>
    <r>
      <rPr>
        <i/>
        <sz val="12"/>
        <color theme="1"/>
        <rFont val="Calibri"/>
        <family val="2"/>
        <scheme val="minor"/>
      </rPr>
      <t xml:space="preserve">Cell </t>
    </r>
    <r>
      <rPr>
        <sz val="12"/>
        <color theme="1"/>
        <rFont val="Calibri"/>
        <family val="2"/>
        <scheme val="minor"/>
      </rPr>
      <t>berwarna merah muda</t>
    </r>
  </si>
  <si>
    <t xml:space="preserve">  </t>
  </si>
  <si>
    <t xml:space="preserve">Standar 7: Lulusan </t>
  </si>
  <si>
    <t>Standar 8: Sumber Daya Manusia</t>
  </si>
  <si>
    <t xml:space="preserve">Standar 9: Sarana dan Prasarana </t>
  </si>
  <si>
    <t>Rata-rata nilai per standar</t>
  </si>
  <si>
    <t>Skor</t>
  </si>
  <si>
    <t>JUMLAH SKOR</t>
  </si>
  <si>
    <t>Maksimum Skor</t>
  </si>
  <si>
    <t>Jumlah Skor</t>
  </si>
  <si>
    <t>Komponen 1: Visi dan Misi</t>
  </si>
  <si>
    <t>3. Perumusan visi dan misi program studi</t>
  </si>
  <si>
    <t xml:space="preserve">Komponen 2. Tujuan, Sasaran dan Strategi Pencapaian </t>
  </si>
  <si>
    <t>5. Kejelasan dan keselarasan tujuan dengan visi dan misi</t>
  </si>
  <si>
    <t>6. Tujuan pendidikan disosialisasikan kepada</t>
  </si>
  <si>
    <t>7. Sasaran program studi</t>
  </si>
  <si>
    <t>8. Sasaran disosialisasikan kepada</t>
  </si>
  <si>
    <t>9. Strategi pencapaian program studi</t>
  </si>
  <si>
    <t>Komponen 3. Perancangan Kurikulum</t>
  </si>
  <si>
    <t>10. Kurikulum Berbasis Kompetensi (KBK)</t>
  </si>
  <si>
    <t xml:space="preserve">Komponen 4. Isi Kurikulum </t>
  </si>
  <si>
    <t xml:space="preserve">Komponen 5. Evaluasi Kurikulum </t>
  </si>
  <si>
    <t>Komponen 6. Perencanaan Pembelajaran</t>
  </si>
  <si>
    <t>Komponen 8. Pelaksanaan Pembelajaran</t>
  </si>
  <si>
    <t xml:space="preserve">Komponen 9. Evaluasi Hasil Pembelajaran </t>
  </si>
  <si>
    <t>Komponen 10. Evaluasi Proses Pembelajaran</t>
  </si>
  <si>
    <t>Komponen 11. Evaluasi kemajuan Hasil Studi</t>
  </si>
  <si>
    <t>Komponen 12. Suasana Akademik</t>
  </si>
  <si>
    <t>Komponen 13. Penerimaan Mahasiswa</t>
  </si>
  <si>
    <t>Komponen 14. Pelayanan Kepada Mahasiswa</t>
  </si>
  <si>
    <t xml:space="preserve">Komponen 15. Prestasi dan Penghargaan kepada Mahasiswa </t>
  </si>
  <si>
    <t xml:space="preserve">Komponen 16. Profil Lulusan </t>
  </si>
  <si>
    <t>Komponen 18. Umpan Balik</t>
  </si>
  <si>
    <t>Komponen 19. Rekruitmen Dosen (dievaluasi pada aras universitas)</t>
  </si>
  <si>
    <t>Komponen 20. Pengembangan Dosen</t>
  </si>
  <si>
    <t>Komponen 21. Profil Dosen</t>
  </si>
  <si>
    <t>Komponen 22. Evaluasi Kinerja Dosen (dievaluasi pada aras universitas/fakultas)</t>
  </si>
  <si>
    <t>Komponen 23. Rekruitmen Tenaga Kependidikan (dievaluasi pada aras universitas)</t>
  </si>
  <si>
    <t>Komponen 24. Pengembangan Tenaga Kependidikan</t>
  </si>
  <si>
    <t>Komponen 25. Profil Tenaga Kependidikan</t>
  </si>
  <si>
    <t>Komponen 26. Evaluasi Kinerja Tenaga Kependidikan (dievaluasi pada aras universitas/fakultas)</t>
  </si>
  <si>
    <t xml:space="preserve">Komponen 27. Prasarana </t>
  </si>
  <si>
    <t>Komponen 28. Sarana</t>
  </si>
  <si>
    <t>Standar 10. Sistem Informasi dan Komunikasi</t>
  </si>
  <si>
    <t>Komponen 29. Informasi dan Komunikasi</t>
  </si>
  <si>
    <t xml:space="preserve">Standar 11: Pembiayaan </t>
  </si>
  <si>
    <t>Komponen 30. Perangkat Keras dan Lunak (dievaluasi pada aras universitas)</t>
  </si>
  <si>
    <t>Komponen 31. Pengelolaan Sistem Informasi (dievaluasi pada aras universitas)</t>
  </si>
  <si>
    <t>Komponen 34. Pengawasan (dievaluasi pada aras universitas)</t>
  </si>
  <si>
    <t>Standar 12. Pengelolaan</t>
  </si>
  <si>
    <t>Komponen 35. Tata Pamong</t>
  </si>
  <si>
    <t>Komponen 36. Kepemimpinan</t>
  </si>
  <si>
    <t>Komponen 37. Sistem Pengelolaan</t>
  </si>
  <si>
    <t>Komponen 38. Sistem Pengembangan Pendidikan (dievaluasi pada aras universitas)</t>
  </si>
  <si>
    <t xml:space="preserve">Komponen 39. Sistem Penjaminan Mutu </t>
  </si>
  <si>
    <t>Komponen 40. Rencana Strategis</t>
  </si>
  <si>
    <t>Standar 13: Penelitian</t>
  </si>
  <si>
    <t xml:space="preserve">Komponen 41. Pengelolaan Penelitian </t>
  </si>
  <si>
    <t xml:space="preserve">Komponen 42. Luaran Penelitian </t>
  </si>
  <si>
    <t>Standar 14: Pengabdian Kepada Masyarakat</t>
  </si>
  <si>
    <t>Komponen 44. Luaran Pengabdian kepada Masyarakat</t>
  </si>
  <si>
    <t xml:space="preserve">Standar 15: Kerjasama </t>
  </si>
  <si>
    <t>Komponen 45. Lingkup Kerjasama (dievaluasi pada aras universitas/fakultas)</t>
  </si>
  <si>
    <t xml:space="preserve">Komponen 46. Capaian Kerjasama </t>
  </si>
  <si>
    <t>Standar 16. Kode Etik</t>
  </si>
  <si>
    <t>Komponen 47. Kode Etik Dosen (dievaluasi pada aras universitas)</t>
  </si>
  <si>
    <t>Komponen 48. Kode Etik Tenaga Kependidikan (dievaluasi pada aras universitas)</t>
  </si>
  <si>
    <t>Komponen 49. Kode Etik Mahasiswa (dievaluasi pada aras universitas)</t>
  </si>
  <si>
    <t>Standar 17. Keamanan, Ketertiban, Kebersihan, Kesehatan dan Keindahan Lingkungan</t>
  </si>
  <si>
    <t>Komponen 50. Keamanan dan Ketertiban (dievaluasi pada aras universitas.</t>
  </si>
  <si>
    <t>Komponen 51. Kesehatan (dievaluasi pada aras universitas)</t>
  </si>
  <si>
    <t>1. Visi program studi</t>
  </si>
  <si>
    <t>2. Visi dan Misi program studi</t>
  </si>
  <si>
    <t xml:space="preserve">4. Visi dan misi program studi disosialisasikan kepada </t>
  </si>
  <si>
    <t>1. Isilah Keadaan program studi  pada kota berwarna biru</t>
  </si>
  <si>
    <t>Keadaan program studi</t>
  </si>
  <si>
    <t>11. Kesesuaian dengan visi dan misi serta orientasi kurikulum</t>
  </si>
  <si>
    <t>12.  Rancangan kurikulum terdiri atas unsur-unsur:</t>
  </si>
  <si>
    <t xml:space="preserve">13. Struktur kurikulum </t>
  </si>
  <si>
    <t>18. Evaluasi kurikulum</t>
  </si>
  <si>
    <r>
      <t xml:space="preserve">20. Pembelajaran dirancang berdasarkan pendekatan </t>
    </r>
    <r>
      <rPr>
        <i/>
        <sz val="11"/>
        <color theme="1"/>
        <rFont val="Calibri"/>
        <family val="2"/>
        <scheme val="minor"/>
      </rPr>
      <t xml:space="preserve">Student-Centered Learning </t>
    </r>
    <r>
      <rPr>
        <sz val="11"/>
        <color theme="1"/>
        <rFont val="Calibri"/>
        <family val="2"/>
        <scheme val="minor"/>
      </rPr>
      <t>(SCL) dan modelnya disesuaikan dengan karakteristik mata kuliah.</t>
    </r>
  </si>
  <si>
    <r>
      <t xml:space="preserve">21. Pembelajaran dirancang ke arah peningkatan kemampuan </t>
    </r>
    <r>
      <rPr>
        <i/>
        <sz val="11"/>
        <color theme="1"/>
        <rFont val="Calibri"/>
        <family val="2"/>
        <scheme val="minor"/>
      </rPr>
      <t xml:space="preserve">hardskill </t>
    </r>
    <r>
      <rPr>
        <sz val="11"/>
        <color theme="1"/>
        <rFont val="Calibri"/>
        <family val="2"/>
        <scheme val="minor"/>
      </rPr>
      <t>dan</t>
    </r>
    <r>
      <rPr>
        <i/>
        <sz val="11"/>
        <color theme="1"/>
        <rFont val="Calibri"/>
        <family val="2"/>
        <scheme val="minor"/>
      </rPr>
      <t xml:space="preserve"> softskill serta karakter.</t>
    </r>
  </si>
  <si>
    <t>22. Setiap matakuliah (MK) memiliki Rencana Program dan Kegiatan Pembelajaran Semester (RPKPS) atau yang sejenisnya.</t>
  </si>
  <si>
    <t>23. Setiap matakuliah memiliki bahan ajar</t>
  </si>
  <si>
    <t xml:space="preserve">Komponen 32. Sumber Dana </t>
  </si>
  <si>
    <t>Komponen 33: Pengalokasian dana ( dievaluasi pada aras universitas/fakultas)</t>
  </si>
  <si>
    <t xml:space="preserve">14. Kurikulum memuat </t>
  </si>
  <si>
    <t>15. Setiap mata kuliah dalam kurikulum menetapkan capaian pembelajaran yang meliputi aspek kognitif, psikomotorik dan afektif.</t>
  </si>
  <si>
    <t>17. Persyaratan penguasaan Bahasa Inggris (skor TOEFL institusi) yang harus dipenuhi oleh mahasiswa sebagai persyaratan lulus.</t>
  </si>
  <si>
    <t>16. Kurikulum memberikan keleluasaan (fleksibilitas) pada mahasiswa untuk memperluas wawasan dan memperdalam keahlian sesuai dengan minatnya.</t>
  </si>
  <si>
    <t>19. Materi ajar dievaluasi secara berkala minimal setiap tahun sesuai perkembangan IPTEKS.</t>
  </si>
  <si>
    <t xml:space="preserve">24. RPKPS dan bahan ajar diunggah ke laman Interactive-Learning (I-Learning) atau pada website fakultas/program studi. </t>
  </si>
  <si>
    <t>25. Program studi memiliki panduan pelaksanaan perkuliahan dan tugas akhir</t>
  </si>
  <si>
    <t>Komponen 7. Persiapan Perkuliahan (dievaluasi pada aras fakultas)</t>
  </si>
  <si>
    <t>88. Artikel ilmiah yang tercatat dalam lembaga sitasi internasional dalam tiga tahun terakhir (AIS).</t>
  </si>
  <si>
    <t>89. Karya-karya dosen tetap atau mahasiswa program studi yang telah memperoleh hak paten atau surat pengakuan/penghargaan dari lembaga nasional/internasional dalam tiga tahun terakhir.</t>
  </si>
  <si>
    <t>Komponen 43. Pelayanan (dievaluasi pada aras universitas/fakultas)</t>
  </si>
  <si>
    <t>90. Jumlah kegiatan pengabdian kepada masyarakat yang dilakukan oleh dosen tetap yang bidang keahliannya sesuai dengan program studi dalam tiga tahun terakhir:</t>
  </si>
  <si>
    <t>91. Program studi memanfaatkan dan menindaklanjuti kerjasama universitas dengan institusi dalam negeri dalam 5 tahun terakhir:</t>
  </si>
  <si>
    <t>92. Program studi memanfaatkan dan menindaklanjuti kerjasama universitas dengan institusi luar negeri dalam 3 tahun terakhir:</t>
  </si>
  <si>
    <t>Komponen 17. Pembinaan Karier bagi Lulusan (dievaluasi pada aras universitas)</t>
  </si>
  <si>
    <t>26. Peran Penasihat Akademik (PA)</t>
  </si>
  <si>
    <t xml:space="preserve">27. Dosen menyampaikan RPKPS dan kontrak perkuliahan pada pertemuan pertama perkuliahan. </t>
  </si>
  <si>
    <t>28. Program studi menyelenggarakan proses pembelajaran secara efektif yaitu melalui I-Learning.</t>
  </si>
  <si>
    <t>29. Pembelajaran dilaksanakan sesuai dengan RPKPS atau sejenisnya.</t>
  </si>
  <si>
    <t>30. Jumlah maksimum mahasiswa (JMM) yang dibimbing oleh seorang dosen sebagai ketua (pembimbing utama) tesis.</t>
  </si>
  <si>
    <t>31. Jumlah maksimum mahasiswa yang dibimbing oleh seorang dosen pembimbingan tesis baik sebagai ketua (pembimbing utama) dan anggota (JMTM).</t>
  </si>
  <si>
    <t>32.  Komponen evaluasi sesuai dengan kompetensi mata kuliah sebagaimana yang dicantumkan dalam RPKPS.</t>
  </si>
  <si>
    <t>33. Sistem evaluasi perkuliahan:</t>
  </si>
  <si>
    <t>34. Pelaksanaan evaluasi terdiri dari Ujian Tengah Semester (UTS), Ujian Akhir Semester (UAS), tugas dan atau praktikum.</t>
  </si>
  <si>
    <t>35. Penilaian ujian berdasarkan azas transparansi dan akuntabel.</t>
  </si>
  <si>
    <t>36. Mekanisme monitoring kegiatan perkuliahan</t>
  </si>
  <si>
    <t>37. Rata-rata waktu penyelesaian tugas akhir (WPTA).</t>
  </si>
  <si>
    <t>38. Evaluasi kemajuan studi mahasiswa:</t>
  </si>
  <si>
    <r>
      <t>39. Suasana akademik yang kondusif</t>
    </r>
    <r>
      <rPr>
        <b/>
        <sz val="11"/>
        <color theme="1" tint="4.9989318521683403E-2"/>
        <rFont val="Calibri"/>
        <family val="2"/>
        <scheme val="minor"/>
      </rPr>
      <t xml:space="preserve"> sesama dosen:</t>
    </r>
  </si>
  <si>
    <r>
      <t xml:space="preserve">40. Interaksi akademik yang kondusif </t>
    </r>
    <r>
      <rPr>
        <b/>
        <sz val="11"/>
        <color theme="1" tint="4.9989318521683403E-2"/>
        <rFont val="Calibri"/>
        <family val="2"/>
        <scheme val="minor"/>
      </rPr>
      <t>antara dosen dan mahasiswa:</t>
    </r>
  </si>
  <si>
    <t>41. Program studi  menfasilitasi pengembangan perilaku kecendekiawanan:</t>
  </si>
  <si>
    <t>42. Program studi memperkenalkan profilnya kepada masyarakat untuk mendapatkan calon mahasiswa yang bermutu.</t>
  </si>
  <si>
    <t>43. Rasio calon mahasiswa yang ikut seleksi dan daya tampung</t>
  </si>
  <si>
    <t>44. Persentase mahasiswa yang melakukan registrasi dan calon mahasiswa baru yang lulus seleksi (MR).</t>
  </si>
  <si>
    <t>45. Rasio mahasiswa baru transfer terhadap mahasiswa baru bukan transfer (RM).</t>
  </si>
  <si>
    <t>46. Persentase mahasiswa warga negara asing terhadap jumlah mahasiswa (MWNA)</t>
  </si>
  <si>
    <t>47. Program studi memperkenalkan kepada mahasiswa baru visi, misi dan tujuan program studi, kurikulum, struktur dan organisasi program studi, dosen, hak dan kewajiban  mahasiswa, sarana dan prasarana program studi.</t>
  </si>
  <si>
    <t>48. Penghargaan atas prestasi mahasiswa di bidang akademik:</t>
  </si>
  <si>
    <r>
      <rPr>
        <sz val="11"/>
        <color theme="1"/>
        <rFont val="Calibri"/>
        <family val="2"/>
        <scheme val="minor"/>
      </rPr>
      <t>49. Mahasiswa droup out atau mengundurkan diri (MDO):</t>
    </r>
    <r>
      <rPr>
        <sz val="12"/>
        <color theme="1"/>
        <rFont val="Calibri"/>
        <family val="2"/>
        <scheme val="minor"/>
      </rPr>
      <t xml:space="preserve">
</t>
    </r>
  </si>
  <si>
    <t>50. Rata-rata Indeks Prestasi Kumulatif (IPK) lulusan suatu program studi dalam lima tahun terakhir:</t>
  </si>
  <si>
    <t>51. Rata-rata masa studi lulusan (MS):</t>
  </si>
  <si>
    <t>52. Kelulusan tepat waktu (KTW):</t>
  </si>
  <si>
    <t>53. Sistem evaluasi kelulusan yang efektif:</t>
  </si>
  <si>
    <r>
      <t>54. Program studi melaksanakan penelusuran lulusan (</t>
    </r>
    <r>
      <rPr>
        <i/>
        <sz val="11"/>
        <color theme="1"/>
        <rFont val="Calibri"/>
        <family val="2"/>
        <scheme val="minor"/>
      </rPr>
      <t>tracer study</t>
    </r>
    <r>
      <rPr>
        <sz val="11"/>
        <color theme="1"/>
        <rFont val="Calibri"/>
        <family val="2"/>
        <scheme val="minor"/>
      </rPr>
      <t>).</t>
    </r>
  </si>
  <si>
    <r>
      <t xml:space="preserve">55. Pendapat pengguna </t>
    </r>
    <r>
      <rPr>
        <i/>
        <sz val="11"/>
        <color theme="1"/>
        <rFont val="Calibri"/>
        <family val="2"/>
        <scheme val="minor"/>
      </rPr>
      <t>(employer)</t>
    </r>
    <r>
      <rPr>
        <sz val="11"/>
        <color theme="1"/>
        <rFont val="Calibri"/>
        <family val="2"/>
        <scheme val="minor"/>
      </rPr>
      <t xml:space="preserve"> lulusan terhadap mutu alumni:</t>
    </r>
  </si>
  <si>
    <t>56. Kegiatan tenaga ahli/pakar dari luar PT (tidak termasuk dosen tidak tetap) sebagai pembicara tamu (JTAP) di program studi dalam tiga tahun terakhir.</t>
  </si>
  <si>
    <t>57. Peningkatan kemampuan dosen tetap melalui program tugas belajar dalam bidang yang sesuai dengan bidang program studi dalam tiga tahun terakhir.</t>
  </si>
  <si>
    <t>58.  Keikutsertaan dosen tetap dalam kegiatan seminar ilmiah/lokakarya/penataran/ workshop/ pergelaran/pameran/peragaan yang melibatkan ahli/pakar pembicara dari luar PT dalam tiga tahun terakhir.</t>
  </si>
  <si>
    <t>59. Dosen tetap yang memiliki jabatan guru besar (GB) yang bidang keahliannya sesuai dengan kompetensi program studi:</t>
  </si>
  <si>
    <t>60. Persentase dosen tidak tetap terhadap jumlah seluruh dosen (PDTT).</t>
  </si>
  <si>
    <t>61. Dosen yang  menjadi anggota masyarakat/himpunan/asosiasi profesi dan/atau ilmiah tingkat nasional dan/atau internasional dalam tiga tahun terakhir:</t>
  </si>
  <si>
    <t>62. Persentase dosen tetap yang pernah menjadi pakar/konsultan/staf ahli/narasumber (bukan pejabat penuh waktu seperti direktur, dirjen, menteri, dll) dalam tiga tahun terakhir.</t>
  </si>
  <si>
    <t>63. Dosen tetap yang pernah menjadi guru besar tamu (visiting profesor) dalam tiga tahun terakhir.</t>
  </si>
  <si>
    <t>64. Pencapaian prestasi dosen tetap selama tiga tahun terakhir dalam mendapat penghargaan hibah, pendanaan program dan kegiatan akademik dari institusi tingkat lokal (PT), nasional dan internasional dalam tiga tahun terakhir.</t>
  </si>
  <si>
    <r>
      <t xml:space="preserve">65. </t>
    </r>
    <r>
      <rPr>
        <sz val="11"/>
        <color theme="1"/>
        <rFont val="Calibri"/>
        <family val="2"/>
        <scheme val="minor"/>
      </rPr>
      <t>Tenaga kependidikan difasilitasi untuk mengikuti pelatihan dan pendidikan sesuai dengan jenis kebutuhan layanan dan pengembangan karier.</t>
    </r>
  </si>
  <si>
    <t>66. Laboran, teknisi, analis, operator dan programer:</t>
  </si>
  <si>
    <t>67. Tenaga administrasi dan kualifikasinya</t>
  </si>
  <si>
    <r>
      <t xml:space="preserve">68. </t>
    </r>
    <r>
      <rPr>
        <sz val="11"/>
        <color theme="1"/>
        <rFont val="Calibri"/>
        <family val="2"/>
        <scheme val="minor"/>
      </rPr>
      <t>Kantor administrasi, ruang sidang, ruang baca, ruang dosen, ruang seminar, laboratorium/bengkel, rumah kaca/kebun/kandang percobaan (untuk eksakta), studio/ruang diskusi, balairung (untuk non eksakta), toilet dan tempat ibadah:</t>
    </r>
  </si>
  <si>
    <r>
      <t xml:space="preserve">69. </t>
    </r>
    <r>
      <rPr>
        <sz val="11"/>
        <color theme="1"/>
        <rFont val="Calibri"/>
        <family val="2"/>
        <scheme val="minor"/>
      </rPr>
      <t>Ruangan kerja dosen:</t>
    </r>
  </si>
  <si>
    <t>70. Tempat kerja mahasiswa:</t>
  </si>
  <si>
    <r>
      <t xml:space="preserve">71. </t>
    </r>
    <r>
      <rPr>
        <sz val="11"/>
        <color theme="1"/>
        <rFont val="Calibri"/>
        <family val="2"/>
        <scheme val="minor"/>
      </rPr>
      <t>Peralatan laboratorium:</t>
    </r>
  </si>
  <si>
    <r>
      <t xml:space="preserve">72. </t>
    </r>
    <r>
      <rPr>
        <sz val="11"/>
        <color theme="1"/>
        <rFont val="Calibri"/>
        <family val="2"/>
        <scheme val="minor"/>
      </rPr>
      <t>Bahan pustaka/ruang baca berupa buku teks lanjut:</t>
    </r>
  </si>
  <si>
    <t>73. Bahan pustaka/ruang baca berupa jurnal ilmiah terakreditasi DIKTI.</t>
  </si>
  <si>
    <r>
      <t xml:space="preserve">74. Bahan pustaka/ruang baca berupa jurnal ilmiah internasional (termasuk </t>
    </r>
    <r>
      <rPr>
        <i/>
        <sz val="12"/>
        <color theme="1"/>
        <rFont val="Calibri"/>
        <family val="2"/>
        <scheme val="minor"/>
      </rPr>
      <t>e-journal</t>
    </r>
    <r>
      <rPr>
        <sz val="12"/>
        <color theme="1"/>
        <rFont val="Calibri"/>
        <family val="2"/>
        <scheme val="minor"/>
      </rPr>
      <t>).</t>
    </r>
  </si>
  <si>
    <t>75. Bahan pustaka/ruang baca berupa prosiding seminar dalam tiga tahun terakhir.</t>
  </si>
  <si>
    <r>
      <t xml:space="preserve">76. </t>
    </r>
    <r>
      <rPr>
        <i/>
        <sz val="12"/>
        <color theme="1"/>
        <rFont val="Calibri"/>
        <family val="2"/>
        <scheme val="minor"/>
      </rPr>
      <t>Website</t>
    </r>
    <r>
      <rPr>
        <sz val="12"/>
        <color theme="1"/>
        <rFont val="Calibri"/>
        <family val="2"/>
        <scheme val="minor"/>
      </rPr>
      <t xml:space="preserve"> program studi memiliki </t>
    </r>
    <r>
      <rPr>
        <i/>
        <sz val="12"/>
        <color theme="1"/>
        <rFont val="Calibri"/>
        <family val="2"/>
        <scheme val="minor"/>
      </rPr>
      <t>submenu</t>
    </r>
    <r>
      <rPr>
        <sz val="12"/>
        <color theme="1"/>
        <rFont val="Calibri"/>
        <family val="2"/>
        <scheme val="minor"/>
      </rPr>
      <t>; sejarah, visi dan misi serta program pendidikan, kurikulum, sumberdaya dosen, fasilitas, laboratorium, kemahasiswaan, alumni, karya dosen dan kerja sama.</t>
    </r>
  </si>
  <si>
    <t xml:space="preserve">77.  Rata-rata dana penelitian (RDP) dosen tetap sesuai dengan bidang program studi dalam tiga tahun terakhir. </t>
  </si>
  <si>
    <t>78. Rata-rata dana pengabdian kepada masyarakat (RDPM) oleh dosen tetap sesuai  dengan program studi dalam tiga tahun terakhir:</t>
  </si>
  <si>
    <t>79. Program studi memiliki tata pamong yang memungkinkan terlaksananya secara konsisten prinsip tata pamong dan menjamin penyelenggaraan program studi yang memenuhi aspek-aspek: (1) kredibel, (2) transparan, (3) akuntabel, (4) bertanggung jawab, dan (5) adil.</t>
  </si>
  <si>
    <t>80. Kepemimpinan program studi memiliki karakteristik yang kuat dalam: (1)kepemimpinan operasional, (2) kepemimpinan organisasi, dan (3) kepemimpinan publik.</t>
  </si>
  <si>
    <r>
      <t xml:space="preserve">81. Sistem pengelolaan fungsional dan operasional program studi mencakup </t>
    </r>
    <r>
      <rPr>
        <i/>
        <sz val="11"/>
        <color theme="1"/>
        <rFont val="Calibri"/>
        <family val="2"/>
        <scheme val="minor"/>
      </rPr>
      <t>planning, organizing, staffing, leading controlling.</t>
    </r>
  </si>
  <si>
    <t>82. Program studi memiliki dokumen mutu yang terdiri dari spesifikasi program studi (profil lulusan, kompetensi lulusan, kurikulum) dan manual prosedur serta formulir.</t>
  </si>
  <si>
    <t xml:space="preserve">83. Rencana Strategis  (Renstra) program studi: </t>
  </si>
  <si>
    <t>84. Program studi memiliki kebijakan tentang keterlibatan mahasiswa dalam setiap penelitian dosen (PDM).</t>
  </si>
  <si>
    <t>85. Program Studi memiliki:</t>
  </si>
  <si>
    <t>86. Program studi memiliki kebijakan bahwa tesis dipublikasikan.</t>
  </si>
  <si>
    <t>87. Jumlah penelitian yang sesuai dengan bidang keilmuan program studi yang dilakukan dosen tetap yang bidang keahliannya sama dengan program studi dalam tiga tahun terakhir.</t>
  </si>
  <si>
    <t>Komponen 52. Kebersihan dan Kesehatan Lingkungan</t>
  </si>
  <si>
    <t>93. Kebersihan dan kehehatan lingkungan Fakultas/PPs</t>
  </si>
  <si>
    <t>Standar 16: Kode Etik</t>
  </si>
  <si>
    <t>Standar 17: Keamanan, Ketertiban, Kebersihan, Kesehatan dan Keindahan Lingkungan</t>
  </si>
  <si>
    <t>NULL</t>
  </si>
  <si>
    <t>dievaluasi pada aras Universitas</t>
  </si>
  <si>
    <t>Standar 10: Sistem Informasi &amp; Komunikasi</t>
  </si>
  <si>
    <t>Standar 10: Sistem Informatika &amp; Komunikasi</t>
  </si>
  <si>
    <t>Standar 17: Kebersihan, Kesehatan Lingkungan</t>
  </si>
  <si>
    <t>Belum bisa diberi penilaian karena perkuliahan baru dimulai genap 2012/2013</t>
  </si>
  <si>
    <t xml:space="preserve"> Program studi memiliki visi yang sangat jelas dan realistis, berorientasi ke masa depan untuk dicapai dalam batas periode waktu tertentu.</t>
  </si>
  <si>
    <t>Sangat jelas mengacu pada visi dan misi fakultas/program pascasarjana PPs).</t>
  </si>
  <si>
    <t>Tersedia dokumen bahwa perumusan visi dan misi melibatkan unsur pimpinan program studi, majelis dosen dan memperhatikan masukan dari stakeholder internal tanpa melibatkan stakeholder eksternal.</t>
  </si>
  <si>
    <t>Dosen, tenaga kependidikan dan mahasiswa.</t>
  </si>
  <si>
    <t>Tujuan telah jelas dan selaras dengan visi dan misi.</t>
  </si>
  <si>
    <t xml:space="preserve"> Dosen, tenaga kependidikan dan mahasiswa.</t>
  </si>
  <si>
    <t>Sasaran jelas, realistik, dan terukur serta menjadi acuan dalam perencanaan, pelaksanaan, monitoring dan evaluasi program.</t>
  </si>
  <si>
    <t>Memuat waktu pelaksanaan secara jelas dan realistik, didokumentasikan dengan lengkap, serta dikomunikasikan secara formal kepada semua penyelenggara pendidikan.</t>
  </si>
  <si>
    <t xml:space="preserve"> Sesuai dengan visi dan misi, sudah berorientasi ke masa depan.</t>
  </si>
  <si>
    <t xml:space="preserve">Profil lulusan, kompetensi lulusan (hardskill, softskill dan karakter), strategi/metode pembelajaran, dan sistem penilaian. </t>
  </si>
  <si>
    <t>Jelas dan sebaran mata kuliah per semester memenuhi prasyarat yang jelas.</t>
  </si>
  <si>
    <t xml:space="preserve">Dirancang mengacu kepada capaian pembelajaran menurut KKNI yang memenuhi dua dari ketiga aspek di atas. </t>
  </si>
  <si>
    <t>Kompetensi lulusan secara lengkap (utama, pendukung, lainnya) yang terumuskan secara jelas sesuai dengan visi dan misi program studi.</t>
  </si>
  <si>
    <t>Tergambar pada mata kuliah pilihan yang tersedia yaitu &gt; 6 sks dalam program studi sendiri.</t>
  </si>
  <si>
    <t>450 &lt; TOEFL &lt; 500</t>
  </si>
  <si>
    <t>Memiliki semua panduan.</t>
  </si>
  <si>
    <t xml:space="preserve">Tidak ada bukti menunjukkan bahwa PA telah memberi arahan terhadap rencana studi mahasiswa sebelum memberikan persetujuan. </t>
  </si>
  <si>
    <t>JMM &lt; 3</t>
  </si>
  <si>
    <t>JMTM  &lt; 6</t>
  </si>
  <si>
    <t>Penilaian ujian telah dilaksanakan berdasarkan azas tranparansi dan akuntabel.</t>
  </si>
  <si>
    <t>Program studi telah memiliki mekanisme untuk memonitor, mengkaji, dan memperbaiki secara periodik kegiatan perkuliahan.</t>
  </si>
  <si>
    <t>Program studi telah menciptakan suasana akademik yang kondusif sesama dosen melalui hampir seluruh aspek pada penjelasan rubrik</t>
  </si>
  <si>
    <t xml:space="preserve">Banyak bukti yang menunjukkan program studi telah menciptakan interaksi akademik yang kondusif antar dosen dan mahasiswa melalui aspek yang ada. </t>
  </si>
  <si>
    <t>Banyak bukti yang menunjukkan program studi telah menfasilitasi pengembangan perilaku kecendekiawanan di antara mahasiswa.</t>
  </si>
  <si>
    <t>Terdiri atas  semua aspek dimaksud dan terdokumentasi dengan baik</t>
  </si>
  <si>
    <t xml:space="preserve">Banyak bukti setiap program studi sudah memperkenalkan profilnya kepada masyarakat. </t>
  </si>
  <si>
    <t>1  &lt; Rasio &lt; 1,5</t>
  </si>
  <si>
    <t>MR  &gt; 95%</t>
  </si>
  <si>
    <t>RM &lt; 0,25</t>
  </si>
  <si>
    <t>Program studi telah memperkenalkan semua aspek kepada mahasiswa baru.</t>
  </si>
  <si>
    <t>MDO &lt; 6%.</t>
  </si>
  <si>
    <t>Terdapat 1 orang guru besar dari orodi lain (dosen tidak tetap)</t>
  </si>
  <si>
    <t>PDTT &gt; 50%</t>
  </si>
  <si>
    <t>Jumlah dosen tetap sebanyak 6 orang sedangkan jumlah seluruh dosen 17 orang</t>
  </si>
  <si>
    <t>Lebih dari 60% dosen tetap menjadi anggota masyarakat profesi  dan/atau ilmiah  tingkat internasional.</t>
  </si>
  <si>
    <t>Lebih dari 75% tenaga kependidikan mengikuti pelatihan dan pendidikan sesuai dengan jenis kebutuhan layanan dan pengembangan karir.</t>
  </si>
  <si>
    <t>1 &lt; D &lt; 2</t>
  </si>
  <si>
    <t>Jumlah laboran/teknisi/analiskurang dari jumlah laboratorium/bengkel dan memiliki operator/programer.</t>
  </si>
  <si>
    <t>Program studi telah memiliki semua prasarana tersebut.</t>
  </si>
  <si>
    <t>SLRDT &gt; 4</t>
  </si>
  <si>
    <t>Laboratorium telah mempunyai peralatan dengan jenis yang sesuai tetapi jumlahnya belum berimbang dengan kegiatan praktikum dan penelitian mahasiswa.</t>
  </si>
  <si>
    <t>Jumlah judul yang relevan &gt; 400</t>
  </si>
  <si>
    <t>Program studi tidak memiliki tempat kerja (ruang khusus atau di laboratorium) dan tidak tersedia akses internet.</t>
  </si>
  <si>
    <t xml:space="preserve">Ruang kerja khusus tidak ada, namun akses internet untuk mahasiswa tersedia </t>
  </si>
  <si>
    <t>Tidak ada jurnal yang nomornya lengkap</t>
  </si>
  <si>
    <t>Tidak ada jurnal internasional yang nomornya lengkap.</t>
  </si>
  <si>
    <t>Prodi belum memiliki website.</t>
  </si>
  <si>
    <t>Program studi memiliki tatapamong yang memenuhi kelima aspek.</t>
  </si>
  <si>
    <t>Kepemimpinan program studi memiliki karakteristik yang kuat untuk semua aspek dimaksud.</t>
  </si>
  <si>
    <t>Semua cakupan pengelolaan fungsional dan operasional sudah terlaksana.</t>
  </si>
  <si>
    <t>Sebagian besar dokumen mutu tersedia.</t>
  </si>
  <si>
    <t>Program studi tidak memiliki Renstra.</t>
  </si>
  <si>
    <t xml:space="preserve">Lingkungan fakultas/PPS cukup bersih dan sehat </t>
  </si>
  <si>
    <t>FAKULTAS ILMU SOSIAL DAN ILMU POLITIK</t>
  </si>
  <si>
    <t>S2- Ilmu Politik</t>
  </si>
  <si>
    <t>-</t>
  </si>
  <si>
    <t>mipunand@gmail.com</t>
  </si>
  <si>
    <t>(0751) 71266</t>
  </si>
  <si>
    <t>SK DIKTI no 350/E/10/2012 tanggal 8 Oktober 2012</t>
  </si>
  <si>
    <t>Tenaga kependidikan yang ada adalah tenaga kependidikan di S-1 yang merangkap untuk S-2 yang alokasi dari universitas hanya 1 orang</t>
  </si>
  <si>
    <t>6 &lt; jumlah prosiding seminar &lt; 8.</t>
  </si>
  <si>
    <t>Program Studi</t>
  </si>
</sst>
</file>

<file path=xl/styles.xml><?xml version="1.0" encoding="utf-8"?>
<styleSheet xmlns="http://schemas.openxmlformats.org/spreadsheetml/2006/main">
  <fonts count="33">
    <font>
      <sz val="11"/>
      <color theme="1"/>
      <name val="Calibri"/>
      <family val="2"/>
      <scheme val="minor"/>
    </font>
    <font>
      <sz val="16"/>
      <color indexed="8"/>
      <name val="Calibri"/>
      <family val="2"/>
    </font>
    <font>
      <b/>
      <sz val="16"/>
      <color indexed="8"/>
      <name val="Calibri"/>
      <family val="2"/>
    </font>
    <font>
      <sz val="9"/>
      <color indexed="81"/>
      <name val="Tahoma"/>
      <family val="2"/>
    </font>
    <font>
      <b/>
      <sz val="9"/>
      <color indexed="81"/>
      <name val="Tahoma"/>
      <family val="2"/>
    </font>
    <font>
      <sz val="11"/>
      <color theme="0"/>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6"/>
      <color theme="1"/>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
      <b/>
      <sz val="12"/>
      <name val="Calibri"/>
      <family val="2"/>
      <scheme val="minor"/>
    </font>
    <font>
      <sz val="12"/>
      <name val="Calibri"/>
      <family val="2"/>
      <scheme val="minor"/>
    </font>
    <font>
      <b/>
      <sz val="11"/>
      <name val="Calibri"/>
      <family val="2"/>
      <scheme val="minor"/>
    </font>
    <font>
      <sz val="11"/>
      <color rgb="FF000000"/>
      <name val="Calibri"/>
      <family val="2"/>
      <scheme val="minor"/>
    </font>
    <font>
      <b/>
      <sz val="14"/>
      <color rgb="FF000000"/>
      <name val="Calibri"/>
      <family val="2"/>
      <scheme val="minor"/>
    </font>
    <font>
      <strike/>
      <sz val="11"/>
      <color theme="1"/>
      <name val="Calibri"/>
      <family val="2"/>
      <scheme val="minor"/>
    </font>
    <font>
      <sz val="11"/>
      <color theme="1" tint="4.9989318521683403E-2"/>
      <name val="Calibri"/>
      <family val="2"/>
      <scheme val="minor"/>
    </font>
    <font>
      <b/>
      <sz val="11"/>
      <color theme="1" tint="4.9989318521683403E-2"/>
      <name val="Calibri"/>
      <family val="2"/>
      <scheme val="minor"/>
    </font>
    <font>
      <b/>
      <i/>
      <sz val="12"/>
      <color theme="1"/>
      <name val="Calibri"/>
      <family val="2"/>
      <scheme val="minor"/>
    </font>
    <font>
      <u/>
      <sz val="9"/>
      <color indexed="81"/>
      <name val="Tahoma"/>
      <family val="2"/>
    </font>
    <font>
      <i/>
      <sz val="11"/>
      <color theme="1"/>
      <name val="Calibri"/>
      <family val="2"/>
      <scheme val="minor"/>
    </font>
    <font>
      <b/>
      <sz val="9"/>
      <color theme="1"/>
      <name val="Tahoma"/>
      <family val="2"/>
    </font>
    <font>
      <sz val="9"/>
      <color theme="1"/>
      <name val="Tahoma"/>
      <family val="2"/>
    </font>
    <font>
      <i/>
      <sz val="12"/>
      <color theme="1"/>
      <name val="Calibri"/>
      <family val="2"/>
      <scheme val="minor"/>
    </font>
    <font>
      <sz val="11"/>
      <color rgb="FFFF0000"/>
      <name val="Calibri"/>
      <family val="2"/>
      <scheme val="minor"/>
    </font>
    <font>
      <b/>
      <sz val="18"/>
      <color theme="1"/>
      <name val="Calibri"/>
      <family val="2"/>
      <scheme val="minor"/>
    </font>
    <font>
      <b/>
      <sz val="20"/>
      <color theme="1"/>
      <name val="Calibri"/>
      <family val="2"/>
      <scheme val="minor"/>
    </font>
    <font>
      <u/>
      <sz val="9"/>
      <color theme="1"/>
      <name val="Tahoma"/>
      <family val="2"/>
    </font>
    <font>
      <b/>
      <sz val="10"/>
      <color indexed="81"/>
      <name val="Tahoma"/>
      <family val="2"/>
    </font>
    <font>
      <i/>
      <sz val="9"/>
      <color indexed="81"/>
      <name val="Tahoma"/>
      <family val="2"/>
    </font>
  </fonts>
  <fills count="9">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4" tint="0.39997558519241921"/>
        <bgColor indexed="64"/>
      </patternFill>
    </fill>
    <fill>
      <patternFill patternType="solid">
        <fgColor theme="0"/>
        <bgColor indexed="64"/>
      </patternFill>
    </fill>
    <fill>
      <patternFill patternType="solid">
        <fgColor theme="3" tint="0.59999389629810485"/>
        <bgColor indexed="6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1">
    <xf numFmtId="0" fontId="0" fillId="0" borderId="0"/>
  </cellStyleXfs>
  <cellXfs count="224">
    <xf numFmtId="0" fontId="0" fillId="0" borderId="0" xfId="0"/>
    <xf numFmtId="2" fontId="0" fillId="0" borderId="0" xfId="0" applyNumberFormat="1"/>
    <xf numFmtId="0" fontId="7" fillId="0" borderId="1" xfId="0" applyFont="1" applyBorder="1"/>
    <xf numFmtId="0" fontId="0" fillId="0" borderId="0" xfId="0" applyFill="1" applyProtection="1"/>
    <xf numFmtId="2" fontId="0" fillId="0" borderId="0" xfId="0" applyNumberFormat="1" applyFill="1" applyAlignment="1" applyProtection="1">
      <alignment wrapText="1"/>
    </xf>
    <xf numFmtId="2" fontId="0" fillId="0" borderId="0" xfId="0" applyNumberFormat="1" applyFill="1" applyProtection="1"/>
    <xf numFmtId="0" fontId="7" fillId="0" borderId="0" xfId="0" applyFont="1" applyFill="1" applyAlignment="1" applyProtection="1">
      <alignment horizontal="center"/>
    </xf>
    <xf numFmtId="0" fontId="6" fillId="0" borderId="0" xfId="0" applyFont="1" applyBorder="1"/>
    <xf numFmtId="2" fontId="6" fillId="0" borderId="0" xfId="0" applyNumberFormat="1" applyFont="1" applyBorder="1"/>
    <xf numFmtId="0" fontId="6" fillId="0" borderId="0" xfId="0" applyFont="1" applyBorder="1" applyAlignment="1">
      <alignment horizontal="center"/>
    </xf>
    <xf numFmtId="2" fontId="7" fillId="0" borderId="1" xfId="0" applyNumberFormat="1" applyFont="1" applyBorder="1" applyAlignment="1">
      <alignment horizontal="center"/>
    </xf>
    <xf numFmtId="0" fontId="7" fillId="3" borderId="1" xfId="0" applyFont="1" applyFill="1" applyBorder="1" applyAlignment="1">
      <alignment horizontal="center"/>
    </xf>
    <xf numFmtId="0" fontId="12" fillId="0" borderId="0" xfId="0" applyFont="1"/>
    <xf numFmtId="0" fontId="9" fillId="0" borderId="0" xfId="0" applyFont="1"/>
    <xf numFmtId="0" fontId="7" fillId="0" borderId="0" xfId="0" applyFont="1" applyFill="1" applyBorder="1" applyAlignment="1" applyProtection="1">
      <alignment horizontal="left" vertical="top" wrapText="1"/>
    </xf>
    <xf numFmtId="0" fontId="15" fillId="0" borderId="0" xfId="0" applyFont="1" applyFill="1" applyAlignment="1" applyProtection="1">
      <alignment wrapText="1"/>
    </xf>
    <xf numFmtId="0" fontId="10" fillId="0" borderId="0" xfId="0" applyFont="1" applyAlignment="1">
      <alignment horizontal="center"/>
    </xf>
    <xf numFmtId="0" fontId="7" fillId="0" borderId="0" xfId="0" applyFont="1" applyFill="1" applyBorder="1" applyAlignment="1" applyProtection="1">
      <alignment horizontal="left" vertical="center"/>
    </xf>
    <xf numFmtId="0" fontId="0" fillId="0" borderId="0" xfId="0" applyAlignment="1">
      <alignment wrapText="1"/>
    </xf>
    <xf numFmtId="0" fontId="0" fillId="0" borderId="0" xfId="0" applyBorder="1"/>
    <xf numFmtId="0" fontId="7" fillId="0" borderId="0" xfId="0" applyFont="1" applyBorder="1" applyAlignment="1">
      <alignment vertical="top" wrapText="1"/>
    </xf>
    <xf numFmtId="0" fontId="16" fillId="0" borderId="0" xfId="0" applyFont="1" applyBorder="1" applyAlignment="1">
      <alignment horizontal="center" vertical="center" wrapText="1"/>
    </xf>
    <xf numFmtId="0" fontId="16" fillId="0" borderId="0" xfId="0" applyFont="1" applyBorder="1" applyAlignment="1">
      <alignment horizontal="left" vertical="center" wrapText="1"/>
    </xf>
    <xf numFmtId="0" fontId="0" fillId="0" borderId="0" xfId="0" applyBorder="1" applyAlignment="1"/>
    <xf numFmtId="0" fontId="16" fillId="0" borderId="0" xfId="0" applyFont="1" applyBorder="1" applyAlignment="1">
      <alignment vertical="center" wrapText="1"/>
    </xf>
    <xf numFmtId="0" fontId="17" fillId="0" borderId="0" xfId="0" applyFont="1" applyBorder="1" applyAlignment="1">
      <alignment horizontal="center"/>
    </xf>
    <xf numFmtId="0" fontId="18" fillId="0" borderId="0" xfId="0" applyFont="1" applyAlignment="1">
      <alignment horizontal="center" vertical="top" wrapText="1"/>
    </xf>
    <xf numFmtId="0" fontId="18" fillId="0" borderId="0" xfId="0" applyFont="1"/>
    <xf numFmtId="0" fontId="18" fillId="0" borderId="0" xfId="0" applyFont="1" applyAlignment="1">
      <alignment horizontal="left" vertical="top" wrapText="1"/>
    </xf>
    <xf numFmtId="2" fontId="7" fillId="3" borderId="1" xfId="0" applyNumberFormat="1" applyFont="1" applyFill="1" applyBorder="1" applyAlignment="1">
      <alignment horizontal="center" wrapText="1"/>
    </xf>
    <xf numFmtId="0" fontId="0" fillId="0" borderId="1" xfId="0" applyBorder="1" applyProtection="1">
      <protection locked="0"/>
    </xf>
    <xf numFmtId="0" fontId="0" fillId="0" borderId="0" xfId="0" applyBorder="1" applyProtection="1">
      <protection locked="0"/>
    </xf>
    <xf numFmtId="0" fontId="0" fillId="6" borderId="0" xfId="0" applyFill="1"/>
    <xf numFmtId="0" fontId="8" fillId="6" borderId="0" xfId="0" applyFont="1" applyFill="1" applyBorder="1"/>
    <xf numFmtId="2" fontId="8" fillId="6" borderId="0" xfId="0" applyNumberFormat="1" applyFont="1" applyFill="1" applyBorder="1" applyAlignment="1">
      <alignment horizontal="center"/>
    </xf>
    <xf numFmtId="0" fontId="7" fillId="6" borderId="0" xfId="0" applyFont="1" applyFill="1" applyBorder="1" applyAlignment="1">
      <alignment horizontal="center"/>
    </xf>
    <xf numFmtId="0" fontId="0" fillId="0" borderId="0" xfId="0" applyAlignment="1">
      <alignment horizontal="left" vertical="top" wrapText="1"/>
    </xf>
    <xf numFmtId="0" fontId="6" fillId="5" borderId="1" xfId="0" applyFont="1" applyFill="1" applyBorder="1" applyAlignment="1" applyProtection="1">
      <alignment horizontal="center"/>
    </xf>
    <xf numFmtId="0" fontId="6" fillId="5" borderId="1" xfId="0" applyFont="1" applyFill="1" applyBorder="1" applyAlignment="1" applyProtection="1">
      <alignment horizontal="center" wrapText="1"/>
    </xf>
    <xf numFmtId="0" fontId="10" fillId="5" borderId="1" xfId="0" applyFont="1" applyFill="1" applyBorder="1" applyProtection="1"/>
    <xf numFmtId="0" fontId="11" fillId="5" borderId="1" xfId="0" applyFont="1" applyFill="1" applyBorder="1" applyProtection="1"/>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16" fillId="0" borderId="0" xfId="0" applyFont="1" applyBorder="1" applyAlignment="1" applyProtection="1">
      <alignment horizontal="left" vertical="center" wrapText="1"/>
      <protection locked="0"/>
    </xf>
    <xf numFmtId="0" fontId="7" fillId="0" borderId="1" xfId="0" applyFont="1" applyBorder="1" applyAlignment="1" applyProtection="1">
      <alignment vertical="center" wrapText="1"/>
    </xf>
    <xf numFmtId="2" fontId="7"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xf>
    <xf numFmtId="0" fontId="10" fillId="0" borderId="1" xfId="0" applyFont="1" applyBorder="1" applyAlignment="1" applyProtection="1">
      <alignment horizontal="left" vertical="top"/>
    </xf>
    <xf numFmtId="0" fontId="8" fillId="0" borderId="0" xfId="0" applyFont="1" applyFill="1" applyBorder="1" applyAlignment="1" applyProtection="1">
      <alignment horizontal="center" vertical="center" wrapText="1"/>
    </xf>
    <xf numFmtId="0" fontId="7" fillId="0" borderId="0" xfId="0" applyFont="1" applyFill="1" applyProtection="1"/>
    <xf numFmtId="0" fontId="7" fillId="0" borderId="0" xfId="0" applyFont="1" applyFill="1" applyAlignment="1" applyProtection="1">
      <alignment wrapText="1"/>
    </xf>
    <xf numFmtId="0" fontId="8" fillId="0" borderId="0" xfId="0" applyFont="1" applyFill="1" applyProtection="1"/>
    <xf numFmtId="0" fontId="0" fillId="0" borderId="0" xfId="0" applyFill="1" applyAlignment="1" applyProtection="1">
      <alignment wrapText="1"/>
    </xf>
    <xf numFmtId="2" fontId="7" fillId="0" borderId="0" xfId="0" applyNumberFormat="1" applyFont="1" applyFill="1" applyAlignment="1" applyProtection="1">
      <alignment horizontal="center"/>
    </xf>
    <xf numFmtId="2" fontId="7" fillId="0" borderId="0" xfId="0" applyNumberFormat="1" applyFont="1" applyFill="1" applyAlignment="1" applyProtection="1">
      <alignment horizontal="center" wrapText="1"/>
    </xf>
    <xf numFmtId="0" fontId="7" fillId="0" borderId="0" xfId="0" applyFont="1" applyFill="1" applyAlignment="1" applyProtection="1">
      <alignment horizontal="center" vertical="center"/>
    </xf>
    <xf numFmtId="0" fontId="8" fillId="4" borderId="1"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protection locked="0"/>
    </xf>
    <xf numFmtId="0" fontId="13" fillId="0" borderId="0" xfId="0" applyFont="1" applyFill="1" applyAlignment="1" applyProtection="1">
      <alignment wrapText="1"/>
    </xf>
    <xf numFmtId="2" fontId="7" fillId="0" borderId="0" xfId="0" applyNumberFormat="1" applyFont="1" applyFill="1" applyProtection="1"/>
    <xf numFmtId="2" fontId="7" fillId="0" borderId="0" xfId="0" applyNumberFormat="1" applyFont="1" applyFill="1" applyAlignment="1" applyProtection="1">
      <alignment wrapText="1"/>
    </xf>
    <xf numFmtId="0" fontId="0" fillId="0" borderId="0" xfId="0" applyFill="1" applyBorder="1" applyAlignment="1" applyProtection="1">
      <alignment horizontal="left"/>
      <protection locked="0"/>
    </xf>
    <xf numFmtId="0" fontId="0" fillId="0" borderId="0" xfId="0" applyFill="1" applyBorder="1" applyAlignment="1" applyProtection="1">
      <alignment horizontal="left" vertical="center"/>
      <protection locked="0"/>
    </xf>
    <xf numFmtId="0" fontId="0" fillId="0" borderId="0" xfId="0" applyFill="1" applyBorder="1" applyAlignment="1" applyProtection="1">
      <alignment horizontal="left" vertical="top" wrapText="1"/>
      <protection locked="0"/>
    </xf>
    <xf numFmtId="0" fontId="18" fillId="0" borderId="0" xfId="0" applyFont="1" applyFill="1" applyBorder="1" applyAlignment="1">
      <alignment horizontal="left" vertical="top" wrapText="1"/>
    </xf>
    <xf numFmtId="0" fontId="0" fillId="0" borderId="0" xfId="0" applyFill="1" applyBorder="1" applyAlignment="1">
      <alignment horizontal="center" wrapText="1"/>
    </xf>
    <xf numFmtId="0" fontId="0" fillId="0" borderId="0" xfId="0" applyFill="1" applyBorder="1"/>
    <xf numFmtId="0" fontId="0" fillId="0" borderId="0" xfId="0" applyFill="1" applyBorder="1" applyProtection="1">
      <protection locked="0"/>
    </xf>
    <xf numFmtId="0" fontId="0" fillId="0" borderId="0" xfId="0" applyFill="1" applyBorder="1" applyAlignment="1" applyProtection="1">
      <alignment vertical="top" wrapText="1"/>
      <protection locked="0"/>
    </xf>
    <xf numFmtId="0" fontId="0" fillId="0" borderId="0" xfId="0" applyFill="1" applyBorder="1" applyAlignment="1">
      <alignment horizontal="center" vertical="top"/>
    </xf>
    <xf numFmtId="0" fontId="16" fillId="0" borderId="0" xfId="0" applyFont="1" applyFill="1" applyBorder="1" applyAlignment="1">
      <alignment horizontal="left" vertical="center" wrapText="1"/>
    </xf>
    <xf numFmtId="0" fontId="0" fillId="0" borderId="0" xfId="0" applyFont="1" applyBorder="1" applyAlignment="1">
      <alignment wrapText="1"/>
    </xf>
    <xf numFmtId="0" fontId="0" fillId="0" borderId="0" xfId="0" applyBorder="1" applyAlignment="1">
      <alignment wrapText="1"/>
    </xf>
    <xf numFmtId="0" fontId="0" fillId="0" borderId="0" xfId="0" applyFill="1" applyBorder="1" applyAlignment="1" applyProtection="1">
      <alignment horizontal="left" vertical="center" wrapText="1"/>
      <protection locked="0"/>
    </xf>
    <xf numFmtId="0" fontId="0" fillId="0" borderId="0" xfId="0" applyFill="1" applyBorder="1" applyAlignment="1" applyProtection="1">
      <alignment horizontal="left" vertical="top"/>
      <protection locked="0"/>
    </xf>
    <xf numFmtId="0" fontId="0" fillId="0" borderId="0" xfId="0" applyFont="1" applyAlignment="1">
      <alignment horizontal="center" vertical="top" wrapText="1"/>
    </xf>
    <xf numFmtId="0" fontId="13" fillId="0" borderId="0" xfId="0" applyFont="1" applyFill="1" applyProtection="1"/>
    <xf numFmtId="0" fontId="14" fillId="0" borderId="0" xfId="0" applyFont="1" applyFill="1" applyProtection="1"/>
    <xf numFmtId="0" fontId="14" fillId="0" borderId="0" xfId="0" applyFont="1" applyFill="1" applyAlignment="1" applyProtection="1">
      <alignment wrapText="1"/>
    </xf>
    <xf numFmtId="0" fontId="7" fillId="0" borderId="0" xfId="0" applyFont="1" applyFill="1" applyAlignment="1" applyProtection="1">
      <alignment wrapText="1"/>
      <protection locked="0"/>
    </xf>
    <xf numFmtId="0" fontId="19" fillId="0" borderId="1" xfId="0" applyFont="1" applyFill="1" applyBorder="1" applyAlignment="1">
      <alignment horizontal="left" vertical="top" wrapText="1"/>
    </xf>
    <xf numFmtId="0" fontId="7" fillId="0" borderId="1" xfId="0" applyFont="1" applyFill="1" applyBorder="1" applyAlignment="1" applyProtection="1">
      <alignment horizontal="left" vertical="top" wrapText="1"/>
    </xf>
    <xf numFmtId="0" fontId="7" fillId="4" borderId="1" xfId="0" applyFont="1" applyFill="1" applyBorder="1" applyAlignment="1" applyProtection="1">
      <alignment horizontal="left" vertical="top"/>
    </xf>
    <xf numFmtId="0" fontId="8" fillId="4" borderId="1" xfId="0" applyFont="1" applyFill="1" applyBorder="1" applyAlignment="1" applyProtection="1">
      <alignment horizontal="left" vertical="top"/>
    </xf>
    <xf numFmtId="0" fontId="8" fillId="4" borderId="1" xfId="0" applyFont="1" applyFill="1" applyBorder="1" applyAlignment="1" applyProtection="1">
      <alignment horizontal="left" vertical="top" wrapText="1"/>
    </xf>
    <xf numFmtId="0" fontId="13" fillId="0" borderId="0" xfId="0" applyFont="1" applyFill="1" applyAlignment="1" applyProtection="1">
      <alignment horizontal="left" vertical="top" wrapText="1"/>
    </xf>
    <xf numFmtId="2" fontId="7" fillId="0" borderId="0" xfId="0" applyNumberFormat="1" applyFont="1" applyFill="1" applyAlignment="1" applyProtection="1">
      <alignment horizontal="left" vertical="top" wrapText="1"/>
    </xf>
    <xf numFmtId="2" fontId="7" fillId="0" borderId="0" xfId="0" applyNumberFormat="1" applyFont="1" applyFill="1" applyAlignment="1" applyProtection="1">
      <alignment horizontal="left" vertical="top"/>
    </xf>
    <xf numFmtId="0" fontId="7" fillId="0" borderId="0" xfId="0" applyFont="1" applyFill="1" applyAlignment="1" applyProtection="1">
      <alignment horizontal="left" vertical="top"/>
    </xf>
    <xf numFmtId="0" fontId="8" fillId="0" borderId="0" xfId="0" applyFont="1" applyFill="1" applyAlignment="1" applyProtection="1">
      <alignment horizontal="left" vertical="top"/>
    </xf>
    <xf numFmtId="0" fontId="7" fillId="0" borderId="0" xfId="0" applyFont="1" applyFill="1" applyAlignment="1" applyProtection="1">
      <alignment horizontal="left" vertical="top" wrapText="1"/>
    </xf>
    <xf numFmtId="0" fontId="6" fillId="0" borderId="0" xfId="0" applyFont="1" applyFill="1" applyAlignment="1" applyProtection="1">
      <alignment horizontal="left" vertical="top"/>
    </xf>
    <xf numFmtId="0" fontId="0" fillId="0" borderId="0" xfId="0" applyFont="1" applyFill="1" applyAlignment="1" applyProtection="1">
      <alignment horizontal="left" vertical="top" wrapText="1"/>
    </xf>
    <xf numFmtId="0" fontId="0" fillId="0" borderId="0" xfId="0" applyFont="1" applyFill="1" applyAlignment="1" applyProtection="1">
      <alignment horizontal="left" vertical="top"/>
    </xf>
    <xf numFmtId="0" fontId="0" fillId="0" borderId="0" xfId="0" applyFont="1" applyBorder="1" applyAlignment="1">
      <alignment horizontal="left" vertical="top" wrapText="1"/>
    </xf>
    <xf numFmtId="0" fontId="15" fillId="0" borderId="0" xfId="0" applyFont="1" applyFill="1" applyAlignment="1" applyProtection="1">
      <alignment horizontal="left" vertical="top" wrapText="1"/>
    </xf>
    <xf numFmtId="2" fontId="0" fillId="0" borderId="0" xfId="0" applyNumberFormat="1" applyFont="1" applyFill="1" applyAlignment="1" applyProtection="1">
      <alignment horizontal="left" vertical="top"/>
    </xf>
    <xf numFmtId="2" fontId="0" fillId="0" borderId="0" xfId="0" applyNumberFormat="1" applyFont="1" applyFill="1" applyAlignment="1" applyProtection="1">
      <alignment horizontal="left" vertical="top" wrapText="1"/>
    </xf>
    <xf numFmtId="0" fontId="0" fillId="0" borderId="1" xfId="0" applyFont="1" applyFill="1" applyBorder="1" applyAlignment="1" applyProtection="1">
      <alignment horizontal="left" vertical="top" wrapText="1"/>
    </xf>
    <xf numFmtId="0" fontId="0" fillId="3" borderId="1" xfId="0" applyFont="1" applyFill="1" applyBorder="1" applyAlignment="1" applyProtection="1">
      <alignment horizontal="left" vertical="top" wrapText="1"/>
    </xf>
    <xf numFmtId="0" fontId="0" fillId="5" borderId="1" xfId="0" applyFont="1" applyFill="1" applyBorder="1" applyAlignment="1" applyProtection="1">
      <alignment horizontal="left" vertical="top" wrapText="1"/>
    </xf>
    <xf numFmtId="0" fontId="8" fillId="4" borderId="1" xfId="0" applyFont="1" applyFill="1" applyBorder="1" applyAlignment="1" applyProtection="1">
      <alignment horizontal="center" vertical="top" wrapText="1"/>
    </xf>
    <xf numFmtId="0" fontId="21" fillId="0" borderId="0" xfId="0" applyFont="1" applyFill="1" applyProtection="1"/>
    <xf numFmtId="0" fontId="0" fillId="0" borderId="1" xfId="0" applyFill="1" applyBorder="1" applyAlignment="1" applyProtection="1">
      <alignment horizontal="left" vertical="top" wrapText="1"/>
    </xf>
    <xf numFmtId="0" fontId="7" fillId="5" borderId="1" xfId="0" applyFont="1" applyFill="1" applyBorder="1" applyAlignment="1" applyProtection="1">
      <alignment horizontal="left" vertical="top" wrapText="1"/>
    </xf>
    <xf numFmtId="0" fontId="8" fillId="8" borderId="0" xfId="0" applyFont="1" applyFill="1" applyAlignment="1" applyProtection="1">
      <alignment horizontal="left" vertical="top"/>
    </xf>
    <xf numFmtId="0" fontId="7" fillId="8" borderId="0" xfId="0" applyFont="1" applyFill="1" applyAlignment="1" applyProtection="1">
      <alignment horizontal="left" vertical="top"/>
    </xf>
    <xf numFmtId="0" fontId="7" fillId="8" borderId="0" xfId="0" applyFont="1" applyFill="1" applyAlignment="1" applyProtection="1">
      <alignment horizontal="left" vertical="top" wrapText="1"/>
    </xf>
    <xf numFmtId="0" fontId="13" fillId="8" borderId="0" xfId="0" applyFont="1" applyFill="1" applyAlignment="1" applyProtection="1">
      <alignment horizontal="left" vertical="top" wrapText="1"/>
    </xf>
    <xf numFmtId="2" fontId="7" fillId="8" borderId="0" xfId="0" applyNumberFormat="1" applyFont="1" applyFill="1" applyAlignment="1" applyProtection="1">
      <alignment horizontal="left" vertical="top"/>
    </xf>
    <xf numFmtId="2" fontId="7" fillId="8" borderId="0" xfId="0" applyNumberFormat="1" applyFont="1" applyFill="1" applyAlignment="1" applyProtection="1">
      <alignment horizontal="left" vertical="top" wrapText="1"/>
    </xf>
    <xf numFmtId="0" fontId="7" fillId="0" borderId="1" xfId="0" applyFont="1" applyFill="1" applyBorder="1" applyAlignment="1" applyProtection="1">
      <alignment horizontal="left" vertical="top" wrapText="1"/>
    </xf>
    <xf numFmtId="0" fontId="0" fillId="0" borderId="0" xfId="0" applyFont="1" applyFill="1" applyBorder="1" applyAlignment="1" applyProtection="1">
      <alignment horizontal="left" vertical="top" wrapText="1"/>
    </xf>
    <xf numFmtId="0" fontId="0" fillId="0" borderId="0" xfId="0" applyFont="1" applyFill="1" applyAlignment="1" applyProtection="1">
      <alignment horizontal="center" vertical="center" wrapText="1"/>
    </xf>
    <xf numFmtId="0" fontId="6" fillId="4" borderId="1" xfId="0" applyFont="1" applyFill="1" applyBorder="1" applyAlignment="1" applyProtection="1">
      <alignment horizontal="left" vertical="top" wrapText="1"/>
    </xf>
    <xf numFmtId="0" fontId="0" fillId="0" borderId="1" xfId="0" applyFont="1" applyBorder="1" applyAlignment="1">
      <alignment horizontal="center" vertical="center" wrapText="1"/>
    </xf>
    <xf numFmtId="0" fontId="0" fillId="8" borderId="0" xfId="0" applyFont="1" applyFill="1" applyAlignment="1" applyProtection="1">
      <alignment horizontal="left" vertical="top" wrapText="1"/>
    </xf>
    <xf numFmtId="0" fontId="7" fillId="0" borderId="0" xfId="0" applyFont="1" applyFill="1" applyBorder="1" applyAlignment="1" applyProtection="1">
      <alignment horizontal="center" vertical="center"/>
    </xf>
    <xf numFmtId="0" fontId="0" fillId="0" borderId="0" xfId="0" applyFont="1" applyFill="1" applyAlignment="1" applyProtection="1">
      <alignment horizontal="center" vertical="center"/>
    </xf>
    <xf numFmtId="0" fontId="7" fillId="8" borderId="0" xfId="0" applyFont="1" applyFill="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ill="1" applyAlignment="1" applyProtection="1">
      <alignment horizontal="center" vertical="center"/>
    </xf>
    <xf numFmtId="0" fontId="0" fillId="0" borderId="0" xfId="0" applyFont="1" applyBorder="1" applyAlignment="1">
      <alignment horizontal="center" vertical="center" wrapText="1"/>
    </xf>
    <xf numFmtId="0" fontId="7" fillId="8" borderId="0" xfId="0" applyFont="1" applyFill="1" applyBorder="1" applyAlignment="1" applyProtection="1">
      <alignment horizontal="left" vertical="top" wrapText="1"/>
    </xf>
    <xf numFmtId="0" fontId="7" fillId="8" borderId="0" xfId="0" applyFont="1" applyFill="1" applyBorder="1" applyAlignment="1" applyProtection="1">
      <alignment horizontal="center" vertical="center" wrapText="1"/>
      <protection locked="0"/>
    </xf>
    <xf numFmtId="0" fontId="0" fillId="8" borderId="0" xfId="0" applyFont="1" applyFill="1" applyBorder="1" applyAlignment="1">
      <alignment horizontal="center" vertical="center" wrapText="1"/>
    </xf>
    <xf numFmtId="0" fontId="0" fillId="8" borderId="0" xfId="0" applyFill="1" applyBorder="1" applyAlignment="1" applyProtection="1">
      <alignment horizontal="left" vertical="top" wrapText="1"/>
    </xf>
    <xf numFmtId="1" fontId="11" fillId="2" borderId="0" xfId="0" applyNumberFormat="1" applyFont="1" applyFill="1" applyBorder="1" applyAlignment="1">
      <alignment horizontal="left"/>
    </xf>
    <xf numFmtId="0" fontId="8" fillId="5" borderId="2" xfId="0" applyFont="1" applyFill="1" applyBorder="1" applyAlignment="1" applyProtection="1">
      <alignment horizontal="center"/>
    </xf>
    <xf numFmtId="2" fontId="8" fillId="5" borderId="2" xfId="0" applyNumberFormat="1" applyFont="1" applyFill="1" applyBorder="1" applyAlignment="1" applyProtection="1">
      <alignment horizontal="center" wrapText="1"/>
    </xf>
    <xf numFmtId="0" fontId="11" fillId="0" borderId="0" xfId="0" applyFont="1" applyFill="1" applyBorder="1" applyProtection="1"/>
    <xf numFmtId="1" fontId="11" fillId="0" borderId="0" xfId="0" applyNumberFormat="1" applyFont="1" applyFill="1" applyBorder="1" applyAlignment="1">
      <alignment horizontal="left"/>
    </xf>
    <xf numFmtId="2" fontId="0" fillId="0" borderId="0" xfId="0" applyNumberFormat="1" applyFill="1" applyBorder="1"/>
    <xf numFmtId="2" fontId="11" fillId="2" borderId="0" xfId="0" applyNumberFormat="1" applyFont="1" applyFill="1" applyBorder="1" applyAlignment="1">
      <alignment horizontal="left"/>
    </xf>
    <xf numFmtId="0" fontId="0" fillId="2" borderId="0" xfId="0" applyFill="1" applyBorder="1"/>
    <xf numFmtId="0" fontId="7" fillId="0" borderId="1" xfId="0" applyFont="1" applyFill="1" applyBorder="1"/>
    <xf numFmtId="0" fontId="0" fillId="0" borderId="0" xfId="0" applyFill="1"/>
    <xf numFmtId="0" fontId="5" fillId="0" borderId="0" xfId="0" applyFont="1" applyFill="1" applyBorder="1"/>
    <xf numFmtId="2" fontId="5" fillId="0" borderId="0" xfId="0" applyNumberFormat="1" applyFont="1" applyFill="1" applyBorder="1"/>
    <xf numFmtId="0" fontId="27" fillId="0" borderId="0" xfId="0" applyFont="1" applyFill="1" applyBorder="1"/>
    <xf numFmtId="0" fontId="27" fillId="0" borderId="0" xfId="0" applyFont="1" applyFill="1"/>
    <xf numFmtId="0" fontId="28" fillId="0" borderId="0" xfId="0" applyFont="1" applyFill="1" applyAlignment="1" applyProtection="1">
      <alignment wrapText="1"/>
    </xf>
    <xf numFmtId="0" fontId="29" fillId="0" borderId="0" xfId="0" applyFont="1" applyFill="1" applyAlignment="1" applyProtection="1">
      <alignment horizontal="center" vertical="center"/>
    </xf>
    <xf numFmtId="0" fontId="11" fillId="7" borderId="1" xfId="0" applyFont="1" applyFill="1" applyBorder="1" applyAlignment="1" applyProtection="1">
      <alignment vertical="center" wrapText="1"/>
    </xf>
    <xf numFmtId="0" fontId="11" fillId="0" borderId="1" xfId="0" applyFont="1" applyFill="1" applyBorder="1"/>
    <xf numFmtId="2" fontId="11" fillId="0" borderId="1" xfId="0" applyNumberFormat="1" applyFont="1" applyFill="1" applyBorder="1" applyAlignment="1">
      <alignment horizontal="center"/>
    </xf>
    <xf numFmtId="0" fontId="10" fillId="0" borderId="0" xfId="0" applyFont="1" applyFill="1"/>
    <xf numFmtId="1" fontId="11" fillId="0" borderId="1" xfId="0" applyNumberFormat="1" applyFont="1" applyFill="1" applyBorder="1" applyAlignment="1">
      <alignment horizontal="center"/>
    </xf>
    <xf numFmtId="2" fontId="11" fillId="7" borderId="1" xfId="0" applyNumberFormat="1" applyFont="1" applyFill="1" applyBorder="1" applyAlignment="1" applyProtection="1">
      <alignment horizontal="center" vertical="center" wrapText="1"/>
    </xf>
    <xf numFmtId="1" fontId="11" fillId="7" borderId="1" xfId="0" applyNumberFormat="1" applyFont="1" applyFill="1" applyBorder="1" applyAlignment="1" applyProtection="1">
      <alignment horizontal="center" vertical="center" wrapText="1"/>
    </xf>
    <xf numFmtId="0" fontId="11" fillId="5" borderId="1" xfId="0" applyFont="1" applyFill="1" applyBorder="1" applyProtection="1">
      <protection locked="0"/>
    </xf>
    <xf numFmtId="0" fontId="0" fillId="5" borderId="1" xfId="0" applyFill="1" applyBorder="1" applyProtection="1">
      <protection locked="0"/>
    </xf>
    <xf numFmtId="0" fontId="0" fillId="0" borderId="1" xfId="0" applyFill="1" applyBorder="1" applyAlignment="1">
      <alignment horizontal="left" vertical="top" wrapText="1"/>
    </xf>
    <xf numFmtId="0" fontId="0" fillId="0" borderId="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6" fillId="0" borderId="0" xfId="0" applyFont="1" applyFill="1" applyAlignment="1" applyProtection="1">
      <alignment horizontal="left" vertical="top" wrapText="1"/>
    </xf>
    <xf numFmtId="0" fontId="0" fillId="0" borderId="4" xfId="0" applyFont="1" applyBorder="1" applyAlignment="1">
      <alignment horizontal="center" vertical="center" wrapText="1"/>
    </xf>
    <xf numFmtId="0" fontId="0" fillId="0" borderId="1" xfId="0" applyFont="1" applyFill="1" applyBorder="1" applyAlignment="1" applyProtection="1">
      <alignment horizontal="center" vertical="center" wrapText="1"/>
    </xf>
    <xf numFmtId="0" fontId="8" fillId="6" borderId="0" xfId="0" applyFont="1" applyFill="1" applyAlignment="1" applyProtection="1">
      <alignment horizontal="left" vertical="top"/>
    </xf>
    <xf numFmtId="0" fontId="7" fillId="6" borderId="0" xfId="0" applyFont="1" applyFill="1" applyAlignment="1" applyProtection="1">
      <alignment horizontal="left" vertical="top"/>
    </xf>
    <xf numFmtId="0" fontId="7" fillId="6" borderId="0" xfId="0" applyFont="1" applyFill="1" applyAlignment="1" applyProtection="1">
      <alignment horizontal="left" vertical="top" wrapText="1"/>
    </xf>
    <xf numFmtId="0" fontId="7" fillId="6" borderId="0" xfId="0" applyFont="1" applyFill="1" applyAlignment="1" applyProtection="1">
      <alignment horizontal="center" vertical="center"/>
    </xf>
    <xf numFmtId="0" fontId="0" fillId="6" borderId="0" xfId="0" applyFont="1" applyFill="1" applyAlignment="1" applyProtection="1">
      <alignment horizontal="left" vertical="top" wrapText="1"/>
    </xf>
    <xf numFmtId="0" fontId="13" fillId="6" borderId="0" xfId="0" applyFont="1" applyFill="1" applyAlignment="1" applyProtection="1">
      <alignment horizontal="left" vertical="top" wrapText="1"/>
    </xf>
    <xf numFmtId="2" fontId="7" fillId="6" borderId="0" xfId="0" applyNumberFormat="1" applyFont="1" applyFill="1" applyAlignment="1" applyProtection="1">
      <alignment horizontal="left" vertical="top"/>
    </xf>
    <xf numFmtId="2" fontId="7" fillId="6" borderId="0" xfId="0" applyNumberFormat="1" applyFont="1" applyFill="1" applyAlignment="1" applyProtection="1">
      <alignment horizontal="left" vertical="top" wrapText="1"/>
    </xf>
    <xf numFmtId="0" fontId="7" fillId="7" borderId="1" xfId="0" applyFont="1" applyFill="1" applyBorder="1" applyAlignment="1" applyProtection="1">
      <alignment horizontal="left" vertical="top" wrapText="1"/>
    </xf>
    <xf numFmtId="0" fontId="6" fillId="0" borderId="0" xfId="0" applyFont="1" applyFill="1" applyAlignment="1" applyProtection="1">
      <alignment horizontal="left" vertical="top" wrapText="1"/>
    </xf>
    <xf numFmtId="0" fontId="0" fillId="6" borderId="1" xfId="0" applyFont="1" applyFill="1" applyBorder="1" applyAlignment="1" applyProtection="1">
      <alignment horizontal="left" vertical="top" wrapText="1"/>
    </xf>
    <xf numFmtId="0" fontId="0" fillId="2" borderId="1" xfId="0" applyFont="1" applyFill="1" applyBorder="1" applyAlignment="1" applyProtection="1">
      <alignment horizontal="center" vertical="center"/>
    </xf>
    <xf numFmtId="0" fontId="7" fillId="0" borderId="1" xfId="0" applyFont="1" applyFill="1" applyBorder="1" applyAlignment="1" applyProtection="1">
      <alignment vertical="top" wrapText="1"/>
    </xf>
    <xf numFmtId="0" fontId="6" fillId="0" borderId="0" xfId="0" applyFont="1" applyFill="1" applyAlignment="1" applyProtection="1">
      <alignment horizontal="left" vertical="top" wrapText="1"/>
    </xf>
    <xf numFmtId="0" fontId="7" fillId="6" borderId="1" xfId="0" applyFont="1" applyFill="1" applyBorder="1" applyAlignment="1" applyProtection="1">
      <alignment horizontal="left" vertical="top" wrapText="1"/>
    </xf>
    <xf numFmtId="0" fontId="0" fillId="0" borderId="4" xfId="0" applyFont="1" applyFill="1" applyBorder="1" applyAlignment="1" applyProtection="1">
      <alignment horizontal="left" vertical="top" wrapText="1"/>
    </xf>
    <xf numFmtId="0" fontId="0" fillId="0" borderId="5" xfId="0" applyFont="1" applyFill="1" applyBorder="1" applyAlignment="1" applyProtection="1">
      <alignment horizontal="left" vertical="top"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6" xfId="0" applyFont="1" applyFill="1" applyBorder="1" applyAlignment="1" applyProtection="1">
      <alignment horizontal="left" vertical="top" wrapText="1"/>
    </xf>
    <xf numFmtId="0" fontId="8" fillId="8" borderId="0" xfId="0" applyFont="1" applyFill="1" applyBorder="1" applyAlignment="1" applyProtection="1">
      <alignment horizontal="left" vertical="top"/>
    </xf>
    <xf numFmtId="0" fontId="7" fillId="8" borderId="0" xfId="0" applyFont="1" applyFill="1" applyBorder="1" applyAlignment="1" applyProtection="1">
      <alignment horizontal="center" vertical="center"/>
    </xf>
    <xf numFmtId="0" fontId="0" fillId="8" borderId="0" xfId="0" applyFont="1" applyFill="1" applyBorder="1" applyAlignment="1" applyProtection="1">
      <alignment horizontal="center" vertical="center" wrapText="1"/>
    </xf>
    <xf numFmtId="0" fontId="8" fillId="8" borderId="0" xfId="0" applyFont="1" applyFill="1" applyProtection="1"/>
    <xf numFmtId="0" fontId="7" fillId="8" borderId="0" xfId="0" applyFont="1" applyFill="1" applyAlignment="1" applyProtection="1">
      <alignment wrapText="1"/>
    </xf>
    <xf numFmtId="0" fontId="0" fillId="8" borderId="0" xfId="0" applyFont="1" applyFill="1" applyAlignment="1" applyProtection="1">
      <alignment horizontal="center" vertical="center" wrapText="1"/>
    </xf>
    <xf numFmtId="0" fontId="7" fillId="8" borderId="0" xfId="0" applyFont="1" applyFill="1" applyProtection="1"/>
    <xf numFmtId="0" fontId="13" fillId="8" borderId="0" xfId="0" applyFont="1" applyFill="1" applyAlignment="1" applyProtection="1">
      <alignment wrapText="1"/>
    </xf>
    <xf numFmtId="2" fontId="7" fillId="8" borderId="0" xfId="0" applyNumberFormat="1" applyFont="1" applyFill="1" applyProtection="1"/>
    <xf numFmtId="2" fontId="7" fillId="8" borderId="0" xfId="0" applyNumberFormat="1" applyFont="1" applyFill="1" applyAlignment="1" applyProtection="1">
      <alignment wrapText="1"/>
    </xf>
    <xf numFmtId="0" fontId="0" fillId="0" borderId="1" xfId="0" applyBorder="1" applyAlignment="1">
      <alignment horizontal="center" vertical="center" wrapText="1"/>
    </xf>
    <xf numFmtId="0" fontId="0" fillId="0" borderId="1" xfId="0" applyFill="1" applyBorder="1" applyProtection="1">
      <protection locked="0"/>
    </xf>
    <xf numFmtId="2" fontId="0" fillId="0" borderId="1" xfId="0" applyNumberFormat="1" applyFill="1" applyBorder="1" applyProtection="1">
      <protection locked="0"/>
    </xf>
    <xf numFmtId="0" fontId="7" fillId="0" borderId="1" xfId="0" applyFont="1" applyFill="1" applyBorder="1" applyAlignment="1">
      <alignment wrapText="1"/>
    </xf>
    <xf numFmtId="0" fontId="0" fillId="0" borderId="1" xfId="0" applyFont="1" applyFill="1" applyBorder="1" applyAlignment="1" applyProtection="1">
      <alignment horizontal="left" vertical="top"/>
    </xf>
    <xf numFmtId="0" fontId="7" fillId="0" borderId="1" xfId="0" applyFont="1" applyFill="1" applyBorder="1" applyAlignment="1" applyProtection="1">
      <alignment horizontal="left" vertical="top"/>
    </xf>
    <xf numFmtId="0" fontId="7" fillId="0" borderId="1" xfId="0" applyFont="1" applyFill="1" applyBorder="1" applyProtection="1"/>
    <xf numFmtId="0" fontId="7" fillId="6" borderId="1" xfId="0" applyFont="1" applyFill="1" applyBorder="1" applyAlignment="1" applyProtection="1">
      <alignment horizontal="left" vertical="top"/>
    </xf>
    <xf numFmtId="0" fontId="0" fillId="0" borderId="0" xfId="0" applyFont="1" applyFill="1" applyBorder="1" applyAlignment="1" applyProtection="1">
      <alignment horizontal="left" vertical="top" wrapText="1"/>
    </xf>
    <xf numFmtId="0" fontId="0" fillId="5" borderId="1" xfId="0" applyNumberFormat="1" applyFont="1" applyFill="1" applyBorder="1" applyAlignment="1" applyProtection="1">
      <alignment horizontal="left" vertical="top" wrapText="1"/>
    </xf>
    <xf numFmtId="0" fontId="0" fillId="5" borderId="1" xfId="0" applyFill="1" applyBorder="1" applyAlignment="1" applyProtection="1">
      <alignment horizontal="left" vertical="top" wrapText="1"/>
    </xf>
    <xf numFmtId="2" fontId="7" fillId="0" borderId="1" xfId="0" applyNumberFormat="1" applyFont="1" applyFill="1" applyBorder="1" applyAlignment="1">
      <alignment horizontal="center"/>
    </xf>
    <xf numFmtId="0" fontId="12" fillId="0" borderId="0" xfId="0" applyFont="1" applyAlignment="1">
      <alignment horizontal="right" vertical="center"/>
    </xf>
    <xf numFmtId="0" fontId="12" fillId="0" borderId="0" xfId="0" applyFont="1" applyFill="1" applyBorder="1" applyAlignment="1" applyProtection="1">
      <alignment horizontal="left" vertical="top"/>
      <protection locked="0"/>
    </xf>
    <xf numFmtId="0" fontId="12" fillId="0" borderId="0" xfId="0" applyFont="1" applyAlignment="1">
      <alignment horizontal="right" vertical="top" wrapText="1"/>
    </xf>
    <xf numFmtId="0" fontId="0" fillId="0" borderId="0" xfId="0" applyBorder="1" applyAlignment="1" applyProtection="1">
      <alignment horizontal="center"/>
      <protection locked="0"/>
    </xf>
    <xf numFmtId="0" fontId="16" fillId="0" borderId="0"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wrapText="1"/>
    </xf>
    <xf numFmtId="0" fontId="11" fillId="0" borderId="0" xfId="0" applyFont="1" applyAlignment="1">
      <alignment horizontal="center"/>
    </xf>
    <xf numFmtId="0" fontId="0" fillId="0" borderId="0" xfId="0" applyAlignment="1">
      <alignment vertical="top" wrapText="1"/>
    </xf>
    <xf numFmtId="0" fontId="0" fillId="0" borderId="0" xfId="0" applyFont="1" applyBorder="1" applyAlignment="1">
      <alignment horizontal="left" vertical="center" wrapText="1"/>
    </xf>
    <xf numFmtId="0" fontId="0" fillId="0" borderId="0" xfId="0" applyAlignment="1">
      <alignment horizontal="left" vertical="top" wrapText="1"/>
    </xf>
    <xf numFmtId="0" fontId="0" fillId="0" borderId="0" xfId="0" applyBorder="1" applyAlignment="1">
      <alignment wrapText="1"/>
    </xf>
    <xf numFmtId="0" fontId="8" fillId="0" borderId="0" xfId="0" applyFont="1" applyFill="1" applyBorder="1" applyAlignment="1" applyProtection="1">
      <alignment horizontal="left"/>
    </xf>
    <xf numFmtId="0" fontId="8"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0" fillId="0" borderId="3"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0" fillId="0" borderId="0" xfId="0" applyFont="1" applyFill="1" applyBorder="1" applyAlignment="1" applyProtection="1">
      <alignment horizontal="left" vertical="top" wrapText="1"/>
    </xf>
    <xf numFmtId="0" fontId="8" fillId="0" borderId="0" xfId="0" applyFont="1" applyFill="1" applyBorder="1" applyAlignment="1" applyProtection="1">
      <alignment horizontal="left"/>
      <protection locked="0"/>
    </xf>
    <xf numFmtId="0" fontId="11" fillId="5" borderId="1" xfId="0" applyFont="1" applyFill="1" applyBorder="1" applyAlignment="1" applyProtection="1">
      <alignment horizontal="center"/>
    </xf>
    <xf numFmtId="0" fontId="10" fillId="0" borderId="1" xfId="0" applyFont="1" applyFill="1" applyBorder="1" applyAlignment="1" applyProtection="1">
      <alignment horizontal="left" vertical="top" wrapText="1"/>
      <protection locked="0"/>
    </xf>
    <xf numFmtId="0" fontId="10" fillId="0" borderId="1" xfId="0" applyFont="1" applyFill="1" applyBorder="1" applyAlignment="1" applyProtection="1">
      <alignment horizontal="left" vertical="top"/>
      <protection locked="0"/>
    </xf>
    <xf numFmtId="0" fontId="12" fillId="0" borderId="0" xfId="0" applyFont="1" applyAlignment="1">
      <alignment horizontal="right" vertical="top" wrapText="1"/>
    </xf>
  </cellXfs>
  <cellStyles count="1">
    <cellStyle name="Normal" xfId="0" builtinId="0"/>
  </cellStyles>
  <dxfs count="14">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id-ID"/>
  <c:style val="28"/>
  <c:chart>
    <c:autoTitleDeleted val="1"/>
    <c:plotArea>
      <c:layout>
        <c:manualLayout>
          <c:layoutTarget val="inner"/>
          <c:xMode val="edge"/>
          <c:yMode val="edge"/>
          <c:x val="0.25608099622165015"/>
          <c:y val="0.18714813994203108"/>
          <c:w val="0.50575259930801686"/>
          <c:h val="0.63054074437028762"/>
        </c:manualLayout>
      </c:layout>
      <c:radarChart>
        <c:radarStyle val="filled"/>
        <c:ser>
          <c:idx val="0"/>
          <c:order val="0"/>
          <c:tx>
            <c:strRef>
              <c:f>'Peta Mutu'!$C$5</c:f>
              <c:strCache>
                <c:ptCount val="1"/>
                <c:pt idx="0">
                  <c:v>Nilai per standar</c:v>
                </c:pt>
              </c:strCache>
            </c:strRef>
          </c:tx>
          <c:dLbls>
            <c:dLbl>
              <c:idx val="0"/>
              <c:layout>
                <c:manualLayout>
                  <c:x val="0"/>
                  <c:y val="5.6011305436290779E-2"/>
                </c:manualLayout>
              </c:layout>
              <c:showVal val="1"/>
            </c:dLbl>
            <c:dLbl>
              <c:idx val="1"/>
              <c:layout>
                <c:manualLayout>
                  <c:x val="-8.4905657223827927E-3"/>
                  <c:y val="4.413011943465335E-2"/>
                </c:manualLayout>
              </c:layout>
              <c:showVal val="1"/>
            </c:dLbl>
            <c:dLbl>
              <c:idx val="3"/>
              <c:layout>
                <c:manualLayout>
                  <c:x val="-3.2547168602467376E-2"/>
                  <c:y val="1.6973122859482059E-2"/>
                </c:manualLayout>
              </c:layout>
              <c:showVal val="1"/>
            </c:dLbl>
            <c:dLbl>
              <c:idx val="4"/>
              <c:layout>
                <c:manualLayout>
                  <c:x val="-4.2452828611913962E-2"/>
                  <c:y val="-6.7892491437928255E-3"/>
                </c:manualLayout>
              </c:layout>
              <c:showVal val="1"/>
            </c:dLbl>
            <c:dLbl>
              <c:idx val="5"/>
              <c:layout>
                <c:manualLayout>
                  <c:x val="-3.3962262889531171E-2"/>
                  <c:y val="-1.6973122859482059E-2"/>
                </c:manualLayout>
              </c:layout>
              <c:showVal val="1"/>
            </c:dLbl>
            <c:dLbl>
              <c:idx val="6"/>
              <c:layout>
                <c:manualLayout>
                  <c:x val="-4.2452828611913962E-2"/>
                  <c:y val="-3.0551621147067696E-2"/>
                </c:manualLayout>
              </c:layout>
              <c:showVal val="1"/>
            </c:dLbl>
            <c:dLbl>
              <c:idx val="11"/>
              <c:delete val="1"/>
            </c:dLbl>
            <c:txPr>
              <a:bodyPr/>
              <a:lstStyle/>
              <a:p>
                <a:pPr>
                  <a:defRPr lang="en-US" sz="500" baseline="0">
                    <a:latin typeface="Arial" pitchFamily="34" charset="0"/>
                  </a:defRPr>
                </a:pPr>
                <a:endParaRPr lang="id-ID"/>
              </a:p>
            </c:txPr>
            <c:showVal val="1"/>
          </c:dLbls>
          <c:cat>
            <c:strRef>
              <c:f>'Peta Mutu'!$B$6:$B$21</c:f>
              <c:strCache>
                <c:ptCount val="16"/>
                <c:pt idx="0">
                  <c:v>Standar 1: Identitas</c:v>
                </c:pt>
                <c:pt idx="1">
                  <c:v>Standar 2: Standar Kurikulum</c:v>
                </c:pt>
                <c:pt idx="2">
                  <c:v>Standar 3: Standar Proses</c:v>
                </c:pt>
                <c:pt idx="3">
                  <c:v>Standar 4: Evaluasi</c:v>
                </c:pt>
                <c:pt idx="4">
                  <c:v>Standar 5: Suasana Akademik</c:v>
                </c:pt>
                <c:pt idx="5">
                  <c:v>Standar 6: Kemahasiswaan</c:v>
                </c:pt>
                <c:pt idx="6">
                  <c:v>Standar 7: Lulusan </c:v>
                </c:pt>
                <c:pt idx="7">
                  <c:v>Standar 8: Sumber Daya Manusia</c:v>
                </c:pt>
                <c:pt idx="8">
                  <c:v>Standar 9: Sarana dan Prasarana </c:v>
                </c:pt>
                <c:pt idx="9">
                  <c:v>Standar 10: Sistem Informatika &amp; Komunikasi</c:v>
                </c:pt>
                <c:pt idx="10">
                  <c:v>Standar 11: Pembiayaan </c:v>
                </c:pt>
                <c:pt idx="11">
                  <c:v>Standar 12. Pengelolaan</c:v>
                </c:pt>
                <c:pt idx="12">
                  <c:v>Standar 13: Penelitian</c:v>
                </c:pt>
                <c:pt idx="13">
                  <c:v>Standar 14: Pengabdian Kepada Masyarakat</c:v>
                </c:pt>
                <c:pt idx="14">
                  <c:v>Standar 15: Kerjasama </c:v>
                </c:pt>
                <c:pt idx="15">
                  <c:v>Standar 17: Kebersihan, Kesehatan Lingkungan</c:v>
                </c:pt>
              </c:strCache>
            </c:strRef>
          </c:cat>
          <c:val>
            <c:numRef>
              <c:f>'Peta Mutu'!$C$6:$C$21</c:f>
              <c:numCache>
                <c:formatCode>0.00</c:formatCode>
                <c:ptCount val="16"/>
                <c:pt idx="0">
                  <c:v>3.7777777777777777</c:v>
                </c:pt>
                <c:pt idx="1">
                  <c:v>3.5714285714285716</c:v>
                </c:pt>
                <c:pt idx="2">
                  <c:v>3.25</c:v>
                </c:pt>
                <c:pt idx="3">
                  <c:v>3.6666666666666665</c:v>
                </c:pt>
                <c:pt idx="4">
                  <c:v>4</c:v>
                </c:pt>
                <c:pt idx="5">
                  <c:v>3.8</c:v>
                </c:pt>
                <c:pt idx="6">
                  <c:v>4</c:v>
                </c:pt>
                <c:pt idx="7">
                  <c:v>2</c:v>
                </c:pt>
                <c:pt idx="8">
                  <c:v>2.5</c:v>
                </c:pt>
                <c:pt idx="9">
                  <c:v>0</c:v>
                </c:pt>
                <c:pt idx="10">
                  <c:v>0</c:v>
                </c:pt>
                <c:pt idx="11">
                  <c:v>3</c:v>
                </c:pt>
                <c:pt idx="12">
                  <c:v>0</c:v>
                </c:pt>
                <c:pt idx="13">
                  <c:v>0</c:v>
                </c:pt>
                <c:pt idx="14">
                  <c:v>0</c:v>
                </c:pt>
                <c:pt idx="15">
                  <c:v>3</c:v>
                </c:pt>
              </c:numCache>
            </c:numRef>
          </c:val>
        </c:ser>
        <c:axId val="70310528"/>
        <c:axId val="70189440"/>
      </c:radarChart>
      <c:catAx>
        <c:axId val="70310528"/>
        <c:scaling>
          <c:orientation val="minMax"/>
        </c:scaling>
        <c:axPos val="b"/>
        <c:majorGridlines/>
        <c:tickLblPos val="nextTo"/>
        <c:txPr>
          <a:bodyPr/>
          <a:lstStyle/>
          <a:p>
            <a:pPr>
              <a:defRPr lang="en-US" sz="500" baseline="0">
                <a:latin typeface="Arial" pitchFamily="34" charset="0"/>
              </a:defRPr>
            </a:pPr>
            <a:endParaRPr lang="id-ID"/>
          </a:p>
        </c:txPr>
        <c:crossAx val="70189440"/>
        <c:crosses val="autoZero"/>
        <c:auto val="1"/>
        <c:lblAlgn val="ctr"/>
        <c:lblOffset val="100"/>
      </c:catAx>
      <c:valAx>
        <c:axId val="70189440"/>
        <c:scaling>
          <c:orientation val="minMax"/>
        </c:scaling>
        <c:axPos val="l"/>
        <c:majorGridlines/>
        <c:numFmt formatCode="0.00" sourceLinked="1"/>
        <c:majorTickMark val="cross"/>
        <c:tickLblPos val="nextTo"/>
        <c:txPr>
          <a:bodyPr/>
          <a:lstStyle/>
          <a:p>
            <a:pPr>
              <a:defRPr lang="en-US" sz="500" baseline="0">
                <a:latin typeface="Arial" pitchFamily="34" charset="0"/>
              </a:defRPr>
            </a:pPr>
            <a:endParaRPr lang="id-ID"/>
          </a:p>
        </c:txPr>
        <c:crossAx val="70310528"/>
        <c:crosses val="autoZero"/>
        <c:crossBetween val="between"/>
      </c:valAx>
    </c:plotArea>
    <c:plotVisOnly val="1"/>
  </c:chart>
  <c:printSettings>
    <c:headerFooter/>
    <c:pageMargins b="0.75000000000000122" l="0.70000000000000062" r="0.70000000000000062" t="0.75000000000000122" header="0.30000000000000032" footer="0.30000000000000032"/>
    <c:pageSetup paperSize="9" orientation="landscape" horizontalDpi="-2"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243417</xdr:colOff>
      <xdr:row>0</xdr:row>
      <xdr:rowOff>0</xdr:rowOff>
    </xdr:from>
    <xdr:to>
      <xdr:col>16</xdr:col>
      <xdr:colOff>507999</xdr:colOff>
      <xdr:row>35</xdr:row>
      <xdr:rowOff>84668</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34"/>
  <sheetViews>
    <sheetView topLeftCell="A3" zoomScale="80" zoomScaleNormal="80" workbookViewId="0">
      <selection activeCell="A6" sqref="A6:D6"/>
    </sheetView>
  </sheetViews>
  <sheetFormatPr defaultRowHeight="15"/>
  <cols>
    <col min="1" max="1" width="5.140625" customWidth="1"/>
    <col min="2" max="2" width="27.28515625" customWidth="1"/>
    <col min="3" max="3" width="2" customWidth="1"/>
    <col min="4" max="4" width="88.7109375" customWidth="1"/>
    <col min="5" max="5" width="19.85546875" customWidth="1"/>
    <col min="6" max="6" width="16.42578125" customWidth="1"/>
  </cols>
  <sheetData>
    <row r="1" spans="1:4" ht="18.75">
      <c r="A1" s="208" t="s">
        <v>49</v>
      </c>
      <c r="B1" s="208"/>
      <c r="C1" s="208"/>
      <c r="D1" s="208"/>
    </row>
    <row r="2" spans="1:4" ht="18.75">
      <c r="A2" s="16"/>
      <c r="B2" s="16"/>
      <c r="C2" s="16"/>
      <c r="D2" s="16"/>
    </row>
    <row r="3" spans="1:4">
      <c r="A3" s="211" t="s">
        <v>34</v>
      </c>
      <c r="B3" s="211"/>
      <c r="C3" s="42" t="s">
        <v>18</v>
      </c>
      <c r="D3" s="75" t="s">
        <v>50</v>
      </c>
    </row>
    <row r="4" spans="1:4">
      <c r="A4" s="211" t="s">
        <v>35</v>
      </c>
      <c r="B4" s="211"/>
      <c r="C4" s="42" t="s">
        <v>18</v>
      </c>
      <c r="D4" s="62" t="s">
        <v>51</v>
      </c>
    </row>
    <row r="5" spans="1:4">
      <c r="A5" s="211" t="s">
        <v>33</v>
      </c>
      <c r="B5" s="211"/>
      <c r="C5" s="41" t="s">
        <v>18</v>
      </c>
      <c r="D5" s="62" t="s">
        <v>299</v>
      </c>
    </row>
    <row r="6" spans="1:4">
      <c r="A6" s="211" t="s">
        <v>45</v>
      </c>
      <c r="B6" s="211"/>
      <c r="C6" s="41" t="s">
        <v>18</v>
      </c>
      <c r="D6" s="75" t="s">
        <v>300</v>
      </c>
    </row>
    <row r="7" spans="1:4">
      <c r="A7" s="211" t="s">
        <v>56</v>
      </c>
      <c r="B7" s="211"/>
      <c r="C7" s="42" t="s">
        <v>18</v>
      </c>
      <c r="D7" s="75"/>
    </row>
    <row r="8" spans="1:4">
      <c r="B8" s="36" t="s">
        <v>36</v>
      </c>
      <c r="C8" s="42" t="s">
        <v>18</v>
      </c>
      <c r="D8" s="63" t="s">
        <v>52</v>
      </c>
    </row>
    <row r="9" spans="1:4">
      <c r="B9" s="36" t="s">
        <v>37</v>
      </c>
      <c r="C9" s="42" t="s">
        <v>18</v>
      </c>
      <c r="D9" s="63" t="s">
        <v>53</v>
      </c>
    </row>
    <row r="10" spans="1:4">
      <c r="B10" s="36" t="s">
        <v>38</v>
      </c>
      <c r="C10" s="42" t="s">
        <v>18</v>
      </c>
      <c r="D10" s="63"/>
    </row>
    <row r="11" spans="1:4" ht="17.45" customHeight="1">
      <c r="A11" s="211" t="s">
        <v>39</v>
      </c>
      <c r="B11" s="211"/>
      <c r="C11" s="42" t="s">
        <v>18</v>
      </c>
      <c r="D11" s="63" t="s">
        <v>301</v>
      </c>
    </row>
    <row r="12" spans="1:4" ht="17.45" customHeight="1">
      <c r="A12" s="211" t="s">
        <v>40</v>
      </c>
      <c r="B12" s="211"/>
      <c r="C12" s="41" t="s">
        <v>18</v>
      </c>
      <c r="D12" t="s">
        <v>302</v>
      </c>
    </row>
    <row r="13" spans="1:4" ht="17.45" customHeight="1">
      <c r="A13" s="211" t="s">
        <v>42</v>
      </c>
      <c r="B13" s="211"/>
      <c r="C13" s="42" t="s">
        <v>18</v>
      </c>
      <c r="D13" s="63" t="s">
        <v>303</v>
      </c>
    </row>
    <row r="14" spans="1:4" ht="17.45" customHeight="1">
      <c r="A14" s="211" t="s">
        <v>41</v>
      </c>
      <c r="B14" s="211"/>
      <c r="C14" s="41" t="s">
        <v>18</v>
      </c>
      <c r="D14" s="63" t="s">
        <v>303</v>
      </c>
    </row>
    <row r="15" spans="1:4" ht="15.6" customHeight="1">
      <c r="A15" s="211" t="s">
        <v>19</v>
      </c>
      <c r="B15" s="211"/>
      <c r="C15" s="42" t="s">
        <v>18</v>
      </c>
      <c r="D15" s="74" t="s">
        <v>57</v>
      </c>
    </row>
    <row r="16" spans="1:4" ht="17.45" customHeight="1">
      <c r="A16" s="211" t="s">
        <v>58</v>
      </c>
      <c r="B16" s="211"/>
      <c r="C16" s="43" t="s">
        <v>18</v>
      </c>
      <c r="D16" s="75" t="s">
        <v>304</v>
      </c>
    </row>
    <row r="17" spans="1:5" ht="57" customHeight="1">
      <c r="A17" s="211" t="s">
        <v>20</v>
      </c>
      <c r="B17" s="211"/>
      <c r="C17" s="76" t="s">
        <v>21</v>
      </c>
      <c r="D17" s="64"/>
      <c r="E17" s="17"/>
    </row>
    <row r="18" spans="1:5" s="27" customFormat="1" ht="18" customHeight="1">
      <c r="A18" s="206" t="s">
        <v>46</v>
      </c>
      <c r="B18" s="206"/>
      <c r="C18" s="43" t="s">
        <v>21</v>
      </c>
      <c r="D18" s="64" t="s">
        <v>54</v>
      </c>
    </row>
    <row r="19" spans="1:5" s="27" customFormat="1" ht="18" customHeight="1">
      <c r="A19" s="28"/>
      <c r="B19" s="28"/>
      <c r="C19" s="26"/>
      <c r="D19" s="65"/>
    </row>
    <row r="20" spans="1:5">
      <c r="A20" s="210"/>
      <c r="B20" s="210"/>
      <c r="C20" s="72"/>
      <c r="D20" s="66"/>
    </row>
    <row r="21" spans="1:5">
      <c r="A21" s="212" t="s">
        <v>47</v>
      </c>
      <c r="B21" s="212"/>
      <c r="C21" s="73" t="s">
        <v>18</v>
      </c>
      <c r="D21" s="68" t="s">
        <v>301</v>
      </c>
    </row>
    <row r="22" spans="1:5" ht="18.75" customHeight="1">
      <c r="A22" s="207" t="s">
        <v>67</v>
      </c>
      <c r="B22" s="207"/>
      <c r="C22" s="18" t="s">
        <v>18</v>
      </c>
      <c r="D22" s="67" t="s">
        <v>301</v>
      </c>
    </row>
    <row r="23" spans="1:5">
      <c r="D23" s="67"/>
    </row>
    <row r="24" spans="1:5">
      <c r="A24" s="209" t="s">
        <v>43</v>
      </c>
      <c r="B24" s="209"/>
      <c r="C24" t="s">
        <v>18</v>
      </c>
      <c r="D24" s="69" t="s">
        <v>301</v>
      </c>
    </row>
    <row r="25" spans="1:5">
      <c r="A25" s="209" t="s">
        <v>44</v>
      </c>
      <c r="B25" s="209"/>
      <c r="C25" t="s">
        <v>18</v>
      </c>
      <c r="D25" s="64" t="s">
        <v>301</v>
      </c>
    </row>
    <row r="26" spans="1:5">
      <c r="D26" s="67"/>
    </row>
    <row r="27" spans="1:5" ht="15.75">
      <c r="A27" s="20"/>
      <c r="B27" s="20"/>
      <c r="C27" s="21"/>
      <c r="D27" s="70"/>
    </row>
    <row r="28" spans="1:5" ht="20.100000000000001" customHeight="1">
      <c r="A28" s="205" t="s">
        <v>64</v>
      </c>
      <c r="B28" s="205"/>
      <c r="C28" s="21"/>
      <c r="D28" s="71" t="s">
        <v>65</v>
      </c>
    </row>
    <row r="29" spans="1:5" ht="20.100000000000001" customHeight="1">
      <c r="C29" s="21"/>
      <c r="D29" s="71"/>
    </row>
    <row r="30" spans="1:5" ht="20.100000000000001" customHeight="1">
      <c r="A30" s="23"/>
      <c r="B30" s="23"/>
      <c r="C30" s="21"/>
      <c r="D30" s="71"/>
    </row>
    <row r="31" spans="1:5" ht="20.100000000000001" customHeight="1">
      <c r="A31" s="204" t="s">
        <v>55</v>
      </c>
      <c r="B31" s="204"/>
      <c r="C31" s="204"/>
      <c r="D31" s="44" t="s">
        <v>66</v>
      </c>
    </row>
    <row r="32" spans="1:5">
      <c r="A32" s="24"/>
      <c r="B32" s="24"/>
      <c r="C32" s="19"/>
      <c r="D32" s="22"/>
    </row>
    <row r="33" spans="1:4" ht="18.75">
      <c r="A33" s="19"/>
      <c r="B33" s="19"/>
      <c r="C33" s="25"/>
      <c r="D33" s="25"/>
    </row>
    <row r="34" spans="1:4">
      <c r="A34" s="19"/>
      <c r="B34" s="19"/>
      <c r="C34" s="19"/>
      <c r="D34" s="19"/>
    </row>
  </sheetData>
  <mergeCells count="21">
    <mergeCell ref="A15:B15"/>
    <mergeCell ref="A16:B16"/>
    <mergeCell ref="A17:B17"/>
    <mergeCell ref="A12:B12"/>
    <mergeCell ref="A14:B14"/>
    <mergeCell ref="A31:C31"/>
    <mergeCell ref="A28:B28"/>
    <mergeCell ref="A18:B18"/>
    <mergeCell ref="A22:B22"/>
    <mergeCell ref="A1:D1"/>
    <mergeCell ref="A25:B25"/>
    <mergeCell ref="A20:B20"/>
    <mergeCell ref="A24:B24"/>
    <mergeCell ref="A4:B4"/>
    <mergeCell ref="A3:B3"/>
    <mergeCell ref="A21:B21"/>
    <mergeCell ref="A7:B7"/>
    <mergeCell ref="A6:B6"/>
    <mergeCell ref="A5:B5"/>
    <mergeCell ref="A11:B11"/>
    <mergeCell ref="A13:B13"/>
  </mergeCells>
  <pageMargins left="0.39370078740157483" right="0.31" top="0.39370078740157483" bottom="0.31496062992125984" header="0.31" footer="0.31496062992125984"/>
  <pageSetup paperSize="5" orientation="landscape" horizontalDpi="300" verticalDpi="300" r:id="rId1"/>
</worksheet>
</file>

<file path=xl/worksheets/sheet2.xml><?xml version="1.0" encoding="utf-8"?>
<worksheet xmlns="http://schemas.openxmlformats.org/spreadsheetml/2006/main" xmlns:r="http://schemas.openxmlformats.org/officeDocument/2006/relationships">
  <sheetPr codeName="Sheet1"/>
  <dimension ref="A1:V262"/>
  <sheetViews>
    <sheetView view="pageBreakPreview" topLeftCell="A205" zoomScale="84" zoomScaleSheetLayoutView="84" workbookViewId="0">
      <selection activeCell="E173" sqref="E173"/>
    </sheetView>
  </sheetViews>
  <sheetFormatPr defaultRowHeight="15"/>
  <cols>
    <col min="1" max="1" width="1.42578125" style="3" customWidth="1"/>
    <col min="2" max="2" width="3.28515625" style="3" customWidth="1"/>
    <col min="3" max="3" width="54.140625" style="53" customWidth="1"/>
    <col min="4" max="4" width="57.7109375" style="53" customWidth="1"/>
    <col min="5" max="5" width="8.5703125" style="122" customWidth="1"/>
    <col min="6" max="6" width="16.7109375" style="114" customWidth="1"/>
    <col min="7" max="7" width="7.5703125" style="114" hidden="1" customWidth="1"/>
    <col min="8" max="8" width="46.5703125" style="53" customWidth="1"/>
    <col min="9" max="9" width="18.7109375" style="3" hidden="1" customWidth="1"/>
    <col min="10" max="10" width="44.7109375" style="3" hidden="1" customWidth="1"/>
    <col min="11" max="11" width="44.7109375" style="3" customWidth="1"/>
    <col min="12" max="12" width="46.85546875" style="3" hidden="1" customWidth="1"/>
    <col min="13" max="13" width="46.140625" style="15" customWidth="1"/>
    <col min="14" max="14" width="17.28515625" style="5" customWidth="1"/>
    <col min="15" max="15" width="10.85546875" style="5" customWidth="1"/>
    <col min="16" max="16" width="10.5703125" style="4" customWidth="1"/>
    <col min="17" max="17" width="10.7109375" style="5" customWidth="1"/>
    <col min="18" max="18" width="11.7109375" style="4" customWidth="1"/>
    <col min="19" max="21" width="9.140625" style="3" customWidth="1"/>
    <col min="22" max="16384" width="9.140625" style="3"/>
  </cols>
  <sheetData>
    <row r="1" spans="1:22" ht="15.75">
      <c r="A1" s="103" t="s">
        <v>3</v>
      </c>
      <c r="B1" s="50"/>
      <c r="C1" s="51"/>
      <c r="D1" s="51"/>
      <c r="E1" s="56"/>
      <c r="H1" s="51"/>
      <c r="I1" s="50"/>
      <c r="J1" s="50"/>
      <c r="K1" s="50"/>
      <c r="L1" s="50"/>
      <c r="M1" s="59"/>
      <c r="N1" s="60"/>
      <c r="O1" s="60"/>
      <c r="P1" s="61"/>
      <c r="Q1" s="60"/>
      <c r="R1" s="61"/>
      <c r="S1" s="50"/>
      <c r="T1" s="50"/>
      <c r="U1" s="50"/>
      <c r="V1" s="50"/>
    </row>
    <row r="2" spans="1:22" ht="15.75">
      <c r="A2" s="50" t="s">
        <v>147</v>
      </c>
      <c r="B2" s="50"/>
      <c r="C2" s="51"/>
      <c r="D2" s="51"/>
      <c r="E2" s="56"/>
      <c r="H2" s="51"/>
      <c r="I2" s="50"/>
      <c r="J2" s="50"/>
      <c r="K2" s="50"/>
      <c r="L2" s="50"/>
      <c r="M2" s="59"/>
      <c r="N2" s="60"/>
      <c r="O2" s="60"/>
      <c r="P2" s="61"/>
      <c r="Q2" s="60"/>
      <c r="R2" s="61"/>
      <c r="S2" s="50"/>
      <c r="T2" s="50"/>
      <c r="U2" s="50"/>
      <c r="V2" s="50"/>
    </row>
    <row r="3" spans="1:22" ht="15.75">
      <c r="A3" s="50" t="s">
        <v>71</v>
      </c>
      <c r="B3" s="50"/>
      <c r="C3" s="51"/>
      <c r="D3" s="51"/>
      <c r="E3" s="56"/>
      <c r="H3" s="51"/>
      <c r="I3" s="50"/>
      <c r="J3" s="50"/>
      <c r="K3" s="50"/>
      <c r="L3" s="50"/>
      <c r="M3" s="59"/>
      <c r="N3" s="60"/>
      <c r="O3" s="60"/>
      <c r="P3" s="61"/>
      <c r="Q3" s="60"/>
      <c r="R3" s="61"/>
      <c r="S3" s="50"/>
      <c r="T3" s="50"/>
      <c r="U3" s="50"/>
      <c r="V3" s="50"/>
    </row>
    <row r="4" spans="1:22" ht="15.75">
      <c r="A4" s="50" t="s">
        <v>72</v>
      </c>
      <c r="B4" s="50"/>
      <c r="C4" s="51"/>
      <c r="D4" s="51"/>
      <c r="E4" s="56"/>
      <c r="H4" s="51"/>
      <c r="I4" s="50"/>
      <c r="J4" s="50"/>
      <c r="K4" s="50"/>
      <c r="L4" s="50"/>
      <c r="M4" s="59"/>
      <c r="N4" s="60"/>
      <c r="O4" s="60"/>
      <c r="P4" s="61"/>
      <c r="Q4" s="60"/>
      <c r="R4" s="61"/>
      <c r="S4" s="50"/>
      <c r="T4" s="50"/>
      <c r="U4" s="50"/>
      <c r="V4" s="50"/>
    </row>
    <row r="5" spans="1:22" ht="15.75">
      <c r="A5" s="50" t="s">
        <v>73</v>
      </c>
      <c r="B5" s="50"/>
      <c r="C5" s="51"/>
      <c r="D5" s="51"/>
      <c r="E5" s="56"/>
      <c r="H5" s="51"/>
      <c r="I5" s="50"/>
      <c r="J5" s="50"/>
      <c r="K5" s="50"/>
      <c r="L5" s="50"/>
      <c r="M5" s="59"/>
      <c r="N5" s="60"/>
      <c r="O5" s="60"/>
      <c r="P5" s="61"/>
      <c r="Q5" s="60"/>
      <c r="R5" s="61"/>
      <c r="S5" s="50"/>
      <c r="T5" s="50"/>
      <c r="U5" s="50"/>
      <c r="V5" s="50"/>
    </row>
    <row r="6" spans="1:22" ht="15.75">
      <c r="A6" s="50"/>
      <c r="B6" s="50"/>
      <c r="C6" s="51"/>
      <c r="D6" s="51"/>
      <c r="E6" s="56"/>
      <c r="H6" s="51"/>
      <c r="I6" s="50"/>
      <c r="J6" s="50"/>
      <c r="K6" s="50"/>
      <c r="L6" s="50"/>
      <c r="M6" s="59"/>
      <c r="N6" s="60"/>
      <c r="O6" s="60"/>
      <c r="P6" s="61"/>
      <c r="Q6" s="60"/>
      <c r="R6" s="61"/>
      <c r="S6" s="50"/>
      <c r="T6" s="50"/>
      <c r="U6" s="50"/>
      <c r="V6" s="50"/>
    </row>
    <row r="7" spans="1:22" ht="15.75">
      <c r="A7" s="50"/>
      <c r="B7" s="50"/>
      <c r="C7" s="51"/>
      <c r="D7" s="51"/>
      <c r="E7" s="56"/>
      <c r="H7" s="51"/>
      <c r="I7" s="50"/>
      <c r="J7" s="50"/>
      <c r="K7" s="50"/>
      <c r="L7" s="50"/>
      <c r="M7" s="59"/>
      <c r="N7" s="60"/>
      <c r="O7" s="60"/>
      <c r="P7" s="61"/>
      <c r="Q7" s="60"/>
      <c r="R7" s="61"/>
      <c r="S7" s="50"/>
      <c r="T7" s="50"/>
      <c r="U7" s="50"/>
      <c r="V7" s="50"/>
    </row>
    <row r="8" spans="1:22" ht="15.75">
      <c r="A8" s="77" t="s">
        <v>4</v>
      </c>
      <c r="B8" s="78"/>
      <c r="C8" s="79"/>
      <c r="D8" s="213" t="str">
        <f>+'PROFIL DIRI'!D3</f>
        <v>UNIVERSITAS ANDALAS</v>
      </c>
      <c r="E8" s="213"/>
      <c r="H8" s="51"/>
      <c r="I8" s="50"/>
      <c r="J8" s="50"/>
      <c r="K8" s="50"/>
      <c r="L8" s="50"/>
      <c r="M8" s="59"/>
      <c r="N8" s="80"/>
      <c r="O8" s="80"/>
      <c r="P8" s="80"/>
      <c r="Q8" s="60"/>
      <c r="R8" s="61"/>
      <c r="S8" s="50"/>
      <c r="T8" s="50"/>
      <c r="U8" s="50"/>
      <c r="V8" s="50"/>
    </row>
    <row r="9" spans="1:22" ht="15.75">
      <c r="A9" s="77" t="s">
        <v>33</v>
      </c>
      <c r="B9" s="78"/>
      <c r="C9" s="79"/>
      <c r="D9" s="213" t="str">
        <f>+'PROFIL DIRI'!D5</f>
        <v>FAKULTAS ILMU SOSIAL DAN ILMU POLITIK</v>
      </c>
      <c r="E9" s="213"/>
      <c r="H9" s="51"/>
      <c r="I9" s="50"/>
      <c r="J9" s="50"/>
      <c r="K9" s="50"/>
      <c r="L9" s="50"/>
      <c r="M9" s="59"/>
      <c r="N9" s="80"/>
      <c r="O9" s="80"/>
      <c r="P9" s="80"/>
      <c r="Q9" s="60"/>
      <c r="R9" s="61"/>
      <c r="S9" s="50"/>
      <c r="T9" s="50"/>
      <c r="U9" s="50"/>
      <c r="V9" s="50"/>
    </row>
    <row r="10" spans="1:22" ht="15.75">
      <c r="A10" s="77" t="s">
        <v>45</v>
      </c>
      <c r="B10" s="78"/>
      <c r="C10" s="79"/>
      <c r="D10" s="213" t="str">
        <f>+'PROFIL DIRI'!D6</f>
        <v>S2- Ilmu Politik</v>
      </c>
      <c r="E10" s="213"/>
      <c r="H10" s="51"/>
      <c r="I10" s="50"/>
      <c r="J10" s="50"/>
      <c r="K10" s="50"/>
      <c r="L10" s="50"/>
      <c r="M10" s="59"/>
      <c r="N10" s="80"/>
      <c r="O10" s="80"/>
      <c r="P10" s="80"/>
      <c r="Q10" s="60"/>
      <c r="R10" s="61"/>
      <c r="S10" s="50"/>
      <c r="T10" s="50"/>
      <c r="U10" s="50"/>
      <c r="V10" s="50"/>
    </row>
    <row r="11" spans="1:22" ht="15.75">
      <c r="A11" s="77" t="s">
        <v>15</v>
      </c>
      <c r="B11" s="78"/>
      <c r="C11" s="79"/>
      <c r="D11" s="219">
        <v>2013</v>
      </c>
      <c r="E11" s="219"/>
      <c r="H11" s="51"/>
      <c r="I11" s="50"/>
      <c r="J11" s="50"/>
      <c r="K11" s="50"/>
      <c r="L11" s="50"/>
      <c r="M11" s="59"/>
      <c r="N11" s="80"/>
      <c r="O11" s="80"/>
      <c r="P11" s="80"/>
      <c r="Q11" s="60"/>
      <c r="R11" s="61"/>
      <c r="S11" s="50"/>
      <c r="T11" s="50"/>
      <c r="U11" s="50"/>
      <c r="V11" s="50"/>
    </row>
    <row r="12" spans="1:22" ht="18.75" customHeight="1">
      <c r="A12" s="50"/>
      <c r="B12" s="50"/>
      <c r="C12" s="51"/>
      <c r="D12" s="49"/>
      <c r="E12" s="56"/>
      <c r="H12" s="51"/>
      <c r="I12" s="6"/>
      <c r="J12" s="6"/>
      <c r="K12" s="6"/>
      <c r="L12" s="50"/>
      <c r="M12" s="59"/>
      <c r="N12" s="55"/>
      <c r="O12" s="54"/>
      <c r="P12" s="55"/>
      <c r="Q12" s="54"/>
      <c r="R12" s="55"/>
      <c r="S12" s="50"/>
      <c r="T12" s="50"/>
      <c r="U12" s="50"/>
      <c r="V12" s="50"/>
    </row>
    <row r="13" spans="1:22" s="89" customFormat="1" ht="35.25" customHeight="1">
      <c r="A13" s="83"/>
      <c r="B13" s="84"/>
      <c r="C13" s="85" t="s">
        <v>63</v>
      </c>
      <c r="D13" s="85" t="s">
        <v>148</v>
      </c>
      <c r="E13" s="57" t="s">
        <v>17</v>
      </c>
      <c r="F13" s="115" t="s">
        <v>5</v>
      </c>
      <c r="G13" s="115" t="s">
        <v>79</v>
      </c>
      <c r="H13" s="102" t="s">
        <v>16</v>
      </c>
      <c r="I13" s="85" t="s">
        <v>14</v>
      </c>
      <c r="J13" s="85" t="s">
        <v>5</v>
      </c>
      <c r="K13" s="85" t="s">
        <v>13</v>
      </c>
      <c r="L13" s="102" t="s">
        <v>69</v>
      </c>
      <c r="M13" s="86"/>
      <c r="N13" s="87"/>
      <c r="O13" s="88"/>
      <c r="P13" s="87"/>
      <c r="Q13" s="88"/>
      <c r="R13" s="87"/>
    </row>
    <row r="14" spans="1:22" s="89" customFormat="1" ht="15.75">
      <c r="A14" s="90" t="s">
        <v>59</v>
      </c>
      <c r="C14" s="91"/>
      <c r="D14" s="91"/>
      <c r="E14" s="118"/>
      <c r="F14" s="95"/>
      <c r="G14" s="95"/>
      <c r="H14" s="91"/>
      <c r="M14" s="86"/>
      <c r="N14" s="88"/>
      <c r="O14" s="88"/>
      <c r="P14" s="87"/>
      <c r="Q14" s="88"/>
      <c r="R14" s="87"/>
    </row>
    <row r="15" spans="1:22" s="94" customFormat="1" ht="16.5" customHeight="1">
      <c r="A15" s="92"/>
      <c r="B15" s="214" t="s">
        <v>83</v>
      </c>
      <c r="C15" s="214"/>
      <c r="D15" s="93"/>
      <c r="E15" s="119"/>
      <c r="F15" s="95"/>
      <c r="G15" s="95"/>
      <c r="H15" s="93"/>
      <c r="M15" s="96"/>
      <c r="N15" s="97"/>
      <c r="O15" s="97"/>
      <c r="P15" s="98"/>
      <c r="Q15" s="97"/>
      <c r="R15" s="98"/>
    </row>
    <row r="16" spans="1:22" s="94" customFormat="1" ht="48" customHeight="1">
      <c r="A16" s="92"/>
      <c r="B16" s="90"/>
      <c r="C16" s="104" t="s">
        <v>144</v>
      </c>
      <c r="D16" s="100" t="s">
        <v>246</v>
      </c>
      <c r="E16" s="170">
        <v>4</v>
      </c>
      <c r="F16" s="116" t="str">
        <f>IF(E16=4,"Sangat baik",IF(E16=3,"Baik",IF(E16=2,"Perlu ditingkatkan",IF(E16=1,"Perbaikan",IF(E16=0,"Perbaikan mayor")))))</f>
        <v>Sangat baik</v>
      </c>
      <c r="G16" s="95"/>
      <c r="H16" s="99"/>
      <c r="I16" s="193"/>
      <c r="J16" s="193"/>
      <c r="K16" s="193"/>
      <c r="M16" s="96"/>
      <c r="N16" s="97"/>
      <c r="O16" s="97"/>
      <c r="P16" s="98"/>
      <c r="Q16" s="97"/>
      <c r="R16" s="98"/>
    </row>
    <row r="17" spans="1:18" s="94" customFormat="1" ht="36.75" customHeight="1">
      <c r="A17" s="92"/>
      <c r="C17" s="104" t="s">
        <v>145</v>
      </c>
      <c r="D17" s="100" t="s">
        <v>247</v>
      </c>
      <c r="E17" s="58">
        <v>4</v>
      </c>
      <c r="F17" s="116" t="str">
        <f>IF(E17=4,"Sangat baik",IF(E17=3,"Baik",IF(E17=2,"Perlu ditingkatkan",IF(E17=1,"Perbaikan",IF(E17=0,"Perbaikan mayor")))))</f>
        <v>Sangat baik</v>
      </c>
      <c r="G17" s="123"/>
      <c r="H17" s="99"/>
      <c r="I17" s="193"/>
      <c r="J17" s="193"/>
      <c r="K17" s="193"/>
      <c r="M17" s="96"/>
      <c r="N17" s="97"/>
      <c r="O17" s="97"/>
      <c r="P17" s="98"/>
      <c r="Q17" s="97"/>
      <c r="R17" s="98"/>
    </row>
    <row r="18" spans="1:18" s="94" customFormat="1" ht="50.25" customHeight="1">
      <c r="A18" s="92"/>
      <c r="C18" s="99" t="s">
        <v>84</v>
      </c>
      <c r="D18" s="100" t="s">
        <v>248</v>
      </c>
      <c r="E18" s="58">
        <v>3</v>
      </c>
      <c r="F18" s="116" t="str">
        <f t="shared" ref="F18" si="0">IF(E18=4,"Sangat baik",IF(E18=3,"Baik",IF(E18=2,"Perlu ditingkatkan",IF(E18=1,"Perbaikan",IF(E18=0,"Perbaikan mayor")))))</f>
        <v>Baik</v>
      </c>
      <c r="G18" s="123"/>
      <c r="H18" s="99"/>
      <c r="I18" s="193"/>
      <c r="J18" s="193"/>
      <c r="K18" s="193"/>
      <c r="M18" s="96"/>
      <c r="N18" s="97"/>
      <c r="O18" s="97"/>
      <c r="P18" s="98"/>
      <c r="Q18" s="97"/>
      <c r="R18" s="98"/>
    </row>
    <row r="19" spans="1:18" s="94" customFormat="1" ht="36.75" customHeight="1">
      <c r="A19" s="92"/>
      <c r="C19" s="99" t="s">
        <v>146</v>
      </c>
      <c r="D19" s="100" t="s">
        <v>249</v>
      </c>
      <c r="E19" s="58">
        <v>3</v>
      </c>
      <c r="F19" s="116" t="str">
        <f>IF(E19=4,"Sangat baik",IF(E19=3,"Baik",IF(E19=2,"Perlu ditingkatkan",IF(E19=1,"Perbaikan",IF(E19=0,"Perbaikan mayor")))))</f>
        <v>Baik</v>
      </c>
      <c r="G19" s="123"/>
      <c r="H19" s="99"/>
      <c r="I19" s="193"/>
      <c r="J19" s="193"/>
      <c r="K19" s="193"/>
      <c r="M19" s="96"/>
      <c r="N19" s="97"/>
      <c r="O19" s="97"/>
      <c r="P19" s="98"/>
      <c r="Q19" s="97"/>
      <c r="R19" s="98"/>
    </row>
    <row r="20" spans="1:18" s="94" customFormat="1">
      <c r="A20" s="92"/>
      <c r="C20" s="93"/>
      <c r="D20" s="93"/>
      <c r="E20" s="119"/>
      <c r="F20" s="93"/>
      <c r="G20" s="93"/>
      <c r="H20" s="93"/>
      <c r="M20" s="96"/>
      <c r="N20" s="97"/>
      <c r="O20" s="97"/>
      <c r="P20" s="98"/>
      <c r="Q20" s="97"/>
      <c r="R20" s="98"/>
    </row>
    <row r="21" spans="1:18" s="94" customFormat="1" ht="15.75">
      <c r="A21" s="92"/>
      <c r="B21" s="90" t="s">
        <v>85</v>
      </c>
      <c r="C21" s="93"/>
      <c r="D21" s="93"/>
      <c r="E21" s="119"/>
      <c r="F21" s="93"/>
      <c r="G21" s="93"/>
      <c r="H21" s="93"/>
      <c r="M21" s="96"/>
      <c r="N21" s="97"/>
      <c r="O21" s="97"/>
      <c r="P21" s="98"/>
      <c r="Q21" s="97"/>
      <c r="R21" s="98"/>
    </row>
    <row r="22" spans="1:18" s="94" customFormat="1" ht="37.5" customHeight="1">
      <c r="A22" s="92"/>
      <c r="C22" s="104" t="s">
        <v>86</v>
      </c>
      <c r="D22" s="101" t="s">
        <v>250</v>
      </c>
      <c r="E22" s="58">
        <v>4</v>
      </c>
      <c r="F22" s="116" t="str">
        <f>IF(E22=4,"Sangat baik",IF(E22=3,"Baik",IF(E22=2,"Perlu ditingkatkan",IF(E22=1,"Perbaikan",IF(E22=0,"Perbaikan mayor")))))</f>
        <v>Sangat baik</v>
      </c>
      <c r="G22" s="123"/>
      <c r="H22" s="99"/>
      <c r="I22" s="193"/>
      <c r="J22" s="193"/>
      <c r="K22" s="193"/>
      <c r="M22" s="96"/>
      <c r="N22" s="97"/>
      <c r="O22" s="97"/>
      <c r="P22" s="98"/>
      <c r="Q22" s="97"/>
      <c r="R22" s="98"/>
    </row>
    <row r="23" spans="1:18" s="94" customFormat="1" ht="35.25" customHeight="1">
      <c r="A23" s="92"/>
      <c r="C23" s="99" t="s">
        <v>87</v>
      </c>
      <c r="D23" s="101" t="s">
        <v>251</v>
      </c>
      <c r="E23" s="58">
        <v>4</v>
      </c>
      <c r="F23" s="116" t="str">
        <f t="shared" ref="F23:F26" si="1">IF(E23=4,"Sangat baik",IF(E23=3,"Baik",IF(E23=2,"Perlu ditingkatkan",IF(E23=1,"Perbaikan",IF(E23=0,"Perbaikan mayor")))))</f>
        <v>Sangat baik</v>
      </c>
      <c r="G23" s="123"/>
      <c r="H23" s="99"/>
      <c r="I23" s="193"/>
      <c r="J23" s="193"/>
      <c r="K23" s="193"/>
      <c r="M23" s="96"/>
      <c r="N23" s="97"/>
      <c r="O23" s="97"/>
      <c r="P23" s="98"/>
      <c r="Q23" s="97"/>
      <c r="R23" s="98"/>
    </row>
    <row r="24" spans="1:18" s="94" customFormat="1" ht="47.25" customHeight="1">
      <c r="A24" s="92"/>
      <c r="C24" s="104" t="s">
        <v>88</v>
      </c>
      <c r="D24" s="101" t="s">
        <v>252</v>
      </c>
      <c r="E24" s="58">
        <v>4</v>
      </c>
      <c r="F24" s="116" t="str">
        <f t="shared" si="1"/>
        <v>Sangat baik</v>
      </c>
      <c r="G24" s="123"/>
      <c r="H24" s="99"/>
      <c r="I24" s="193"/>
      <c r="J24" s="193"/>
      <c r="K24" s="193"/>
      <c r="M24" s="96"/>
      <c r="N24" s="97"/>
      <c r="O24" s="97"/>
      <c r="P24" s="98"/>
      <c r="Q24" s="97"/>
      <c r="R24" s="98"/>
    </row>
    <row r="25" spans="1:18" s="94" customFormat="1" ht="36.75" customHeight="1">
      <c r="A25" s="92"/>
      <c r="C25" s="99" t="s">
        <v>89</v>
      </c>
      <c r="D25" s="101" t="s">
        <v>249</v>
      </c>
      <c r="E25" s="58">
        <v>4</v>
      </c>
      <c r="F25" s="116" t="str">
        <f t="shared" si="1"/>
        <v>Sangat baik</v>
      </c>
      <c r="G25" s="123"/>
      <c r="H25" s="99"/>
      <c r="I25" s="193"/>
      <c r="J25" s="193"/>
      <c r="K25" s="193"/>
      <c r="M25" s="96"/>
      <c r="N25" s="97"/>
      <c r="O25" s="97"/>
      <c r="P25" s="98"/>
      <c r="Q25" s="97"/>
      <c r="R25" s="98"/>
    </row>
    <row r="26" spans="1:18" s="94" customFormat="1" ht="50.25" customHeight="1">
      <c r="A26" s="92"/>
      <c r="C26" s="104" t="s">
        <v>90</v>
      </c>
      <c r="D26" s="101" t="s">
        <v>253</v>
      </c>
      <c r="E26" s="58">
        <v>4</v>
      </c>
      <c r="F26" s="116" t="str">
        <f t="shared" si="1"/>
        <v>Sangat baik</v>
      </c>
      <c r="G26" s="123"/>
      <c r="H26" s="99"/>
      <c r="I26" s="193"/>
      <c r="J26" s="193"/>
      <c r="K26" s="193"/>
      <c r="M26" s="96"/>
      <c r="N26" s="97"/>
      <c r="O26" s="97"/>
      <c r="P26" s="98"/>
      <c r="Q26" s="97"/>
      <c r="R26" s="98"/>
    </row>
    <row r="27" spans="1:18" s="107" customFormat="1" ht="15.75">
      <c r="A27" s="106"/>
      <c r="C27" s="108" t="s">
        <v>1</v>
      </c>
      <c r="D27" s="108"/>
      <c r="E27" s="120">
        <f>AVERAGE(E16:E26)</f>
        <v>3.7777777777777777</v>
      </c>
      <c r="F27" s="117"/>
      <c r="G27" s="117">
        <f>SUM(E16:E26)</f>
        <v>34</v>
      </c>
      <c r="H27" s="108"/>
      <c r="M27" s="109"/>
      <c r="N27" s="110"/>
      <c r="O27" s="110"/>
      <c r="P27" s="111"/>
      <c r="Q27" s="110"/>
      <c r="R27" s="111"/>
    </row>
    <row r="28" spans="1:18" s="89" customFormat="1" ht="15.75">
      <c r="A28" s="90"/>
      <c r="C28" s="91"/>
      <c r="D28" s="91"/>
      <c r="E28" s="56"/>
      <c r="F28" s="93"/>
      <c r="G28" s="93"/>
      <c r="H28" s="91"/>
      <c r="M28" s="86"/>
      <c r="N28" s="88"/>
      <c r="O28" s="88"/>
      <c r="P28" s="87"/>
      <c r="Q28" s="88"/>
      <c r="R28" s="87"/>
    </row>
    <row r="29" spans="1:18" s="89" customFormat="1" ht="15.75">
      <c r="A29" s="90" t="s">
        <v>60</v>
      </c>
      <c r="C29" s="91"/>
      <c r="D29" s="91"/>
      <c r="E29" s="56"/>
      <c r="F29" s="93"/>
      <c r="G29" s="93"/>
      <c r="H29" s="91"/>
      <c r="M29" s="86"/>
      <c r="N29" s="88"/>
      <c r="O29" s="88"/>
      <c r="P29" s="87"/>
      <c r="Q29" s="88"/>
      <c r="R29" s="87"/>
    </row>
    <row r="30" spans="1:18" s="89" customFormat="1" ht="15.75">
      <c r="A30" s="90"/>
      <c r="B30" s="90" t="s">
        <v>91</v>
      </c>
      <c r="C30" s="91"/>
      <c r="D30" s="91"/>
      <c r="E30" s="56"/>
      <c r="F30" s="93"/>
      <c r="G30" s="93"/>
      <c r="H30" s="91"/>
      <c r="M30" s="86"/>
      <c r="N30" s="88"/>
      <c r="O30" s="88"/>
      <c r="P30" s="87"/>
      <c r="Q30" s="88"/>
      <c r="R30" s="87"/>
    </row>
    <row r="31" spans="1:18" s="89" customFormat="1" ht="37.5" customHeight="1">
      <c r="A31" s="90"/>
      <c r="C31" s="104" t="s">
        <v>92</v>
      </c>
      <c r="D31" s="198" t="s">
        <v>257</v>
      </c>
      <c r="E31" s="58">
        <v>3</v>
      </c>
      <c r="F31" s="154" t="str">
        <f>IF(E31=4,"Sangat baik",IF(E31=3,"Baik",IF(E31=2,"Perlu ditingkatkan",IF(E31=1,"Perbaikan",IF(E31=0,"Perbaikan mayor")))))</f>
        <v>Baik</v>
      </c>
      <c r="G31" s="155"/>
      <c r="H31" s="112"/>
      <c r="I31" s="194"/>
      <c r="J31" s="194"/>
      <c r="K31" s="194"/>
      <c r="M31" s="86"/>
      <c r="N31" s="88"/>
      <c r="O31" s="88"/>
      <c r="P31" s="87"/>
      <c r="Q31" s="88"/>
      <c r="R31" s="87"/>
    </row>
    <row r="32" spans="1:18" s="89" customFormat="1" ht="37.5" customHeight="1">
      <c r="A32" s="90"/>
      <c r="C32" s="104" t="s">
        <v>149</v>
      </c>
      <c r="D32" s="101" t="s">
        <v>254</v>
      </c>
      <c r="E32" s="58">
        <v>4</v>
      </c>
      <c r="F32" s="154" t="str">
        <f>IF(E32=4,"Sangat baik",IF(E32=3,"Baik",IF(E32=2,"Perlu ditingkatkan",IF(E32=1,"Perbaikan",IF(E32=0,"Perbaikan mayor")))))</f>
        <v>Sangat baik</v>
      </c>
      <c r="G32" s="155"/>
      <c r="H32" s="112"/>
      <c r="I32" s="194"/>
      <c r="J32" s="194"/>
      <c r="K32" s="194"/>
      <c r="M32" s="86"/>
      <c r="N32" s="88"/>
      <c r="O32" s="88"/>
      <c r="P32" s="87"/>
      <c r="Q32" s="88"/>
      <c r="R32" s="87"/>
    </row>
    <row r="33" spans="1:18" s="89" customFormat="1" ht="46.5" customHeight="1">
      <c r="A33" s="90"/>
      <c r="C33" s="153" t="s">
        <v>150</v>
      </c>
      <c r="D33" s="101" t="s">
        <v>255</v>
      </c>
      <c r="E33" s="58">
        <v>4</v>
      </c>
      <c r="F33" s="154" t="str">
        <f t="shared" ref="F33:F34" si="2">IF(E33=4,"Sangat baik",IF(E33=3,"Baik",IF(E33=2,"Perlu ditingkatkan",IF(E33=1,"Perbaikan",IF(E33=0,"Perbaikan mayor")))))</f>
        <v>Sangat baik</v>
      </c>
      <c r="G33" s="155"/>
      <c r="H33" s="112"/>
      <c r="I33" s="194"/>
      <c r="J33" s="194"/>
      <c r="K33" s="194"/>
      <c r="M33" s="86"/>
      <c r="N33" s="88"/>
      <c r="O33" s="88"/>
      <c r="P33" s="87"/>
      <c r="Q33" s="88"/>
      <c r="R33" s="87"/>
    </row>
    <row r="34" spans="1:18" s="89" customFormat="1" ht="36.75" customHeight="1">
      <c r="A34" s="90"/>
      <c r="C34" s="153" t="s">
        <v>151</v>
      </c>
      <c r="D34" s="199" t="s">
        <v>256</v>
      </c>
      <c r="E34" s="58">
        <v>4</v>
      </c>
      <c r="F34" s="154" t="str">
        <f t="shared" si="2"/>
        <v>Sangat baik</v>
      </c>
      <c r="G34" s="155"/>
      <c r="H34" s="112"/>
      <c r="I34" s="194"/>
      <c r="J34" s="194"/>
      <c r="K34" s="194"/>
      <c r="M34" s="86"/>
      <c r="N34" s="88"/>
      <c r="O34" s="88"/>
      <c r="P34" s="87"/>
      <c r="Q34" s="88"/>
      <c r="R34" s="87"/>
    </row>
    <row r="35" spans="1:18" s="89" customFormat="1" ht="15.75">
      <c r="A35" s="90"/>
      <c r="C35" s="91"/>
      <c r="D35" s="91"/>
      <c r="E35" s="56"/>
      <c r="F35" s="93"/>
      <c r="G35" s="93"/>
      <c r="H35" s="91"/>
      <c r="M35" s="86"/>
      <c r="N35" s="88"/>
      <c r="O35" s="88"/>
      <c r="P35" s="87"/>
      <c r="Q35" s="88"/>
      <c r="R35" s="87"/>
    </row>
    <row r="36" spans="1:18" s="89" customFormat="1" ht="15.75">
      <c r="A36" s="90"/>
      <c r="B36" s="90" t="s">
        <v>93</v>
      </c>
      <c r="C36" s="91"/>
      <c r="D36" s="91"/>
      <c r="E36" s="56"/>
      <c r="F36" s="93"/>
      <c r="G36" s="93"/>
      <c r="H36" s="91"/>
      <c r="M36" s="86"/>
      <c r="N36" s="88"/>
      <c r="O36" s="88"/>
      <c r="P36" s="87"/>
      <c r="Q36" s="88"/>
      <c r="R36" s="87"/>
    </row>
    <row r="37" spans="1:18" s="89" customFormat="1" ht="50.25" customHeight="1">
      <c r="A37" s="90"/>
      <c r="B37" s="90"/>
      <c r="C37" s="112" t="s">
        <v>159</v>
      </c>
      <c r="D37" s="167" t="s">
        <v>258</v>
      </c>
      <c r="E37" s="58">
        <v>4</v>
      </c>
      <c r="F37" s="154" t="str">
        <f>IF(E37=4,"Sangat baik",IF(E37=3,"Baik",IF(E37=2,"Perlu ditingkatkan",IF(E37=1,"Perbaikan",IF(E37=0,"Perbaikan mayor")))))</f>
        <v>Sangat baik</v>
      </c>
      <c r="G37" s="93"/>
      <c r="H37" s="112"/>
      <c r="I37" s="194"/>
      <c r="J37" s="194"/>
      <c r="K37" s="194"/>
      <c r="M37" s="86"/>
      <c r="N37" s="88"/>
      <c r="O37" s="88"/>
      <c r="P37" s="87"/>
      <c r="Q37" s="88"/>
      <c r="R37" s="87"/>
    </row>
    <row r="38" spans="1:18" s="89" customFormat="1" ht="50.25" customHeight="1">
      <c r="A38" s="90"/>
      <c r="C38" s="99" t="s">
        <v>160</v>
      </c>
      <c r="D38" s="105"/>
      <c r="E38" s="58"/>
      <c r="F38" s="154" t="str">
        <f t="shared" ref="F38:F40" si="3">IF(E38=4,"Sangat baik",IF(E38=3,"Baik",IF(E38=2,"Perlu ditingkatkan",IF(E38=1,"Perbaikan",IF(E38=0,"Perbaikan mayor")))))</f>
        <v>Perbaikan mayor</v>
      </c>
      <c r="G38" s="155"/>
      <c r="H38" s="112" t="s">
        <v>245</v>
      </c>
      <c r="I38" s="194"/>
      <c r="J38" s="194"/>
      <c r="K38" s="194"/>
      <c r="M38" s="86"/>
      <c r="N38" s="88"/>
      <c r="O38" s="88"/>
      <c r="P38" s="87"/>
      <c r="Q38" s="88"/>
      <c r="R38" s="87"/>
    </row>
    <row r="39" spans="1:18" s="89" customFormat="1" ht="49.5" customHeight="1">
      <c r="A39" s="90"/>
      <c r="C39" s="99" t="s">
        <v>162</v>
      </c>
      <c r="D39" s="105" t="s">
        <v>259</v>
      </c>
      <c r="E39" s="58">
        <v>3</v>
      </c>
      <c r="F39" s="154" t="str">
        <f t="shared" si="3"/>
        <v>Baik</v>
      </c>
      <c r="G39" s="155"/>
      <c r="H39" s="112"/>
      <c r="I39" s="194"/>
      <c r="J39" s="194"/>
      <c r="K39" s="194"/>
      <c r="M39" s="86"/>
      <c r="N39" s="88"/>
      <c r="O39" s="88"/>
      <c r="P39" s="87"/>
      <c r="Q39" s="88"/>
      <c r="R39" s="87"/>
    </row>
    <row r="40" spans="1:18" s="89" customFormat="1" ht="51" customHeight="1">
      <c r="A40" s="90"/>
      <c r="C40" s="99" t="s">
        <v>161</v>
      </c>
      <c r="D40" s="105" t="s">
        <v>260</v>
      </c>
      <c r="E40" s="58">
        <v>3</v>
      </c>
      <c r="F40" s="154" t="str">
        <f t="shared" si="3"/>
        <v>Baik</v>
      </c>
      <c r="G40" s="155"/>
      <c r="H40" s="112"/>
      <c r="I40" s="194"/>
      <c r="J40" s="194"/>
      <c r="K40" s="194"/>
      <c r="M40" s="86"/>
      <c r="N40" s="88"/>
      <c r="O40" s="88"/>
      <c r="P40" s="87"/>
      <c r="Q40" s="88"/>
      <c r="R40" s="87"/>
    </row>
    <row r="41" spans="1:18" s="89" customFormat="1" ht="15.75">
      <c r="A41" s="90"/>
      <c r="C41" s="91"/>
      <c r="D41" s="91"/>
      <c r="E41" s="56"/>
      <c r="F41" s="93"/>
      <c r="G41" s="93"/>
      <c r="H41" s="91"/>
      <c r="M41" s="86"/>
      <c r="N41" s="88"/>
      <c r="O41" s="88"/>
      <c r="P41" s="87"/>
      <c r="Q41" s="88"/>
      <c r="R41" s="87"/>
    </row>
    <row r="42" spans="1:18" s="89" customFormat="1" ht="15.75">
      <c r="A42" s="90"/>
      <c r="B42" s="90" t="s">
        <v>94</v>
      </c>
      <c r="C42" s="91"/>
      <c r="D42" s="91"/>
      <c r="E42" s="56"/>
      <c r="F42" s="93"/>
      <c r="G42" s="93"/>
      <c r="H42" s="91"/>
      <c r="M42" s="86"/>
      <c r="N42" s="88"/>
      <c r="O42" s="88"/>
      <c r="P42" s="87"/>
      <c r="Q42" s="88"/>
      <c r="R42" s="87"/>
    </row>
    <row r="43" spans="1:18" s="89" customFormat="1" ht="39" customHeight="1">
      <c r="A43" s="90"/>
      <c r="B43" s="90"/>
      <c r="C43" s="112" t="s">
        <v>152</v>
      </c>
      <c r="D43" s="105"/>
      <c r="E43" s="58"/>
      <c r="F43" s="116" t="str">
        <f t="shared" ref="F43:F44" si="4">IF(E43=4,"Sangat baik",IF(E43=3,"Baik",IF(E43=2,"Perlu ditingkatkan",IF(E43=1,"Perbaikan",IF(E43=0,"Perbaikan mayor")))))</f>
        <v>Perbaikan mayor</v>
      </c>
      <c r="G43" s="93"/>
      <c r="H43" s="112" t="s">
        <v>245</v>
      </c>
      <c r="I43" s="194"/>
      <c r="J43" s="194"/>
      <c r="K43" s="194"/>
      <c r="M43" s="86"/>
      <c r="N43" s="88"/>
      <c r="O43" s="88"/>
      <c r="P43" s="87"/>
      <c r="Q43" s="88"/>
      <c r="R43" s="87"/>
    </row>
    <row r="44" spans="1:18" s="89" customFormat="1" ht="36.75" customHeight="1">
      <c r="A44" s="90"/>
      <c r="C44" s="104" t="s">
        <v>163</v>
      </c>
      <c r="D44" s="105"/>
      <c r="E44" s="58"/>
      <c r="F44" s="116" t="str">
        <f t="shared" si="4"/>
        <v>Perbaikan mayor</v>
      </c>
      <c r="G44" s="123">
        <f>+E44</f>
        <v>0</v>
      </c>
      <c r="H44" s="112" t="s">
        <v>245</v>
      </c>
      <c r="I44" s="194"/>
      <c r="J44" s="194"/>
      <c r="K44" s="194"/>
      <c r="M44" s="86"/>
      <c r="N44" s="88"/>
      <c r="O44" s="88"/>
      <c r="P44" s="87"/>
      <c r="Q44" s="88"/>
      <c r="R44" s="87"/>
    </row>
    <row r="45" spans="1:18" s="107" customFormat="1" ht="15.75">
      <c r="A45" s="106"/>
      <c r="C45" s="108" t="s">
        <v>1</v>
      </c>
      <c r="D45" s="108"/>
      <c r="E45" s="120">
        <f>AVERAGE(E31:E44)</f>
        <v>3.5714285714285716</v>
      </c>
      <c r="F45" s="117"/>
      <c r="G45" s="117">
        <f>SUM(E31:E44)</f>
        <v>25</v>
      </c>
      <c r="H45" s="108"/>
      <c r="M45" s="109"/>
      <c r="N45" s="110"/>
      <c r="O45" s="110"/>
      <c r="P45" s="111"/>
      <c r="Q45" s="110"/>
      <c r="R45" s="111"/>
    </row>
    <row r="46" spans="1:18" s="89" customFormat="1" ht="15.75">
      <c r="A46" s="90"/>
      <c r="C46" s="91"/>
      <c r="D46" s="91"/>
      <c r="E46" s="56"/>
      <c r="F46" s="93"/>
      <c r="G46" s="93"/>
      <c r="H46" s="91"/>
      <c r="M46" s="86"/>
      <c r="N46" s="88"/>
      <c r="O46" s="88"/>
      <c r="P46" s="87"/>
      <c r="Q46" s="88"/>
      <c r="R46" s="87"/>
    </row>
    <row r="47" spans="1:18" s="89" customFormat="1" ht="15.75">
      <c r="A47" s="90" t="s">
        <v>68</v>
      </c>
      <c r="C47" s="91"/>
      <c r="D47" s="91"/>
      <c r="E47" s="56"/>
      <c r="F47" s="93"/>
      <c r="G47" s="93"/>
      <c r="H47" s="91"/>
      <c r="M47" s="86"/>
      <c r="N47" s="88"/>
      <c r="O47" s="88"/>
      <c r="P47" s="87"/>
      <c r="Q47" s="88"/>
      <c r="R47" s="87"/>
    </row>
    <row r="48" spans="1:18" s="89" customFormat="1" ht="15.75">
      <c r="A48" s="90"/>
      <c r="B48" s="90" t="s">
        <v>95</v>
      </c>
      <c r="C48" s="91"/>
      <c r="D48" s="91"/>
      <c r="E48" s="56"/>
      <c r="F48" s="93"/>
      <c r="G48" s="93"/>
      <c r="H48" s="91"/>
      <c r="M48" s="86"/>
      <c r="N48" s="88"/>
      <c r="O48" s="88"/>
      <c r="P48" s="87"/>
      <c r="Q48" s="88"/>
      <c r="R48" s="87"/>
    </row>
    <row r="49" spans="1:18" s="94" customFormat="1" ht="48" customHeight="1">
      <c r="A49" s="92"/>
      <c r="C49" s="99" t="s">
        <v>153</v>
      </c>
      <c r="D49" s="101"/>
      <c r="E49" s="58"/>
      <c r="F49" s="116" t="str">
        <f t="shared" ref="F49:F63" si="5">IF(E49=4,"Sangat baik",IF(E49=3,"Baik",IF(E49=2,"Perlu ditingkatkan",IF(E49=1,"Perbaikan",IF(E49=0,"Perbaikan mayor")))))</f>
        <v>Perbaikan mayor</v>
      </c>
      <c r="G49" s="123"/>
      <c r="H49" s="112" t="s">
        <v>245</v>
      </c>
      <c r="I49" s="193"/>
      <c r="J49" s="193"/>
      <c r="K49" s="193"/>
      <c r="M49" s="96"/>
      <c r="N49" s="97"/>
      <c r="O49" s="97"/>
      <c r="P49" s="98"/>
      <c r="Q49" s="97"/>
      <c r="R49" s="98"/>
    </row>
    <row r="50" spans="1:18" s="94" customFormat="1" ht="37.5" customHeight="1">
      <c r="A50" s="92"/>
      <c r="C50" s="99" t="s">
        <v>154</v>
      </c>
      <c r="D50" s="101"/>
      <c r="E50" s="58"/>
      <c r="F50" s="116" t="str">
        <f t="shared" si="5"/>
        <v>Perbaikan mayor</v>
      </c>
      <c r="G50" s="123"/>
      <c r="H50" s="112" t="s">
        <v>245</v>
      </c>
      <c r="I50" s="193"/>
      <c r="J50" s="193"/>
      <c r="K50" s="193"/>
      <c r="M50" s="96"/>
      <c r="N50" s="97"/>
      <c r="O50" s="97"/>
      <c r="P50" s="98"/>
      <c r="Q50" s="97"/>
      <c r="R50" s="98"/>
    </row>
    <row r="51" spans="1:18" s="94" customFormat="1" ht="49.5" customHeight="1">
      <c r="A51" s="92"/>
      <c r="C51" s="99" t="s">
        <v>155</v>
      </c>
      <c r="D51" s="101"/>
      <c r="E51" s="58"/>
      <c r="F51" s="116" t="str">
        <f t="shared" si="5"/>
        <v>Perbaikan mayor</v>
      </c>
      <c r="G51" s="123"/>
      <c r="H51" s="112" t="s">
        <v>245</v>
      </c>
      <c r="I51" s="193"/>
      <c r="J51" s="193"/>
      <c r="K51" s="193"/>
      <c r="M51" s="96"/>
      <c r="N51" s="97"/>
      <c r="O51" s="97"/>
      <c r="P51" s="98"/>
      <c r="Q51" s="97"/>
      <c r="R51" s="98"/>
    </row>
    <row r="52" spans="1:18" s="94" customFormat="1" ht="36" customHeight="1">
      <c r="A52" s="92"/>
      <c r="C52" s="99" t="s">
        <v>156</v>
      </c>
      <c r="D52" s="101"/>
      <c r="E52" s="58"/>
      <c r="F52" s="116" t="str">
        <f t="shared" si="5"/>
        <v>Perbaikan mayor</v>
      </c>
      <c r="G52" s="123"/>
      <c r="H52" s="112" t="s">
        <v>245</v>
      </c>
      <c r="I52" s="193"/>
      <c r="J52" s="193"/>
      <c r="K52" s="193"/>
      <c r="M52" s="96"/>
      <c r="N52" s="97"/>
      <c r="O52" s="97"/>
      <c r="P52" s="98"/>
      <c r="Q52" s="97"/>
      <c r="R52" s="98"/>
    </row>
    <row r="53" spans="1:18" s="94" customFormat="1" ht="48" customHeight="1">
      <c r="A53" s="92"/>
      <c r="C53" s="99" t="s">
        <v>164</v>
      </c>
      <c r="D53" s="101"/>
      <c r="E53" s="58"/>
      <c r="F53" s="116" t="str">
        <f t="shared" si="5"/>
        <v>Perbaikan mayor</v>
      </c>
      <c r="G53" s="123"/>
      <c r="H53" s="112" t="s">
        <v>245</v>
      </c>
      <c r="I53" s="193"/>
      <c r="J53" s="193"/>
      <c r="K53" s="193"/>
      <c r="M53" s="96"/>
      <c r="N53" s="97"/>
      <c r="O53" s="97"/>
      <c r="P53" s="98"/>
      <c r="Q53" s="97"/>
      <c r="R53" s="98"/>
    </row>
    <row r="54" spans="1:18" s="94" customFormat="1" ht="36" customHeight="1">
      <c r="A54" s="92"/>
      <c r="C54" s="99" t="s">
        <v>165</v>
      </c>
      <c r="D54" s="101" t="s">
        <v>261</v>
      </c>
      <c r="E54" s="58">
        <v>4</v>
      </c>
      <c r="F54" s="116" t="str">
        <f t="shared" si="5"/>
        <v>Sangat baik</v>
      </c>
      <c r="G54" s="123"/>
      <c r="H54" s="99"/>
      <c r="I54" s="193"/>
      <c r="J54" s="193"/>
      <c r="K54" s="193"/>
      <c r="M54" s="96"/>
      <c r="N54" s="97"/>
      <c r="O54" s="97"/>
      <c r="P54" s="98"/>
      <c r="Q54" s="97"/>
      <c r="R54" s="98"/>
    </row>
    <row r="55" spans="1:18" s="94" customFormat="1">
      <c r="A55" s="92"/>
      <c r="B55" s="215" t="s">
        <v>166</v>
      </c>
      <c r="C55" s="216"/>
      <c r="D55" s="174"/>
      <c r="E55" s="174"/>
      <c r="F55" s="157"/>
      <c r="G55" s="123"/>
      <c r="H55" s="93"/>
      <c r="M55" s="96"/>
      <c r="N55" s="97"/>
      <c r="O55" s="97"/>
      <c r="P55" s="98"/>
      <c r="Q55" s="97"/>
      <c r="R55" s="98"/>
    </row>
    <row r="56" spans="1:18" s="94" customFormat="1" ht="46.5" customHeight="1">
      <c r="A56" s="92"/>
      <c r="B56" s="172"/>
      <c r="C56" s="99" t="s">
        <v>174</v>
      </c>
      <c r="D56" s="101" t="s">
        <v>262</v>
      </c>
      <c r="E56" s="58">
        <v>1</v>
      </c>
      <c r="F56" s="116" t="str">
        <f t="shared" si="5"/>
        <v>Perbaikan</v>
      </c>
      <c r="G56" s="123"/>
      <c r="H56" s="99"/>
      <c r="I56" s="193"/>
      <c r="J56" s="193"/>
      <c r="K56" s="193"/>
      <c r="M56" s="96"/>
      <c r="N56" s="97"/>
      <c r="O56" s="97"/>
      <c r="P56" s="98"/>
      <c r="Q56" s="97"/>
      <c r="R56" s="98"/>
    </row>
    <row r="57" spans="1:18" s="94" customFormat="1">
      <c r="A57" s="92"/>
      <c r="B57" s="168"/>
      <c r="C57" s="175"/>
      <c r="D57" s="175"/>
      <c r="E57" s="175"/>
      <c r="F57" s="176"/>
      <c r="G57" s="123"/>
      <c r="H57" s="93"/>
      <c r="M57" s="96"/>
      <c r="N57" s="97"/>
      <c r="O57" s="97"/>
      <c r="P57" s="98"/>
      <c r="Q57" s="97"/>
      <c r="R57" s="98"/>
    </row>
    <row r="58" spans="1:18" s="94" customFormat="1">
      <c r="A58" s="92"/>
      <c r="B58" s="217" t="s">
        <v>96</v>
      </c>
      <c r="C58" s="218"/>
      <c r="D58" s="178"/>
      <c r="E58" s="178"/>
      <c r="F58" s="177"/>
      <c r="G58" s="123"/>
      <c r="H58" s="93"/>
      <c r="M58" s="96"/>
      <c r="N58" s="97"/>
      <c r="O58" s="97"/>
      <c r="P58" s="98"/>
      <c r="Q58" s="97"/>
      <c r="R58" s="98"/>
    </row>
    <row r="59" spans="1:18" s="94" customFormat="1" ht="37.5" customHeight="1">
      <c r="A59" s="92"/>
      <c r="B59" s="156"/>
      <c r="C59" s="99" t="s">
        <v>175</v>
      </c>
      <c r="D59" s="101"/>
      <c r="E59" s="58"/>
      <c r="F59" s="116" t="str">
        <f t="shared" ref="F59" si="6">IF(E59=4,"Sangat baik",IF(E59=3,"Baik",IF(E59=2,"Perlu ditingkatkan",IF(E59=1,"Perbaikan",IF(E59=0,"Perbaikan mayor")))))</f>
        <v>Perbaikan mayor</v>
      </c>
      <c r="G59" s="123"/>
      <c r="H59" s="112" t="s">
        <v>245</v>
      </c>
      <c r="I59" s="193"/>
      <c r="J59" s="193"/>
      <c r="K59" s="193"/>
      <c r="M59" s="96"/>
      <c r="N59" s="97"/>
      <c r="O59" s="97"/>
      <c r="P59" s="98"/>
      <c r="Q59" s="97"/>
      <c r="R59" s="98"/>
    </row>
    <row r="60" spans="1:18" s="94" customFormat="1" ht="35.25" customHeight="1">
      <c r="A60" s="92"/>
      <c r="C60" s="104" t="s">
        <v>176</v>
      </c>
      <c r="D60" s="101"/>
      <c r="E60" s="58"/>
      <c r="F60" s="116" t="str">
        <f t="shared" si="5"/>
        <v>Perbaikan mayor</v>
      </c>
      <c r="G60" s="123"/>
      <c r="H60" s="112" t="s">
        <v>245</v>
      </c>
      <c r="I60" s="193"/>
      <c r="J60" s="193"/>
      <c r="K60" s="193"/>
      <c r="M60" s="96"/>
      <c r="N60" s="97"/>
      <c r="O60" s="97"/>
      <c r="P60" s="98"/>
      <c r="Q60" s="97"/>
      <c r="R60" s="98"/>
    </row>
    <row r="61" spans="1:18" s="94" customFormat="1" ht="35.25" customHeight="1">
      <c r="A61" s="92"/>
      <c r="C61" s="104" t="s">
        <v>177</v>
      </c>
      <c r="D61" s="101"/>
      <c r="E61" s="58"/>
      <c r="F61" s="116" t="str">
        <f t="shared" si="5"/>
        <v>Perbaikan mayor</v>
      </c>
      <c r="G61" s="123"/>
      <c r="H61" s="112" t="s">
        <v>245</v>
      </c>
      <c r="I61" s="193"/>
      <c r="J61" s="193"/>
      <c r="K61" s="193"/>
      <c r="M61" s="96"/>
      <c r="N61" s="97"/>
      <c r="O61" s="97"/>
      <c r="P61" s="98"/>
      <c r="Q61" s="97"/>
      <c r="R61" s="98"/>
    </row>
    <row r="62" spans="1:18" s="94" customFormat="1" ht="48.75" customHeight="1">
      <c r="A62" s="92"/>
      <c r="C62" s="104" t="s">
        <v>178</v>
      </c>
      <c r="D62" s="101" t="s">
        <v>263</v>
      </c>
      <c r="E62" s="58">
        <v>4</v>
      </c>
      <c r="F62" s="116" t="str">
        <f t="shared" si="5"/>
        <v>Sangat baik</v>
      </c>
      <c r="G62" s="123"/>
      <c r="H62" s="99"/>
      <c r="I62" s="193"/>
      <c r="J62" s="193"/>
      <c r="K62" s="193"/>
      <c r="M62" s="96"/>
      <c r="N62" s="97"/>
      <c r="O62" s="97"/>
      <c r="P62" s="98"/>
      <c r="Q62" s="97"/>
      <c r="R62" s="98"/>
    </row>
    <row r="63" spans="1:18" s="94" customFormat="1" ht="50.25" customHeight="1">
      <c r="A63" s="92"/>
      <c r="C63" s="104" t="s">
        <v>179</v>
      </c>
      <c r="D63" s="101" t="s">
        <v>264</v>
      </c>
      <c r="E63" s="58">
        <v>4</v>
      </c>
      <c r="F63" s="116" t="str">
        <f t="shared" si="5"/>
        <v>Sangat baik</v>
      </c>
      <c r="G63" s="123"/>
      <c r="H63" s="99"/>
      <c r="I63" s="193"/>
      <c r="J63" s="193"/>
      <c r="K63" s="193"/>
      <c r="M63" s="96"/>
      <c r="N63" s="97"/>
      <c r="O63" s="97"/>
      <c r="P63" s="98"/>
      <c r="Q63" s="97"/>
      <c r="R63" s="98"/>
    </row>
    <row r="64" spans="1:18" s="107" customFormat="1" ht="15.75">
      <c r="A64" s="106"/>
      <c r="C64" s="108" t="s">
        <v>1</v>
      </c>
      <c r="D64" s="108"/>
      <c r="E64" s="120">
        <f>AVERAGE(E49:E63)</f>
        <v>3.25</v>
      </c>
      <c r="F64" s="117"/>
      <c r="G64" s="117">
        <f>SUM(E49:E63)</f>
        <v>13</v>
      </c>
      <c r="H64" s="108"/>
      <c r="M64" s="109"/>
      <c r="N64" s="110"/>
      <c r="O64" s="110"/>
      <c r="P64" s="111"/>
      <c r="Q64" s="110"/>
      <c r="R64" s="111"/>
    </row>
    <row r="65" spans="1:18" s="89" customFormat="1" ht="15.75">
      <c r="A65" s="90"/>
      <c r="C65" s="91"/>
      <c r="D65" s="91"/>
      <c r="E65" s="56"/>
      <c r="F65" s="93"/>
      <c r="G65" s="93"/>
      <c r="H65" s="91"/>
      <c r="M65" s="86"/>
      <c r="N65" s="88"/>
      <c r="O65" s="88"/>
      <c r="P65" s="87"/>
      <c r="Q65" s="88"/>
      <c r="R65" s="87"/>
    </row>
    <row r="66" spans="1:18" s="89" customFormat="1" ht="15.75">
      <c r="A66" s="90" t="s">
        <v>70</v>
      </c>
      <c r="C66" s="91"/>
      <c r="D66" s="91"/>
      <c r="E66" s="56"/>
      <c r="F66" s="93"/>
      <c r="G66" s="93"/>
      <c r="H66" s="91"/>
      <c r="M66" s="86"/>
      <c r="N66" s="88"/>
      <c r="O66" s="88"/>
      <c r="P66" s="87"/>
      <c r="Q66" s="88"/>
      <c r="R66" s="87"/>
    </row>
    <row r="67" spans="1:18" s="89" customFormat="1" ht="15.75">
      <c r="A67" s="90"/>
      <c r="B67" s="90" t="s">
        <v>97</v>
      </c>
      <c r="C67" s="91"/>
      <c r="D67" s="91"/>
      <c r="E67" s="56"/>
      <c r="F67" s="93"/>
      <c r="G67" s="93"/>
      <c r="H67" s="91"/>
      <c r="M67" s="86"/>
      <c r="N67" s="88"/>
      <c r="O67" s="88"/>
      <c r="P67" s="87"/>
      <c r="Q67" s="88"/>
      <c r="R67" s="87"/>
    </row>
    <row r="68" spans="1:18" s="89" customFormat="1" ht="36" customHeight="1">
      <c r="A68" s="90"/>
      <c r="C68" s="104" t="s">
        <v>180</v>
      </c>
      <c r="D68" s="105"/>
      <c r="E68" s="58"/>
      <c r="F68" s="116" t="str">
        <f t="shared" ref="F68:F71" si="7">IF(E68=4,"Sangat baik",IF(E68=3,"Baik",IF(E68=2,"Perlu ditingkatkan",IF(E68=1,"Perbaikan",IF(E68=0,"Perbaikan mayor")))))</f>
        <v>Perbaikan mayor</v>
      </c>
      <c r="G68" s="123"/>
      <c r="H68" s="112" t="s">
        <v>245</v>
      </c>
      <c r="I68" s="194"/>
      <c r="J68" s="194"/>
      <c r="K68" s="194"/>
      <c r="M68" s="86"/>
      <c r="N68" s="88"/>
      <c r="O68" s="88"/>
      <c r="P68" s="87"/>
      <c r="Q68" s="88"/>
      <c r="R68" s="87"/>
    </row>
    <row r="69" spans="1:18" s="89" customFormat="1" ht="36" customHeight="1">
      <c r="A69" s="90"/>
      <c r="C69" s="104" t="s">
        <v>181</v>
      </c>
      <c r="D69" s="105"/>
      <c r="E69" s="58"/>
      <c r="F69" s="116" t="str">
        <f t="shared" si="7"/>
        <v>Perbaikan mayor</v>
      </c>
      <c r="G69" s="123"/>
      <c r="H69" s="112" t="s">
        <v>245</v>
      </c>
      <c r="I69" s="194"/>
      <c r="J69" s="194"/>
      <c r="K69" s="194"/>
      <c r="M69" s="86"/>
      <c r="N69" s="88"/>
      <c r="O69" s="88"/>
      <c r="P69" s="87"/>
      <c r="Q69" s="88"/>
      <c r="R69" s="87"/>
    </row>
    <row r="70" spans="1:18" s="89" customFormat="1" ht="48" customHeight="1">
      <c r="A70" s="90"/>
      <c r="C70" s="104" t="s">
        <v>182</v>
      </c>
      <c r="D70" s="105" t="s">
        <v>270</v>
      </c>
      <c r="E70" s="58">
        <v>4</v>
      </c>
      <c r="F70" s="116" t="str">
        <f t="shared" si="7"/>
        <v>Sangat baik</v>
      </c>
      <c r="G70" s="123"/>
      <c r="H70" s="112"/>
      <c r="I70" s="194"/>
      <c r="J70" s="194"/>
      <c r="K70" s="194"/>
      <c r="M70" s="86"/>
      <c r="N70" s="88"/>
      <c r="O70" s="88"/>
      <c r="P70" s="87"/>
      <c r="Q70" s="88"/>
      <c r="R70" s="87"/>
    </row>
    <row r="71" spans="1:18" s="94" customFormat="1" ht="36.75" customHeight="1">
      <c r="A71" s="92"/>
      <c r="C71" s="99" t="s">
        <v>183</v>
      </c>
      <c r="D71" s="101" t="s">
        <v>265</v>
      </c>
      <c r="E71" s="58">
        <v>4</v>
      </c>
      <c r="F71" s="116" t="str">
        <f t="shared" si="7"/>
        <v>Sangat baik</v>
      </c>
      <c r="G71" s="123"/>
      <c r="H71" s="99"/>
      <c r="I71" s="193"/>
      <c r="J71" s="193"/>
      <c r="K71" s="193"/>
      <c r="M71" s="96"/>
      <c r="N71" s="97"/>
      <c r="O71" s="97"/>
      <c r="P71" s="98"/>
      <c r="Q71" s="97"/>
      <c r="R71" s="98"/>
    </row>
    <row r="72" spans="1:18" s="94" customFormat="1" ht="9" customHeight="1">
      <c r="A72" s="92"/>
      <c r="C72" s="113"/>
      <c r="D72" s="113"/>
      <c r="E72" s="121"/>
      <c r="F72" s="113"/>
      <c r="G72" s="113"/>
      <c r="H72" s="93"/>
      <c r="M72" s="96"/>
      <c r="N72" s="97"/>
      <c r="O72" s="97"/>
      <c r="P72" s="98"/>
      <c r="Q72" s="97"/>
      <c r="R72" s="98"/>
    </row>
    <row r="73" spans="1:18" s="94" customFormat="1">
      <c r="A73" s="92"/>
      <c r="B73" s="92" t="s">
        <v>98</v>
      </c>
      <c r="C73" s="93"/>
      <c r="D73" s="93"/>
      <c r="E73" s="119"/>
      <c r="F73" s="93"/>
      <c r="G73" s="93"/>
      <c r="H73" s="93"/>
      <c r="M73" s="96"/>
      <c r="N73" s="97"/>
      <c r="O73" s="97"/>
      <c r="P73" s="98"/>
      <c r="Q73" s="97"/>
      <c r="R73" s="98"/>
    </row>
    <row r="74" spans="1:18" s="94" customFormat="1" ht="45" customHeight="1">
      <c r="A74" s="92"/>
      <c r="C74" s="104" t="s">
        <v>184</v>
      </c>
      <c r="D74" s="101" t="s">
        <v>266</v>
      </c>
      <c r="E74" s="58">
        <v>3</v>
      </c>
      <c r="F74" s="116" t="str">
        <f t="shared" ref="F74:F75" si="8">IF(E74=4,"Sangat baik",IF(E74=3,"Baik",IF(E74=2,"Perlu ditingkatkan",IF(E74=1,"Perbaikan",IF(E74=0,"Perbaikan mayor")))))</f>
        <v>Baik</v>
      </c>
      <c r="G74" s="123"/>
      <c r="H74" s="99"/>
      <c r="I74" s="193"/>
      <c r="J74" s="193"/>
      <c r="K74" s="193"/>
      <c r="M74" s="96"/>
      <c r="N74" s="97"/>
      <c r="O74" s="97"/>
      <c r="P74" s="98"/>
      <c r="Q74" s="97"/>
      <c r="R74" s="98"/>
    </row>
    <row r="75" spans="1:18" s="94" customFormat="1" ht="45" customHeight="1">
      <c r="A75" s="92"/>
      <c r="C75" s="104" t="s">
        <v>185</v>
      </c>
      <c r="D75" s="101"/>
      <c r="E75" s="58"/>
      <c r="F75" s="116" t="str">
        <f t="shared" si="8"/>
        <v>Perbaikan mayor</v>
      </c>
      <c r="G75" s="123"/>
      <c r="H75" s="112" t="s">
        <v>245</v>
      </c>
      <c r="I75" s="193"/>
      <c r="J75" s="193"/>
      <c r="K75" s="193"/>
      <c r="M75" s="96"/>
      <c r="N75" s="97"/>
      <c r="O75" s="97"/>
      <c r="P75" s="98"/>
      <c r="Q75" s="97"/>
      <c r="R75" s="98"/>
    </row>
    <row r="76" spans="1:18" s="94" customFormat="1" ht="9" customHeight="1">
      <c r="A76" s="92"/>
      <c r="C76" s="93"/>
      <c r="D76" s="93"/>
      <c r="E76" s="119"/>
      <c r="F76" s="93"/>
      <c r="G76" s="93"/>
      <c r="H76" s="93"/>
      <c r="M76" s="96"/>
      <c r="N76" s="97"/>
      <c r="O76" s="97"/>
      <c r="P76" s="98"/>
      <c r="Q76" s="97"/>
      <c r="R76" s="98"/>
    </row>
    <row r="77" spans="1:18" s="94" customFormat="1">
      <c r="A77" s="92"/>
      <c r="B77" s="92" t="s">
        <v>99</v>
      </c>
      <c r="C77" s="93"/>
      <c r="D77" s="93"/>
      <c r="E77" s="119"/>
      <c r="F77" s="93"/>
      <c r="G77" s="93"/>
      <c r="H77" s="93"/>
      <c r="M77" s="96"/>
      <c r="N77" s="97"/>
      <c r="O77" s="97"/>
      <c r="P77" s="98"/>
      <c r="Q77" s="97"/>
      <c r="R77" s="98"/>
    </row>
    <row r="78" spans="1:18" s="94" customFormat="1" ht="37.5" customHeight="1">
      <c r="A78" s="92"/>
      <c r="C78" s="104" t="s">
        <v>186</v>
      </c>
      <c r="D78" s="101"/>
      <c r="E78" s="58"/>
      <c r="F78" s="116" t="str">
        <f t="shared" ref="F78" si="9">IF(E78=4,"Sangat baik",IF(E78=3,"Baik",IF(E78=2,"Perlu ditingkatkan",IF(E78=1,"Perbaikan",IF(E78=0,"Perbaikan mayor")))))</f>
        <v>Perbaikan mayor</v>
      </c>
      <c r="G78" s="123"/>
      <c r="H78" s="112" t="s">
        <v>245</v>
      </c>
      <c r="I78" s="193"/>
      <c r="J78" s="193"/>
      <c r="K78" s="193"/>
      <c r="M78" s="96"/>
      <c r="N78" s="97"/>
      <c r="O78" s="97"/>
      <c r="P78" s="98"/>
      <c r="Q78" s="97"/>
      <c r="R78" s="98"/>
    </row>
    <row r="79" spans="1:18" s="107" customFormat="1" ht="15.75">
      <c r="A79" s="106"/>
      <c r="C79" s="108" t="s">
        <v>1</v>
      </c>
      <c r="D79" s="108"/>
      <c r="E79" s="120">
        <f>AVERAGE(E68:E78)</f>
        <v>3.6666666666666665</v>
      </c>
      <c r="F79" s="117"/>
      <c r="G79" s="117">
        <f>SUM(E68:E78)</f>
        <v>11</v>
      </c>
      <c r="H79" s="108"/>
      <c r="M79" s="109"/>
      <c r="N79" s="110"/>
      <c r="O79" s="110"/>
      <c r="P79" s="111"/>
      <c r="Q79" s="110"/>
      <c r="R79" s="111"/>
    </row>
    <row r="80" spans="1:18" s="89" customFormat="1" ht="15.75">
      <c r="A80" s="90"/>
      <c r="C80" s="91"/>
      <c r="D80" s="91"/>
      <c r="E80" s="56"/>
      <c r="F80" s="93"/>
      <c r="G80" s="93"/>
      <c r="H80" s="91"/>
      <c r="M80" s="86"/>
      <c r="N80" s="88"/>
      <c r="O80" s="88"/>
      <c r="P80" s="87"/>
      <c r="Q80" s="88"/>
      <c r="R80" s="87"/>
    </row>
    <row r="81" spans="1:18" s="89" customFormat="1" ht="15.75">
      <c r="A81" s="90" t="s">
        <v>61</v>
      </c>
      <c r="C81" s="91"/>
      <c r="D81" s="91"/>
      <c r="E81" s="56"/>
      <c r="F81" s="93"/>
      <c r="G81" s="93"/>
      <c r="H81" s="91"/>
      <c r="M81" s="86"/>
      <c r="N81" s="88"/>
      <c r="O81" s="88"/>
      <c r="P81" s="87"/>
      <c r="Q81" s="88"/>
      <c r="R81" s="87"/>
    </row>
    <row r="82" spans="1:18" s="89" customFormat="1" ht="15.75">
      <c r="A82" s="90"/>
      <c r="B82" s="90" t="s">
        <v>100</v>
      </c>
      <c r="C82" s="91"/>
      <c r="D82" s="91"/>
      <c r="E82" s="56"/>
      <c r="F82" s="93"/>
      <c r="G82" s="93"/>
      <c r="H82" s="91"/>
      <c r="M82" s="86"/>
      <c r="N82" s="88"/>
      <c r="O82" s="88"/>
      <c r="P82" s="87"/>
      <c r="Q82" s="88"/>
      <c r="R82" s="87"/>
    </row>
    <row r="83" spans="1:18" s="89" customFormat="1" ht="45" customHeight="1">
      <c r="A83" s="90"/>
      <c r="C83" s="81" t="s">
        <v>187</v>
      </c>
      <c r="D83" s="101" t="s">
        <v>267</v>
      </c>
      <c r="E83" s="58">
        <v>4</v>
      </c>
      <c r="F83" s="116" t="str">
        <f t="shared" ref="F83:F85" si="10">IF(E83=4,"Sangat baik",IF(E83=3,"Baik",IF(E83=2,"Perlu ditingkatkan",IF(E83=1,"Perbaikan",IF(E83=0,"Perbaikan mayor")))))</f>
        <v>Sangat baik</v>
      </c>
      <c r="G83" s="123"/>
      <c r="H83" s="112"/>
      <c r="I83" s="194"/>
      <c r="J83" s="194"/>
      <c r="K83" s="194"/>
      <c r="M83" s="86"/>
      <c r="N83" s="88"/>
      <c r="O83" s="88"/>
      <c r="P83" s="87"/>
      <c r="Q83" s="88"/>
      <c r="R83" s="87"/>
    </row>
    <row r="84" spans="1:18" s="89" customFormat="1" ht="45.75" customHeight="1">
      <c r="A84" s="90"/>
      <c r="C84" s="81" t="s">
        <v>188</v>
      </c>
      <c r="D84" s="101" t="s">
        <v>268</v>
      </c>
      <c r="E84" s="58">
        <v>4</v>
      </c>
      <c r="F84" s="116" t="str">
        <f t="shared" si="10"/>
        <v>Sangat baik</v>
      </c>
      <c r="G84" s="123"/>
      <c r="H84" s="112"/>
      <c r="I84" s="194"/>
      <c r="J84" s="194"/>
      <c r="K84" s="194"/>
      <c r="M84" s="86"/>
      <c r="N84" s="88"/>
      <c r="O84" s="88"/>
      <c r="P84" s="87"/>
      <c r="Q84" s="88"/>
      <c r="R84" s="87"/>
    </row>
    <row r="85" spans="1:18" s="89" customFormat="1" ht="49.5" customHeight="1">
      <c r="A85" s="90"/>
      <c r="C85" s="81" t="s">
        <v>189</v>
      </c>
      <c r="D85" s="101" t="s">
        <v>269</v>
      </c>
      <c r="E85" s="58">
        <v>4</v>
      </c>
      <c r="F85" s="116" t="str">
        <f t="shared" si="10"/>
        <v>Sangat baik</v>
      </c>
      <c r="G85" s="123"/>
      <c r="H85" s="112"/>
      <c r="I85" s="194"/>
      <c r="J85" s="194"/>
      <c r="K85" s="194"/>
      <c r="M85" s="86"/>
      <c r="N85" s="88"/>
      <c r="O85" s="88"/>
      <c r="P85" s="87"/>
      <c r="Q85" s="88"/>
      <c r="R85" s="87"/>
    </row>
    <row r="86" spans="1:18" s="107" customFormat="1" ht="15.75">
      <c r="A86" s="106"/>
      <c r="C86" s="108" t="s">
        <v>1</v>
      </c>
      <c r="D86" s="108"/>
      <c r="E86" s="120">
        <f>AVERAGE(E83:E85)</f>
        <v>4</v>
      </c>
      <c r="F86" s="117"/>
      <c r="G86" s="117">
        <f>SUM(E83:E85)</f>
        <v>12</v>
      </c>
      <c r="H86" s="108"/>
      <c r="M86" s="109"/>
      <c r="N86" s="110"/>
      <c r="O86" s="110"/>
      <c r="P86" s="111"/>
      <c r="Q86" s="110"/>
      <c r="R86" s="111"/>
    </row>
    <row r="87" spans="1:18" s="89" customFormat="1" ht="15.75">
      <c r="A87" s="90"/>
      <c r="C87" s="91"/>
      <c r="D87" s="91"/>
      <c r="E87" s="56"/>
      <c r="F87" s="93"/>
      <c r="G87" s="93"/>
      <c r="H87" s="91"/>
      <c r="M87" s="86"/>
      <c r="N87" s="88"/>
      <c r="O87" s="88"/>
      <c r="P87" s="87"/>
      <c r="Q87" s="88"/>
      <c r="R87" s="87"/>
    </row>
    <row r="88" spans="1:18" s="89" customFormat="1" ht="15.75">
      <c r="A88" s="90" t="s">
        <v>62</v>
      </c>
      <c r="C88" s="91"/>
      <c r="D88" s="91"/>
      <c r="E88" s="56"/>
      <c r="F88" s="93"/>
      <c r="G88" s="93"/>
      <c r="H88" s="91"/>
      <c r="M88" s="86"/>
      <c r="N88" s="88"/>
      <c r="O88" s="88"/>
      <c r="P88" s="87"/>
      <c r="Q88" s="88"/>
      <c r="R88" s="87"/>
    </row>
    <row r="89" spans="1:18" s="89" customFormat="1" ht="15.75">
      <c r="A89" s="90"/>
      <c r="B89" s="90" t="s">
        <v>101</v>
      </c>
      <c r="C89" s="91"/>
      <c r="D89" s="91"/>
      <c r="E89" s="56"/>
      <c r="F89" s="93"/>
      <c r="G89" s="93"/>
      <c r="H89" s="91"/>
      <c r="M89" s="86"/>
      <c r="N89" s="88"/>
      <c r="O89" s="88"/>
      <c r="P89" s="87"/>
      <c r="Q89" s="88"/>
      <c r="R89" s="87"/>
    </row>
    <row r="90" spans="1:18" s="89" customFormat="1" ht="49.5" customHeight="1">
      <c r="A90" s="90"/>
      <c r="C90" s="104" t="s">
        <v>190</v>
      </c>
      <c r="D90" s="105" t="s">
        <v>271</v>
      </c>
      <c r="E90" s="58">
        <v>4</v>
      </c>
      <c r="F90" s="116" t="str">
        <f t="shared" ref="F90:F94" si="11">IF(E90=4,"Sangat baik",IF(E90=3,"Baik",IF(E90=2,"Perlu ditingkatkan",IF(E90=1,"Perbaikan",IF(E90=0,"Perbaikan mayor")))))</f>
        <v>Sangat baik</v>
      </c>
      <c r="G90" s="123"/>
      <c r="H90" s="112"/>
      <c r="I90" s="194"/>
      <c r="J90" s="194"/>
      <c r="K90" s="194"/>
      <c r="M90" s="86"/>
      <c r="N90" s="88"/>
      <c r="O90" s="88"/>
      <c r="P90" s="87"/>
      <c r="Q90" s="88"/>
      <c r="R90" s="87"/>
    </row>
    <row r="91" spans="1:18" s="89" customFormat="1" ht="38.25" customHeight="1">
      <c r="A91" s="90"/>
      <c r="C91" s="104" t="s">
        <v>191</v>
      </c>
      <c r="D91" s="105" t="s">
        <v>272</v>
      </c>
      <c r="E91" s="58">
        <v>3</v>
      </c>
      <c r="F91" s="116" t="str">
        <f t="shared" si="11"/>
        <v>Baik</v>
      </c>
      <c r="G91" s="123"/>
      <c r="H91" s="112"/>
      <c r="I91" s="194"/>
      <c r="J91" s="194"/>
      <c r="K91" s="194"/>
      <c r="M91" s="86"/>
      <c r="N91" s="88"/>
      <c r="O91" s="88"/>
      <c r="P91" s="87"/>
      <c r="Q91" s="88"/>
      <c r="R91" s="87"/>
    </row>
    <row r="92" spans="1:18" s="89" customFormat="1" ht="37.5" customHeight="1">
      <c r="A92" s="90"/>
      <c r="C92" s="104" t="s">
        <v>192</v>
      </c>
      <c r="D92" s="105" t="s">
        <v>273</v>
      </c>
      <c r="E92" s="58">
        <v>4</v>
      </c>
      <c r="F92" s="116" t="str">
        <f t="shared" si="11"/>
        <v>Sangat baik</v>
      </c>
      <c r="G92" s="123"/>
      <c r="H92" s="112"/>
      <c r="I92" s="194"/>
      <c r="J92" s="194"/>
      <c r="K92" s="194"/>
      <c r="M92" s="86"/>
      <c r="N92" s="88"/>
      <c r="O92" s="88"/>
      <c r="P92" s="87"/>
      <c r="Q92" s="88"/>
      <c r="R92" s="87"/>
    </row>
    <row r="93" spans="1:18" s="89" customFormat="1" ht="37.5" customHeight="1">
      <c r="A93" s="90"/>
      <c r="C93" s="104" t="s">
        <v>193</v>
      </c>
      <c r="D93" s="105" t="s">
        <v>274</v>
      </c>
      <c r="E93" s="58">
        <v>4</v>
      </c>
      <c r="F93" s="116" t="str">
        <f t="shared" si="11"/>
        <v>Sangat baik</v>
      </c>
      <c r="G93" s="123"/>
      <c r="H93" s="112"/>
      <c r="I93" s="194"/>
      <c r="J93" s="194"/>
      <c r="K93" s="194"/>
      <c r="M93" s="86"/>
      <c r="N93" s="88"/>
      <c r="O93" s="88"/>
      <c r="P93" s="87"/>
      <c r="Q93" s="88"/>
      <c r="R93" s="87"/>
    </row>
    <row r="94" spans="1:18" s="89" customFormat="1" ht="36" customHeight="1">
      <c r="A94" s="90"/>
      <c r="C94" s="104" t="s">
        <v>194</v>
      </c>
      <c r="D94" s="105"/>
      <c r="E94" s="58"/>
      <c r="F94" s="116" t="str">
        <f t="shared" si="11"/>
        <v>Perbaikan mayor</v>
      </c>
      <c r="G94" s="123"/>
      <c r="H94" s="112" t="s">
        <v>245</v>
      </c>
      <c r="I94" s="194"/>
      <c r="J94" s="194"/>
      <c r="K94" s="194"/>
      <c r="M94" s="86"/>
      <c r="N94" s="88"/>
      <c r="O94" s="88"/>
      <c r="P94" s="87"/>
      <c r="Q94" s="88"/>
      <c r="R94" s="87"/>
    </row>
    <row r="95" spans="1:18" s="89" customFormat="1" ht="15.75">
      <c r="A95" s="90"/>
      <c r="C95" s="91"/>
      <c r="D95" s="91"/>
      <c r="E95" s="56"/>
      <c r="F95" s="93"/>
      <c r="G95" s="93"/>
      <c r="H95" s="91"/>
      <c r="M95" s="86"/>
      <c r="N95" s="88"/>
      <c r="O95" s="88"/>
      <c r="P95" s="87"/>
      <c r="Q95" s="88"/>
      <c r="R95" s="87"/>
    </row>
    <row r="96" spans="1:18" s="89" customFormat="1" ht="15.75">
      <c r="A96" s="90"/>
      <c r="B96" s="90" t="s">
        <v>102</v>
      </c>
      <c r="C96" s="91"/>
      <c r="D96" s="91"/>
      <c r="E96" s="56"/>
      <c r="F96" s="93"/>
      <c r="G96" s="93"/>
      <c r="H96" s="91"/>
      <c r="M96" s="86"/>
      <c r="N96" s="88"/>
      <c r="O96" s="88"/>
      <c r="P96" s="87"/>
      <c r="Q96" s="88"/>
      <c r="R96" s="87"/>
    </row>
    <row r="97" spans="1:18" s="89" customFormat="1" ht="77.25" customHeight="1">
      <c r="A97" s="90"/>
      <c r="C97" s="169" t="s">
        <v>195</v>
      </c>
      <c r="D97" s="105" t="s">
        <v>275</v>
      </c>
      <c r="E97" s="58">
        <v>4</v>
      </c>
      <c r="F97" s="116" t="str">
        <f t="shared" ref="F97" si="12">IF(E97=4,"Sangat baik",IF(E97=3,"Baik",IF(E97=2,"Perlu ditingkatkan",IF(E97=1,"Perbaikan",IF(E97=0,"Perbaikan mayor")))))</f>
        <v>Sangat baik</v>
      </c>
      <c r="G97" s="123"/>
      <c r="H97" s="112"/>
      <c r="I97" s="194"/>
      <c r="J97" s="194"/>
      <c r="K97" s="194"/>
      <c r="M97" s="86"/>
      <c r="N97" s="88"/>
      <c r="O97" s="88"/>
      <c r="P97" s="87"/>
      <c r="Q97" s="88"/>
      <c r="R97" s="87"/>
    </row>
    <row r="98" spans="1:18" s="89" customFormat="1" ht="15.75">
      <c r="A98" s="90"/>
      <c r="C98" s="91"/>
      <c r="D98" s="91"/>
      <c r="E98" s="56"/>
      <c r="F98" s="93"/>
      <c r="G98" s="93"/>
      <c r="H98" s="91"/>
      <c r="M98" s="86"/>
      <c r="N98" s="88"/>
      <c r="O98" s="88"/>
      <c r="P98" s="87"/>
      <c r="Q98" s="88"/>
      <c r="R98" s="87"/>
    </row>
    <row r="99" spans="1:18" s="89" customFormat="1" ht="15.75">
      <c r="A99" s="90"/>
      <c r="B99" s="90" t="s">
        <v>103</v>
      </c>
      <c r="C99" s="91"/>
      <c r="D99" s="91"/>
      <c r="E99" s="56"/>
      <c r="F99" s="93"/>
      <c r="G99" s="93"/>
      <c r="H99" s="91"/>
      <c r="M99" s="86"/>
      <c r="N99" s="88"/>
      <c r="O99" s="88"/>
      <c r="P99" s="87"/>
      <c r="Q99" s="88"/>
      <c r="R99" s="87"/>
    </row>
    <row r="100" spans="1:18" s="89" customFormat="1" ht="39.75" customHeight="1">
      <c r="A100" s="90"/>
      <c r="C100" s="169" t="s">
        <v>196</v>
      </c>
      <c r="D100" s="105"/>
      <c r="E100" s="58"/>
      <c r="F100" s="116" t="str">
        <f t="shared" ref="F100" si="13">IF(E100=4,"Sangat baik",IF(E100=3,"Baik",IF(E100=2,"Perlu ditingkatkan",IF(E100=1,"Perbaikan",IF(E100=0,"Perbaikan mayor")))))</f>
        <v>Perbaikan mayor</v>
      </c>
      <c r="G100" s="123"/>
      <c r="H100" s="112" t="s">
        <v>245</v>
      </c>
      <c r="I100" s="194"/>
      <c r="J100" s="194"/>
      <c r="K100" s="194"/>
      <c r="M100" s="86"/>
      <c r="N100" s="88"/>
      <c r="O100" s="88"/>
      <c r="P100" s="87"/>
      <c r="Q100" s="88"/>
      <c r="R100" s="87"/>
    </row>
    <row r="101" spans="1:18" s="107" customFormat="1" ht="15.75">
      <c r="A101" s="106"/>
      <c r="C101" s="108" t="s">
        <v>1</v>
      </c>
      <c r="D101" s="108"/>
      <c r="E101" s="120">
        <f>AVERAGE(E90:E100)</f>
        <v>3.8</v>
      </c>
      <c r="F101" s="117"/>
      <c r="G101" s="117">
        <f>SUM(E90:E100)</f>
        <v>19</v>
      </c>
      <c r="H101" s="108"/>
      <c r="M101" s="109"/>
      <c r="N101" s="110"/>
      <c r="O101" s="110"/>
      <c r="P101" s="111"/>
      <c r="Q101" s="110"/>
      <c r="R101" s="111"/>
    </row>
    <row r="102" spans="1:18" s="89" customFormat="1" ht="15.75">
      <c r="A102" s="90"/>
      <c r="C102" s="91"/>
      <c r="D102" s="91"/>
      <c r="E102" s="56"/>
      <c r="F102" s="93"/>
      <c r="G102" s="93"/>
      <c r="H102" s="91"/>
      <c r="M102" s="86"/>
      <c r="N102" s="88"/>
      <c r="O102" s="88"/>
      <c r="P102" s="87"/>
      <c r="Q102" s="88"/>
      <c r="R102" s="87"/>
    </row>
    <row r="103" spans="1:18" s="89" customFormat="1" ht="15.75">
      <c r="A103" s="90" t="s">
        <v>75</v>
      </c>
      <c r="C103" s="91"/>
      <c r="D103" s="91"/>
      <c r="E103" s="56"/>
      <c r="F103" s="93"/>
      <c r="G103" s="93"/>
      <c r="H103" s="91"/>
      <c r="M103" s="86"/>
      <c r="N103" s="88"/>
      <c r="O103" s="88"/>
      <c r="P103" s="87"/>
      <c r="Q103" s="88"/>
      <c r="R103" s="87"/>
    </row>
    <row r="104" spans="1:18" s="89" customFormat="1" ht="15.75">
      <c r="A104" s="90"/>
      <c r="B104" s="90" t="s">
        <v>104</v>
      </c>
      <c r="C104" s="91"/>
      <c r="D104" s="91"/>
      <c r="E104" s="56"/>
      <c r="F104" s="93"/>
      <c r="G104" s="93"/>
      <c r="H104" s="91"/>
      <c r="M104" s="86"/>
      <c r="N104" s="88"/>
      <c r="O104" s="88"/>
      <c r="P104" s="87"/>
      <c r="Q104" s="88"/>
      <c r="R104" s="87"/>
    </row>
    <row r="105" spans="1:18" s="89" customFormat="1" ht="36" customHeight="1">
      <c r="A105" s="90"/>
      <c r="C105" s="82" t="s">
        <v>197</v>
      </c>
      <c r="D105" s="105" t="s">
        <v>276</v>
      </c>
      <c r="E105" s="58">
        <v>4</v>
      </c>
      <c r="F105" s="116" t="str">
        <f t="shared" ref="F105:F108" si="14">IF(E105=4,"Sangat baik",IF(E105=3,"Baik",IF(E105=2,"Perlu ditingkatkan",IF(E105=1,"Perbaikan",IF(E105=0,"Perbaikan mayor")))))</f>
        <v>Sangat baik</v>
      </c>
      <c r="G105" s="123"/>
      <c r="H105" s="112"/>
      <c r="I105" s="194"/>
      <c r="J105" s="194"/>
      <c r="K105" s="194"/>
      <c r="M105" s="86"/>
      <c r="N105" s="88"/>
      <c r="O105" s="88"/>
      <c r="P105" s="87"/>
      <c r="Q105" s="88"/>
      <c r="R105" s="87"/>
    </row>
    <row r="106" spans="1:18" s="89" customFormat="1" ht="39" customHeight="1">
      <c r="A106" s="90"/>
      <c r="C106" s="99" t="s">
        <v>198</v>
      </c>
      <c r="D106" s="105"/>
      <c r="E106" s="58"/>
      <c r="F106" s="116" t="str">
        <f t="shared" si="14"/>
        <v>Perbaikan mayor</v>
      </c>
      <c r="G106" s="123"/>
      <c r="H106" s="112" t="s">
        <v>245</v>
      </c>
      <c r="I106" s="194"/>
      <c r="J106" s="194"/>
      <c r="K106" s="194"/>
      <c r="M106" s="86"/>
      <c r="N106" s="88"/>
      <c r="O106" s="88"/>
      <c r="P106" s="87"/>
      <c r="Q106" s="88"/>
      <c r="R106" s="87"/>
    </row>
    <row r="107" spans="1:18" s="89" customFormat="1" ht="37.5" customHeight="1">
      <c r="A107" s="90"/>
      <c r="C107" s="99" t="s">
        <v>199</v>
      </c>
      <c r="D107" s="105"/>
      <c r="E107" s="58"/>
      <c r="F107" s="116" t="str">
        <f t="shared" si="14"/>
        <v>Perbaikan mayor</v>
      </c>
      <c r="G107" s="123"/>
      <c r="H107" s="112" t="s">
        <v>245</v>
      </c>
      <c r="I107" s="194"/>
      <c r="J107" s="194"/>
      <c r="K107" s="194"/>
      <c r="M107" s="86"/>
      <c r="N107" s="88"/>
      <c r="O107" s="88"/>
      <c r="P107" s="87"/>
      <c r="Q107" s="88"/>
      <c r="R107" s="87"/>
    </row>
    <row r="108" spans="1:18" s="89" customFormat="1" ht="35.25" customHeight="1">
      <c r="A108" s="90"/>
      <c r="C108" s="99" t="s">
        <v>200</v>
      </c>
      <c r="D108" s="105"/>
      <c r="E108" s="58"/>
      <c r="F108" s="116" t="str">
        <f t="shared" si="14"/>
        <v>Perbaikan mayor</v>
      </c>
      <c r="G108" s="123"/>
      <c r="H108" s="112" t="s">
        <v>245</v>
      </c>
      <c r="I108" s="194"/>
      <c r="J108" s="194"/>
      <c r="K108" s="194"/>
      <c r="M108" s="86"/>
      <c r="N108" s="88"/>
      <c r="O108" s="88"/>
      <c r="P108" s="87"/>
      <c r="Q108" s="88"/>
      <c r="R108" s="87"/>
    </row>
    <row r="109" spans="1:18" s="89" customFormat="1" ht="15.75">
      <c r="A109" s="90"/>
      <c r="C109" s="113"/>
      <c r="D109" s="14"/>
      <c r="E109" s="118"/>
      <c r="F109" s="113"/>
      <c r="G109" s="113"/>
      <c r="H109" s="91"/>
      <c r="M109" s="86"/>
      <c r="N109" s="88"/>
      <c r="O109" s="88"/>
      <c r="P109" s="87"/>
      <c r="Q109" s="88"/>
      <c r="R109" s="87"/>
    </row>
    <row r="110" spans="1:18" s="89" customFormat="1" ht="15.75">
      <c r="A110" s="90"/>
      <c r="B110" s="90" t="s">
        <v>173</v>
      </c>
      <c r="C110" s="91"/>
      <c r="D110" s="91"/>
      <c r="E110" s="56"/>
      <c r="F110" s="93"/>
      <c r="G110" s="93"/>
      <c r="H110" s="91"/>
      <c r="M110" s="86"/>
      <c r="N110" s="88"/>
      <c r="O110" s="88"/>
      <c r="P110" s="87"/>
      <c r="Q110" s="88"/>
      <c r="R110" s="87"/>
    </row>
    <row r="111" spans="1:18" s="89" customFormat="1" ht="15.75">
      <c r="A111" s="90"/>
      <c r="C111" s="91"/>
      <c r="D111" s="91"/>
      <c r="E111" s="56"/>
      <c r="F111" s="93"/>
      <c r="G111" s="93"/>
      <c r="H111" s="91"/>
      <c r="M111" s="86"/>
      <c r="N111" s="88"/>
      <c r="O111" s="88"/>
      <c r="P111" s="87"/>
      <c r="Q111" s="88"/>
      <c r="R111" s="87"/>
    </row>
    <row r="112" spans="1:18" s="89" customFormat="1" ht="15.75">
      <c r="A112" s="90"/>
      <c r="B112" s="90" t="s">
        <v>105</v>
      </c>
      <c r="C112" s="91"/>
      <c r="D112" s="91"/>
      <c r="E112" s="56"/>
      <c r="F112" s="93"/>
      <c r="G112" s="93"/>
      <c r="H112" s="91"/>
      <c r="M112" s="86"/>
      <c r="N112" s="88"/>
      <c r="O112" s="88"/>
      <c r="P112" s="87"/>
      <c r="Q112" s="88"/>
      <c r="R112" s="87"/>
    </row>
    <row r="113" spans="1:18" s="89" customFormat="1" ht="37.5" customHeight="1">
      <c r="A113" s="90"/>
      <c r="C113" s="104" t="s">
        <v>201</v>
      </c>
      <c r="D113" s="105"/>
      <c r="E113" s="58"/>
      <c r="F113" s="116" t="str">
        <f t="shared" ref="F113:F115" si="15">IF(E113=4,"Sangat baik",IF(E113=3,"Baik",IF(E113=2,"Perlu ditingkatkan",IF(E113=1,"Perbaikan",IF(E113=0,"Perbaikan mayor")))))</f>
        <v>Perbaikan mayor</v>
      </c>
      <c r="G113" s="123"/>
      <c r="H113" s="112" t="s">
        <v>245</v>
      </c>
      <c r="I113" s="194"/>
      <c r="J113" s="194"/>
      <c r="K113" s="194"/>
      <c r="M113" s="86"/>
      <c r="N113" s="88"/>
      <c r="O113" s="88"/>
      <c r="P113" s="87"/>
      <c r="Q113" s="88"/>
      <c r="R113" s="87"/>
    </row>
    <row r="114" spans="1:18" s="89" customFormat="1" ht="35.25" customHeight="1">
      <c r="A114" s="90"/>
      <c r="C114" s="99" t="s">
        <v>202</v>
      </c>
      <c r="D114" s="105"/>
      <c r="E114" s="58"/>
      <c r="F114" s="116" t="str">
        <f t="shared" si="15"/>
        <v>Perbaikan mayor</v>
      </c>
      <c r="G114" s="123"/>
      <c r="H114" s="112" t="s">
        <v>245</v>
      </c>
      <c r="I114" s="194"/>
      <c r="J114" s="194"/>
      <c r="K114" s="194"/>
      <c r="M114" s="86"/>
      <c r="N114" s="88"/>
      <c r="O114" s="88"/>
      <c r="P114" s="87"/>
      <c r="Q114" s="88"/>
      <c r="R114" s="87"/>
    </row>
    <row r="115" spans="1:18" s="89" customFormat="1" ht="36.75" customHeight="1">
      <c r="A115" s="90"/>
      <c r="C115" s="99" t="s">
        <v>203</v>
      </c>
      <c r="D115" s="105"/>
      <c r="E115" s="58"/>
      <c r="F115" s="116" t="str">
        <f t="shared" si="15"/>
        <v>Perbaikan mayor</v>
      </c>
      <c r="G115" s="123"/>
      <c r="H115" s="112" t="s">
        <v>245</v>
      </c>
      <c r="I115" s="194"/>
      <c r="J115" s="194"/>
      <c r="K115" s="194"/>
      <c r="M115" s="86"/>
      <c r="N115" s="88"/>
      <c r="O115" s="88"/>
      <c r="P115" s="87"/>
      <c r="Q115" s="88"/>
      <c r="R115" s="87"/>
    </row>
    <row r="116" spans="1:18" s="107" customFormat="1" ht="15.75">
      <c r="A116" s="106"/>
      <c r="C116" s="127" t="s">
        <v>1</v>
      </c>
      <c r="D116" s="124"/>
      <c r="E116" s="125">
        <f>AVERAGE(E105:E115)</f>
        <v>4</v>
      </c>
      <c r="F116" s="126"/>
      <c r="G116" s="126">
        <f>SUM(E105:E115)</f>
        <v>4</v>
      </c>
      <c r="H116" s="108"/>
      <c r="M116" s="109"/>
      <c r="N116" s="110"/>
      <c r="O116" s="110"/>
      <c r="P116" s="111"/>
      <c r="Q116" s="110"/>
      <c r="R116" s="111"/>
    </row>
    <row r="117" spans="1:18" s="89" customFormat="1" ht="15.75">
      <c r="A117" s="90"/>
      <c r="C117" s="91"/>
      <c r="D117" s="91"/>
      <c r="E117" s="56"/>
      <c r="F117" s="93"/>
      <c r="G117" s="93"/>
      <c r="H117" s="91"/>
      <c r="M117" s="86"/>
      <c r="N117" s="88"/>
      <c r="O117" s="88"/>
      <c r="P117" s="87"/>
      <c r="Q117" s="88"/>
      <c r="R117" s="87"/>
    </row>
    <row r="118" spans="1:18" s="89" customFormat="1" ht="15.75">
      <c r="A118" s="90" t="s">
        <v>76</v>
      </c>
      <c r="C118" s="91"/>
      <c r="D118" s="91"/>
      <c r="E118" s="56"/>
      <c r="F118" s="93"/>
      <c r="G118" s="93"/>
      <c r="H118" s="91"/>
      <c r="M118" s="86"/>
      <c r="N118" s="88"/>
      <c r="O118" s="88"/>
      <c r="P118" s="87"/>
      <c r="Q118" s="88"/>
      <c r="R118" s="87"/>
    </row>
    <row r="119" spans="1:18" s="89" customFormat="1" ht="12.75" customHeight="1">
      <c r="A119" s="90"/>
      <c r="C119" s="91"/>
      <c r="D119" s="91"/>
      <c r="E119" s="56"/>
      <c r="F119" s="93"/>
      <c r="G119" s="93"/>
      <c r="H119" s="91"/>
      <c r="M119" s="86"/>
      <c r="N119" s="88"/>
      <c r="O119" s="88"/>
      <c r="P119" s="87"/>
      <c r="Q119" s="88"/>
      <c r="R119" s="87"/>
    </row>
    <row r="120" spans="1:18" s="89" customFormat="1" ht="12.75" customHeight="1">
      <c r="A120" s="90"/>
      <c r="B120" s="90" t="s">
        <v>106</v>
      </c>
      <c r="C120" s="91"/>
      <c r="D120" s="91"/>
      <c r="E120" s="56"/>
      <c r="F120" s="93"/>
      <c r="G120" s="93"/>
      <c r="H120" s="91"/>
      <c r="M120" s="86"/>
      <c r="N120" s="88"/>
      <c r="O120" s="88"/>
      <c r="P120" s="87"/>
      <c r="Q120" s="88"/>
      <c r="R120" s="87"/>
    </row>
    <row r="121" spans="1:18" s="89" customFormat="1" ht="12.75" customHeight="1">
      <c r="A121" s="90"/>
      <c r="C121" s="91"/>
      <c r="D121" s="91"/>
      <c r="E121" s="56"/>
      <c r="F121" s="93"/>
      <c r="G121" s="93"/>
      <c r="H121" s="91"/>
      <c r="M121" s="86"/>
      <c r="N121" s="88"/>
      <c r="O121" s="88"/>
      <c r="P121" s="87"/>
      <c r="Q121" s="88"/>
      <c r="R121" s="87"/>
    </row>
    <row r="122" spans="1:18" s="89" customFormat="1" ht="15.75">
      <c r="A122" s="90"/>
      <c r="B122" s="90" t="s">
        <v>107</v>
      </c>
      <c r="C122" s="91"/>
      <c r="D122" s="91"/>
      <c r="E122" s="56"/>
      <c r="F122" s="93"/>
      <c r="G122" s="93"/>
      <c r="H122" s="91"/>
      <c r="M122" s="86"/>
      <c r="N122" s="88"/>
      <c r="O122" s="88"/>
      <c r="P122" s="87"/>
      <c r="Q122" s="88"/>
      <c r="R122" s="87"/>
    </row>
    <row r="123" spans="1:18" s="89" customFormat="1" ht="51" customHeight="1">
      <c r="A123" s="90"/>
      <c r="C123" s="82" t="s">
        <v>204</v>
      </c>
      <c r="D123" s="105"/>
      <c r="E123" s="58"/>
      <c r="F123" s="116" t="str">
        <f t="shared" ref="F123:F125" si="16">IF(E123=4,"Sangat baik",IF(E123=3,"Baik",IF(E123=2,"Perlu ditingkatkan",IF(E123=1,"Perbaikan",IF(E123=0,"Perbaikan mayor")))))</f>
        <v>Perbaikan mayor</v>
      </c>
      <c r="G123" s="123"/>
      <c r="H123" s="112" t="s">
        <v>245</v>
      </c>
      <c r="I123" s="194"/>
      <c r="J123" s="194"/>
      <c r="K123" s="194"/>
      <c r="M123" s="86"/>
      <c r="N123" s="88"/>
      <c r="O123" s="88"/>
      <c r="P123" s="87"/>
      <c r="Q123" s="88"/>
      <c r="R123" s="87"/>
    </row>
    <row r="124" spans="1:18" s="89" customFormat="1" ht="51" customHeight="1">
      <c r="A124" s="90"/>
      <c r="C124" s="112" t="s">
        <v>205</v>
      </c>
      <c r="D124" s="105"/>
      <c r="E124" s="58"/>
      <c r="F124" s="116" t="str">
        <f t="shared" si="16"/>
        <v>Perbaikan mayor</v>
      </c>
      <c r="G124" s="123"/>
      <c r="H124" s="112" t="s">
        <v>245</v>
      </c>
      <c r="I124" s="194"/>
      <c r="J124" s="194"/>
      <c r="K124" s="194"/>
      <c r="M124" s="86"/>
      <c r="N124" s="88"/>
      <c r="O124" s="88"/>
      <c r="P124" s="87"/>
      <c r="Q124" s="88"/>
      <c r="R124" s="87"/>
    </row>
    <row r="125" spans="1:18" s="89" customFormat="1" ht="87.75" customHeight="1">
      <c r="A125" s="90"/>
      <c r="C125" s="112" t="s">
        <v>206</v>
      </c>
      <c r="D125" s="105"/>
      <c r="E125" s="58"/>
      <c r="F125" s="116" t="str">
        <f t="shared" si="16"/>
        <v>Perbaikan mayor</v>
      </c>
      <c r="G125" s="123"/>
      <c r="H125" s="112" t="s">
        <v>245</v>
      </c>
      <c r="I125" s="194"/>
      <c r="J125" s="194"/>
      <c r="K125" s="194"/>
      <c r="M125" s="86"/>
      <c r="N125" s="88"/>
      <c r="O125" s="88"/>
      <c r="P125" s="87"/>
      <c r="Q125" s="88"/>
      <c r="R125" s="87"/>
    </row>
    <row r="126" spans="1:18" s="89" customFormat="1" ht="12" customHeight="1">
      <c r="A126" s="90"/>
      <c r="C126" s="14"/>
      <c r="D126" s="14"/>
      <c r="E126" s="118"/>
      <c r="F126" s="113"/>
      <c r="G126" s="113"/>
      <c r="H126" s="91"/>
      <c r="M126" s="86"/>
      <c r="N126" s="88"/>
      <c r="O126" s="88"/>
      <c r="P126" s="87"/>
      <c r="Q126" s="88"/>
      <c r="R126" s="87"/>
    </row>
    <row r="127" spans="1:18" s="89" customFormat="1" ht="15.75">
      <c r="A127" s="90"/>
      <c r="B127" s="90" t="s">
        <v>108</v>
      </c>
      <c r="C127" s="91"/>
      <c r="D127" s="91"/>
      <c r="E127" s="56"/>
      <c r="F127" s="93"/>
      <c r="G127" s="93"/>
      <c r="H127" s="91"/>
      <c r="M127" s="86"/>
      <c r="N127" s="88"/>
      <c r="O127" s="88"/>
      <c r="P127" s="87"/>
      <c r="Q127" s="88"/>
      <c r="R127" s="87"/>
    </row>
    <row r="128" spans="1:18" s="89" customFormat="1" ht="56.25" customHeight="1">
      <c r="A128" s="90"/>
      <c r="C128" s="99" t="s">
        <v>207</v>
      </c>
      <c r="D128" s="105"/>
      <c r="E128" s="58">
        <v>0</v>
      </c>
      <c r="F128" s="116" t="str">
        <f t="shared" ref="F128:F133" si="17">IF(E128=4,"Sangat baik",IF(E128=3,"Baik",IF(E128=2,"Perlu ditingkatkan",IF(E128=1,"Perbaikan",IF(E128=0,"Perbaikan mayor")))))</f>
        <v>Perbaikan mayor</v>
      </c>
      <c r="G128" s="123"/>
      <c r="H128" s="112" t="s">
        <v>277</v>
      </c>
      <c r="I128" s="194"/>
      <c r="J128" s="194"/>
      <c r="K128" s="194"/>
      <c r="M128" s="86"/>
      <c r="N128" s="88"/>
      <c r="O128" s="88"/>
      <c r="P128" s="87"/>
      <c r="Q128" s="88"/>
      <c r="R128" s="87"/>
    </row>
    <row r="129" spans="1:18" s="89" customFormat="1" ht="37.5" customHeight="1">
      <c r="A129" s="90"/>
      <c r="C129" s="99" t="s">
        <v>208</v>
      </c>
      <c r="D129" s="105" t="s">
        <v>278</v>
      </c>
      <c r="E129" s="58">
        <v>0</v>
      </c>
      <c r="F129" s="116" t="str">
        <f t="shared" si="17"/>
        <v>Perbaikan mayor</v>
      </c>
      <c r="G129" s="123"/>
      <c r="H129" s="112" t="s">
        <v>279</v>
      </c>
      <c r="I129" s="194"/>
      <c r="J129" s="194"/>
      <c r="K129" s="194"/>
      <c r="M129" s="86"/>
      <c r="N129" s="88"/>
      <c r="O129" s="88"/>
      <c r="P129" s="87"/>
      <c r="Q129" s="88"/>
      <c r="R129" s="87"/>
    </row>
    <row r="130" spans="1:18" s="89" customFormat="1" ht="66.75" customHeight="1">
      <c r="A130" s="90"/>
      <c r="C130" s="99" t="s">
        <v>209</v>
      </c>
      <c r="D130" s="105" t="s">
        <v>280</v>
      </c>
      <c r="E130" s="58">
        <v>4</v>
      </c>
      <c r="F130" s="116" t="str">
        <f t="shared" si="17"/>
        <v>Sangat baik</v>
      </c>
      <c r="G130" s="123"/>
      <c r="H130" s="112"/>
      <c r="I130" s="194"/>
      <c r="J130" s="194"/>
      <c r="K130" s="194"/>
      <c r="M130" s="86"/>
      <c r="N130" s="88"/>
      <c r="O130" s="88"/>
      <c r="P130" s="87"/>
      <c r="Q130" s="88"/>
      <c r="R130" s="87"/>
    </row>
    <row r="131" spans="1:18" s="89" customFormat="1" ht="66.75" customHeight="1">
      <c r="A131" s="90"/>
      <c r="C131" s="99" t="s">
        <v>210</v>
      </c>
      <c r="D131" s="105"/>
      <c r="E131" s="58"/>
      <c r="F131" s="116" t="str">
        <f t="shared" si="17"/>
        <v>Perbaikan mayor</v>
      </c>
      <c r="G131" s="123"/>
      <c r="H131" s="112" t="s">
        <v>245</v>
      </c>
      <c r="I131" s="194"/>
      <c r="J131" s="194"/>
      <c r="K131" s="194"/>
      <c r="M131" s="86"/>
      <c r="N131" s="88"/>
      <c r="O131" s="88"/>
      <c r="P131" s="87"/>
      <c r="Q131" s="88"/>
      <c r="R131" s="87"/>
    </row>
    <row r="132" spans="1:18" s="89" customFormat="1" ht="38.25" customHeight="1">
      <c r="A132" s="90"/>
      <c r="C132" s="99" t="s">
        <v>211</v>
      </c>
      <c r="D132" s="105"/>
      <c r="E132" s="58"/>
      <c r="F132" s="116" t="str">
        <f t="shared" si="17"/>
        <v>Perbaikan mayor</v>
      </c>
      <c r="G132" s="123"/>
      <c r="H132" s="112" t="s">
        <v>245</v>
      </c>
      <c r="I132" s="194"/>
      <c r="J132" s="194"/>
      <c r="K132" s="194"/>
      <c r="M132" s="86"/>
      <c r="N132" s="88"/>
      <c r="O132" s="88"/>
      <c r="P132" s="87"/>
      <c r="Q132" s="88"/>
      <c r="R132" s="87"/>
    </row>
    <row r="133" spans="1:18" s="89" customFormat="1" ht="84" customHeight="1">
      <c r="A133" s="90"/>
      <c r="C133" s="99" t="s">
        <v>212</v>
      </c>
      <c r="D133" s="105"/>
      <c r="E133" s="58"/>
      <c r="F133" s="116" t="str">
        <f t="shared" si="17"/>
        <v>Perbaikan mayor</v>
      </c>
      <c r="G133" s="123"/>
      <c r="H133" s="112" t="s">
        <v>245</v>
      </c>
      <c r="I133" s="194"/>
      <c r="J133" s="194"/>
      <c r="K133" s="194"/>
      <c r="M133" s="86"/>
      <c r="N133" s="88"/>
      <c r="O133" s="88"/>
      <c r="P133" s="87"/>
      <c r="Q133" s="88"/>
      <c r="R133" s="87"/>
    </row>
    <row r="134" spans="1:18" s="89" customFormat="1" ht="15.75">
      <c r="A134" s="90"/>
      <c r="C134" s="14"/>
      <c r="D134" s="14"/>
      <c r="E134" s="118"/>
      <c r="F134" s="113"/>
      <c r="G134" s="113"/>
      <c r="H134" s="91"/>
      <c r="M134" s="86"/>
      <c r="N134" s="88"/>
      <c r="O134" s="88"/>
      <c r="P134" s="87"/>
      <c r="Q134" s="88"/>
      <c r="R134" s="87"/>
    </row>
    <row r="135" spans="1:18" s="89" customFormat="1" ht="15.75">
      <c r="A135" s="90"/>
      <c r="B135" s="90" t="s">
        <v>109</v>
      </c>
      <c r="C135" s="14"/>
      <c r="D135" s="14"/>
      <c r="E135" s="118"/>
      <c r="F135" s="113"/>
      <c r="G135" s="113"/>
      <c r="H135" s="91"/>
      <c r="M135" s="86"/>
      <c r="N135" s="88"/>
      <c r="O135" s="88"/>
      <c r="P135" s="87"/>
      <c r="Q135" s="88"/>
      <c r="R135" s="87"/>
    </row>
    <row r="136" spans="1:18" s="89" customFormat="1" ht="15.75">
      <c r="A136" s="90"/>
      <c r="C136" s="14"/>
      <c r="D136" s="14"/>
      <c r="E136" s="118"/>
      <c r="F136" s="113"/>
      <c r="G136" s="113"/>
      <c r="H136" s="91"/>
      <c r="M136" s="86"/>
      <c r="N136" s="88"/>
      <c r="O136" s="88"/>
      <c r="P136" s="87"/>
      <c r="Q136" s="88"/>
      <c r="R136" s="87"/>
    </row>
    <row r="137" spans="1:18" s="89" customFormat="1" ht="15.75">
      <c r="A137" s="90"/>
      <c r="B137" s="90" t="s">
        <v>110</v>
      </c>
      <c r="C137" s="14"/>
      <c r="D137" s="14"/>
      <c r="E137" s="118"/>
      <c r="F137" s="113"/>
      <c r="G137" s="113"/>
      <c r="H137" s="91"/>
      <c r="M137" s="86"/>
      <c r="N137" s="88"/>
      <c r="O137" s="88"/>
      <c r="P137" s="87"/>
      <c r="Q137" s="88"/>
      <c r="R137" s="87"/>
    </row>
    <row r="138" spans="1:18" s="89" customFormat="1" ht="15.75">
      <c r="A138" s="90"/>
      <c r="C138" s="14"/>
      <c r="D138" s="14"/>
      <c r="E138" s="118"/>
      <c r="F138" s="113"/>
      <c r="G138" s="113"/>
      <c r="H138" s="91"/>
      <c r="M138" s="86"/>
      <c r="N138" s="88"/>
      <c r="O138" s="88"/>
      <c r="P138" s="87"/>
      <c r="Q138" s="88"/>
      <c r="R138" s="87"/>
    </row>
    <row r="139" spans="1:18" s="89" customFormat="1" ht="15.75">
      <c r="A139" s="90"/>
      <c r="B139" s="90" t="s">
        <v>111</v>
      </c>
      <c r="C139" s="91"/>
      <c r="D139" s="91"/>
      <c r="E139" s="56"/>
      <c r="F139" s="93"/>
      <c r="G139" s="93"/>
      <c r="H139" s="91"/>
      <c r="M139" s="86"/>
      <c r="N139" s="88"/>
      <c r="O139" s="88"/>
      <c r="P139" s="87"/>
      <c r="Q139" s="88"/>
      <c r="R139" s="87"/>
    </row>
    <row r="140" spans="1:18" s="89" customFormat="1" ht="53.25" customHeight="1">
      <c r="A140" s="90"/>
      <c r="C140" s="112" t="s">
        <v>213</v>
      </c>
      <c r="D140" s="105" t="s">
        <v>281</v>
      </c>
      <c r="E140" s="58">
        <v>4</v>
      </c>
      <c r="F140" s="116" t="str">
        <f t="shared" ref="F140" si="18">IF(E140=4,"Sangat baik",IF(E140=3,"Baik",IF(E140=2,"Perlu ditingkatkan",IF(E140=1,"Perbaikan",IF(E140=0,"Perbaikan mayor")))))</f>
        <v>Sangat baik</v>
      </c>
      <c r="G140" s="123"/>
      <c r="H140" s="112"/>
      <c r="I140" s="194"/>
      <c r="J140" s="194"/>
      <c r="K140" s="194"/>
      <c r="M140" s="86"/>
      <c r="N140" s="88"/>
      <c r="O140" s="88"/>
      <c r="P140" s="87"/>
      <c r="Q140" s="88"/>
      <c r="R140" s="87"/>
    </row>
    <row r="141" spans="1:18" s="89" customFormat="1" ht="15.75">
      <c r="A141" s="90"/>
      <c r="C141" s="91"/>
      <c r="D141" s="91"/>
      <c r="E141" s="56"/>
      <c r="F141" s="93"/>
      <c r="G141" s="93"/>
      <c r="H141" s="91"/>
      <c r="M141" s="86"/>
      <c r="N141" s="88"/>
      <c r="O141" s="88"/>
      <c r="P141" s="87"/>
      <c r="Q141" s="88"/>
      <c r="R141" s="87"/>
    </row>
    <row r="142" spans="1:18" s="89" customFormat="1" ht="15.75">
      <c r="A142" s="90"/>
      <c r="B142" s="90" t="s">
        <v>112</v>
      </c>
      <c r="C142" s="91"/>
      <c r="D142" s="91"/>
      <c r="E142" s="56"/>
      <c r="F142" s="93"/>
      <c r="G142" s="93"/>
      <c r="H142" s="91"/>
      <c r="M142" s="86"/>
      <c r="N142" s="88"/>
      <c r="O142" s="88"/>
      <c r="P142" s="87"/>
      <c r="Q142" s="88"/>
      <c r="R142" s="87"/>
    </row>
    <row r="143" spans="1:18" s="89" customFormat="1" ht="36" customHeight="1">
      <c r="A143" s="90"/>
      <c r="B143" s="90"/>
      <c r="C143" s="112" t="s">
        <v>214</v>
      </c>
      <c r="D143" s="105" t="s">
        <v>283</v>
      </c>
      <c r="E143" s="58">
        <v>3</v>
      </c>
      <c r="F143" s="116" t="str">
        <f t="shared" ref="F143:F144" si="19">IF(E143=4,"Sangat baik",IF(E143=3,"Baik",IF(E143=2,"Perlu ditingkatkan",IF(E143=1,"Perbaikan",IF(E143=0,"Perbaikan mayor")))))</f>
        <v>Baik</v>
      </c>
      <c r="G143" s="93"/>
      <c r="H143" s="112"/>
      <c r="I143" s="194"/>
      <c r="J143" s="194"/>
      <c r="K143" s="194"/>
      <c r="M143" s="86"/>
      <c r="N143" s="88"/>
      <c r="O143" s="88"/>
      <c r="P143" s="87"/>
      <c r="Q143" s="88"/>
      <c r="R143" s="87"/>
    </row>
    <row r="144" spans="1:18" s="89" customFormat="1" ht="54.75" customHeight="1">
      <c r="A144" s="90"/>
      <c r="C144" s="112" t="s">
        <v>215</v>
      </c>
      <c r="D144" s="105" t="s">
        <v>282</v>
      </c>
      <c r="E144" s="58">
        <v>1</v>
      </c>
      <c r="F144" s="116" t="str">
        <f t="shared" si="19"/>
        <v>Perbaikan</v>
      </c>
      <c r="G144" s="123"/>
      <c r="H144" s="112" t="s">
        <v>305</v>
      </c>
      <c r="I144" s="194"/>
      <c r="J144" s="194"/>
      <c r="K144" s="194"/>
      <c r="M144" s="86"/>
      <c r="N144" s="88"/>
      <c r="O144" s="88"/>
      <c r="P144" s="87"/>
      <c r="Q144" s="88"/>
      <c r="R144" s="87"/>
    </row>
    <row r="145" spans="1:18" s="89" customFormat="1" ht="20.25" customHeight="1">
      <c r="A145" s="90"/>
      <c r="C145" s="14"/>
      <c r="D145" s="14"/>
      <c r="E145" s="14"/>
      <c r="F145" s="123"/>
      <c r="G145" s="123"/>
      <c r="H145" s="91"/>
      <c r="M145" s="86"/>
      <c r="N145" s="88"/>
      <c r="O145" s="88"/>
      <c r="P145" s="87"/>
      <c r="Q145" s="88"/>
      <c r="R145" s="87"/>
    </row>
    <row r="146" spans="1:18" s="89" customFormat="1" ht="22.5" customHeight="1">
      <c r="A146" s="90"/>
      <c r="B146" s="90" t="s">
        <v>113</v>
      </c>
      <c r="C146" s="14"/>
      <c r="D146" s="14"/>
      <c r="E146" s="14"/>
      <c r="F146" s="123"/>
      <c r="G146" s="123"/>
      <c r="H146" s="91"/>
      <c r="M146" s="86"/>
      <c r="N146" s="88"/>
      <c r="O146" s="88"/>
      <c r="P146" s="87"/>
      <c r="Q146" s="88"/>
      <c r="R146" s="87"/>
    </row>
    <row r="147" spans="1:18" s="107" customFormat="1" ht="15.75">
      <c r="A147" s="106"/>
      <c r="C147" s="124" t="s">
        <v>1</v>
      </c>
      <c r="D147" s="124"/>
      <c r="E147" s="125">
        <f>AVERAGE(E123:E144)</f>
        <v>2</v>
      </c>
      <c r="F147" s="126"/>
      <c r="G147" s="126">
        <f>SUM(E123:E144)</f>
        <v>12</v>
      </c>
      <c r="H147" s="108"/>
      <c r="M147" s="109"/>
      <c r="N147" s="110"/>
      <c r="O147" s="110"/>
      <c r="P147" s="111"/>
      <c r="Q147" s="110"/>
      <c r="R147" s="111"/>
    </row>
    <row r="148" spans="1:18" s="89" customFormat="1" ht="15.75">
      <c r="A148" s="90"/>
      <c r="C148" s="91"/>
      <c r="D148" s="91"/>
      <c r="E148" s="56"/>
      <c r="F148" s="93"/>
      <c r="G148" s="93"/>
      <c r="H148" s="91"/>
      <c r="M148" s="86"/>
      <c r="N148" s="88"/>
      <c r="O148" s="88"/>
      <c r="P148" s="87"/>
      <c r="Q148" s="88"/>
      <c r="R148" s="87"/>
    </row>
    <row r="149" spans="1:18" s="89" customFormat="1" ht="15.75">
      <c r="A149" s="90" t="s">
        <v>77</v>
      </c>
      <c r="C149" s="91"/>
      <c r="D149" s="91"/>
      <c r="E149" s="56"/>
      <c r="F149" s="93"/>
      <c r="G149" s="93"/>
      <c r="H149" s="91"/>
      <c r="M149" s="86"/>
      <c r="N149" s="88"/>
      <c r="O149" s="88"/>
      <c r="P149" s="87"/>
      <c r="Q149" s="88"/>
      <c r="R149" s="87"/>
    </row>
    <row r="150" spans="1:18" s="89" customFormat="1" ht="15.75">
      <c r="A150" s="90"/>
      <c r="B150" s="90" t="s">
        <v>114</v>
      </c>
      <c r="C150" s="91"/>
      <c r="D150" s="91"/>
      <c r="E150" s="56"/>
      <c r="F150" s="93"/>
      <c r="G150" s="93"/>
      <c r="H150" s="91"/>
      <c r="M150" s="86"/>
      <c r="N150" s="88"/>
      <c r="O150" s="88"/>
      <c r="P150" s="87"/>
      <c r="Q150" s="88"/>
      <c r="R150" s="87"/>
    </row>
    <row r="151" spans="1:18" s="89" customFormat="1" ht="86.25" customHeight="1">
      <c r="A151" s="90"/>
      <c r="C151" s="112" t="s">
        <v>216</v>
      </c>
      <c r="D151" s="101" t="s">
        <v>284</v>
      </c>
      <c r="E151" s="58">
        <v>4</v>
      </c>
      <c r="F151" s="116" t="str">
        <f t="shared" ref="F151:F152" si="20">IF(E151=4,"Sangat baik",IF(E151=3,"Baik",IF(E151=2,"Perlu ditingkatkan",IF(E151=1,"Perbaikan",IF(E151=0,"Perbaikan mayor")))))</f>
        <v>Sangat baik</v>
      </c>
      <c r="G151" s="123"/>
      <c r="H151" s="112"/>
      <c r="I151" s="194"/>
      <c r="J151" s="194"/>
      <c r="K151" s="194"/>
      <c r="M151" s="86"/>
      <c r="N151" s="88"/>
      <c r="O151" s="88"/>
      <c r="P151" s="87"/>
      <c r="Q151" s="88"/>
      <c r="R151" s="87"/>
    </row>
    <row r="152" spans="1:18" s="89" customFormat="1" ht="15.75">
      <c r="A152" s="90"/>
      <c r="C152" s="112" t="s">
        <v>217</v>
      </c>
      <c r="D152" s="101" t="s">
        <v>285</v>
      </c>
      <c r="E152" s="58">
        <v>4</v>
      </c>
      <c r="F152" s="116" t="str">
        <f t="shared" si="20"/>
        <v>Sangat baik</v>
      </c>
      <c r="G152" s="123"/>
      <c r="H152" s="112"/>
      <c r="I152" s="194"/>
      <c r="J152" s="194"/>
      <c r="K152" s="194"/>
      <c r="M152" s="86"/>
      <c r="N152" s="88"/>
      <c r="O152" s="88"/>
      <c r="P152" s="87"/>
      <c r="Q152" s="88"/>
      <c r="R152" s="87"/>
    </row>
    <row r="153" spans="1:18" s="89" customFormat="1" ht="33.75" customHeight="1">
      <c r="A153" s="90"/>
      <c r="C153" s="112" t="s">
        <v>218</v>
      </c>
      <c r="D153" s="105" t="s">
        <v>288</v>
      </c>
      <c r="E153" s="58">
        <v>0</v>
      </c>
      <c r="F153" s="116" t="str">
        <f>IF(E153=4,"Sangat baik",IF(E153=3,"Baik",IF(E153=2,"Perlu ditingkatkan",IF(E153=1,"Perbaikan",IF(E153=0,"Perbaikan mayor")))))</f>
        <v>Perbaikan mayor</v>
      </c>
      <c r="G153" s="123"/>
      <c r="H153" s="112" t="s">
        <v>289</v>
      </c>
      <c r="I153" s="194"/>
      <c r="J153" s="194"/>
      <c r="K153" s="194"/>
      <c r="M153" s="86"/>
      <c r="N153" s="88"/>
      <c r="O153" s="88"/>
      <c r="P153" s="87"/>
      <c r="Q153" s="88"/>
      <c r="R153" s="87"/>
    </row>
    <row r="154" spans="1:18" s="89" customFormat="1" ht="15.75">
      <c r="A154" s="90"/>
      <c r="C154" s="91"/>
      <c r="D154" s="91"/>
      <c r="E154" s="56"/>
      <c r="F154" s="93"/>
      <c r="G154" s="93"/>
      <c r="H154" s="91"/>
      <c r="M154" s="86"/>
      <c r="N154" s="88"/>
      <c r="O154" s="88"/>
      <c r="P154" s="87"/>
      <c r="Q154" s="88"/>
      <c r="R154" s="87"/>
    </row>
    <row r="155" spans="1:18" s="89" customFormat="1" ht="15.75">
      <c r="A155" s="90"/>
      <c r="B155" s="90" t="s">
        <v>115</v>
      </c>
      <c r="C155" s="91"/>
      <c r="D155" s="91"/>
      <c r="E155" s="56"/>
      <c r="F155" s="93"/>
      <c r="G155" s="93"/>
      <c r="H155" s="91"/>
      <c r="M155" s="86"/>
      <c r="N155" s="88"/>
      <c r="O155" s="88"/>
      <c r="P155" s="87"/>
      <c r="Q155" s="88"/>
      <c r="R155" s="87"/>
    </row>
    <row r="156" spans="1:18" s="89" customFormat="1" ht="31.5" customHeight="1">
      <c r="A156" s="90"/>
      <c r="C156" s="112" t="s">
        <v>219</v>
      </c>
      <c r="D156" s="101" t="s">
        <v>286</v>
      </c>
      <c r="E156" s="58">
        <v>3</v>
      </c>
      <c r="F156" s="116" t="str">
        <f t="shared" ref="F156:F160" si="21">IF(E156=4,"Sangat baik",IF(E156=3,"Baik",IF(E156=2,"Perlu ditingkatkan",IF(E156=1,"Perbaikan",IF(E156=0,"Perbaikan mayor")))))</f>
        <v>Baik</v>
      </c>
      <c r="G156" s="123"/>
      <c r="H156" s="112"/>
      <c r="I156" s="194"/>
      <c r="J156" s="194"/>
      <c r="K156" s="194"/>
      <c r="M156" s="86"/>
      <c r="N156" s="88"/>
      <c r="O156" s="88"/>
      <c r="P156" s="87"/>
      <c r="Q156" s="88"/>
      <c r="R156" s="87"/>
    </row>
    <row r="157" spans="1:18" s="89" customFormat="1" ht="31.5" customHeight="1">
      <c r="A157" s="90"/>
      <c r="C157" s="112" t="s">
        <v>220</v>
      </c>
      <c r="D157" s="101" t="s">
        <v>287</v>
      </c>
      <c r="E157" s="58">
        <v>4</v>
      </c>
      <c r="F157" s="116" t="str">
        <f t="shared" si="21"/>
        <v>Sangat baik</v>
      </c>
      <c r="G157" s="123"/>
      <c r="H157" s="112"/>
      <c r="I157" s="194"/>
      <c r="J157" s="194"/>
      <c r="K157" s="194"/>
      <c r="M157" s="86"/>
      <c r="N157" s="88"/>
      <c r="O157" s="88"/>
      <c r="P157" s="87"/>
      <c r="Q157" s="88"/>
      <c r="R157" s="87"/>
    </row>
    <row r="158" spans="1:18" s="89" customFormat="1" ht="36.75" customHeight="1">
      <c r="A158" s="90"/>
      <c r="C158" s="112" t="s">
        <v>221</v>
      </c>
      <c r="D158" s="199" t="s">
        <v>290</v>
      </c>
      <c r="E158" s="58">
        <v>1</v>
      </c>
      <c r="F158" s="116" t="str">
        <f t="shared" si="21"/>
        <v>Perbaikan</v>
      </c>
      <c r="G158" s="123"/>
      <c r="H158" s="112"/>
      <c r="I158" s="194"/>
      <c r="J158" s="194"/>
      <c r="K158" s="194"/>
      <c r="M158" s="86"/>
      <c r="N158" s="88"/>
      <c r="O158" s="88"/>
      <c r="P158" s="87"/>
      <c r="Q158" s="88"/>
      <c r="R158" s="87"/>
    </row>
    <row r="159" spans="1:18" s="89" customFormat="1" ht="38.25" customHeight="1">
      <c r="A159" s="90"/>
      <c r="C159" s="112" t="s">
        <v>222</v>
      </c>
      <c r="D159" s="199" t="s">
        <v>291</v>
      </c>
      <c r="E159" s="58">
        <v>1</v>
      </c>
      <c r="F159" s="116" t="str">
        <f t="shared" si="21"/>
        <v>Perbaikan</v>
      </c>
      <c r="G159" s="123"/>
      <c r="H159" s="112"/>
      <c r="I159" s="194"/>
      <c r="J159" s="194"/>
      <c r="K159" s="194"/>
      <c r="M159" s="86"/>
      <c r="N159" s="88"/>
      <c r="O159" s="88"/>
      <c r="P159" s="87"/>
      <c r="Q159" s="88"/>
      <c r="R159" s="87"/>
    </row>
    <row r="160" spans="1:18" s="89" customFormat="1" ht="35.25" customHeight="1">
      <c r="A160" s="90"/>
      <c r="C160" s="112" t="s">
        <v>223</v>
      </c>
      <c r="D160" s="199" t="s">
        <v>306</v>
      </c>
      <c r="E160" s="58">
        <v>3</v>
      </c>
      <c r="F160" s="116" t="str">
        <f t="shared" si="21"/>
        <v>Baik</v>
      </c>
      <c r="G160" s="123"/>
      <c r="H160" s="112"/>
      <c r="I160" s="194"/>
      <c r="J160" s="194"/>
      <c r="K160" s="194"/>
      <c r="M160" s="86"/>
      <c r="N160" s="88"/>
      <c r="O160" s="88"/>
      <c r="P160" s="87"/>
      <c r="Q160" s="88"/>
      <c r="R160" s="87"/>
    </row>
    <row r="161" spans="1:18" s="107" customFormat="1" ht="15.75">
      <c r="A161" s="106"/>
      <c r="C161" s="108" t="s">
        <v>1</v>
      </c>
      <c r="D161" s="108"/>
      <c r="E161" s="120">
        <f>AVERAGE(E151:E160)</f>
        <v>2.5</v>
      </c>
      <c r="F161" s="117"/>
      <c r="G161" s="117">
        <f>SUM(E151:E157)</f>
        <v>15</v>
      </c>
      <c r="H161" s="108"/>
      <c r="M161" s="109"/>
      <c r="N161" s="110"/>
      <c r="O161" s="110"/>
      <c r="P161" s="111"/>
      <c r="Q161" s="110"/>
      <c r="R161" s="111"/>
    </row>
    <row r="162" spans="1:18" s="89" customFormat="1" ht="15.75">
      <c r="A162" s="90"/>
      <c r="C162" s="91"/>
      <c r="D162" s="91"/>
      <c r="E162" s="56"/>
      <c r="F162" s="93"/>
      <c r="G162" s="93"/>
      <c r="H162" s="91"/>
      <c r="M162" s="86"/>
      <c r="N162" s="88"/>
      <c r="O162" s="88"/>
      <c r="P162" s="87"/>
      <c r="Q162" s="88"/>
      <c r="R162" s="87"/>
    </row>
    <row r="163" spans="1:18" s="89" customFormat="1" ht="15.75">
      <c r="A163" s="90" t="s">
        <v>116</v>
      </c>
      <c r="C163" s="91"/>
      <c r="D163" s="91"/>
      <c r="E163" s="56"/>
      <c r="F163" s="93"/>
      <c r="G163" s="93"/>
      <c r="H163" s="91"/>
      <c r="M163" s="86"/>
      <c r="N163" s="88"/>
      <c r="O163" s="88"/>
      <c r="P163" s="87"/>
      <c r="Q163" s="88"/>
      <c r="R163" s="87"/>
    </row>
    <row r="164" spans="1:18" s="89" customFormat="1" ht="15.75">
      <c r="A164" s="90"/>
      <c r="B164" s="90" t="s">
        <v>117</v>
      </c>
      <c r="C164" s="91"/>
      <c r="D164" s="91"/>
      <c r="E164" s="56"/>
      <c r="F164" s="93"/>
      <c r="G164" s="93"/>
      <c r="H164" s="91"/>
      <c r="M164" s="86"/>
      <c r="N164" s="88"/>
      <c r="O164" s="88"/>
      <c r="P164" s="87"/>
      <c r="Q164" s="88"/>
      <c r="R164" s="87"/>
    </row>
    <row r="165" spans="1:18" s="89" customFormat="1" ht="69" customHeight="1">
      <c r="A165" s="90"/>
      <c r="C165" s="112" t="s">
        <v>224</v>
      </c>
      <c r="D165" s="105" t="s">
        <v>292</v>
      </c>
      <c r="E165" s="58">
        <v>0</v>
      </c>
      <c r="F165" s="158" t="str">
        <f>IF(E165=4,"Sangat baik",IF(E165=3,"Baik",IF(E165=2,"Perlu ditingkatkan",IF(E165=1,"Perbaikan",IF(E165=0,"Perbaikan mayor")))))</f>
        <v>Perbaikan mayor</v>
      </c>
      <c r="G165" s="93"/>
      <c r="H165" s="112"/>
      <c r="I165" s="194"/>
      <c r="J165" s="194"/>
      <c r="K165" s="194"/>
      <c r="M165" s="86"/>
      <c r="N165" s="88"/>
      <c r="O165" s="88"/>
      <c r="P165" s="87"/>
      <c r="Q165" s="88"/>
      <c r="R165" s="87"/>
    </row>
    <row r="166" spans="1:18" s="89" customFormat="1" ht="15.75">
      <c r="A166" s="90"/>
      <c r="B166" s="90" t="s">
        <v>119</v>
      </c>
      <c r="C166" s="91"/>
      <c r="D166" s="91"/>
      <c r="E166" s="56"/>
      <c r="F166" s="114"/>
      <c r="G166" s="93"/>
      <c r="H166" s="91"/>
      <c r="M166" s="86"/>
      <c r="N166" s="88"/>
      <c r="O166" s="88"/>
      <c r="P166" s="87"/>
      <c r="Q166" s="88"/>
      <c r="R166" s="87"/>
    </row>
    <row r="167" spans="1:18" s="89" customFormat="1" ht="15.75">
      <c r="A167" s="90"/>
      <c r="B167" s="90" t="s">
        <v>120</v>
      </c>
      <c r="C167" s="91"/>
      <c r="D167" s="91"/>
      <c r="E167" s="56"/>
      <c r="F167" s="114"/>
      <c r="G167" s="93"/>
      <c r="H167" s="91"/>
      <c r="M167" s="86"/>
      <c r="N167" s="88"/>
      <c r="O167" s="88"/>
      <c r="P167" s="87"/>
      <c r="Q167" s="88"/>
      <c r="R167" s="87"/>
    </row>
    <row r="168" spans="1:18" s="107" customFormat="1" ht="15.75">
      <c r="A168" s="179"/>
      <c r="B168" s="179"/>
      <c r="C168" s="124" t="s">
        <v>1</v>
      </c>
      <c r="D168" s="124"/>
      <c r="E168" s="180">
        <f>AVERAGE(E165)</f>
        <v>0</v>
      </c>
      <c r="F168" s="181"/>
      <c r="G168" s="117">
        <f>SUM(E165)</f>
        <v>0</v>
      </c>
      <c r="H168" s="108"/>
      <c r="M168" s="109"/>
      <c r="N168" s="110"/>
      <c r="O168" s="110"/>
      <c r="P168" s="111"/>
      <c r="Q168" s="110"/>
      <c r="R168" s="111"/>
    </row>
    <row r="169" spans="1:18" s="89" customFormat="1" ht="15.75">
      <c r="A169" s="90"/>
      <c r="C169" s="91"/>
      <c r="D169" s="91"/>
      <c r="E169" s="56"/>
      <c r="F169" s="93"/>
      <c r="G169" s="93"/>
      <c r="H169" s="91"/>
      <c r="M169" s="86"/>
      <c r="N169" s="88"/>
      <c r="O169" s="88"/>
      <c r="P169" s="87"/>
      <c r="Q169" s="88"/>
      <c r="R169" s="87"/>
    </row>
    <row r="170" spans="1:18" s="89" customFormat="1" ht="15.75">
      <c r="A170" s="90" t="s">
        <v>118</v>
      </c>
      <c r="C170" s="91"/>
      <c r="D170" s="91"/>
      <c r="E170" s="56"/>
      <c r="F170" s="93"/>
      <c r="G170" s="93"/>
      <c r="H170" s="91"/>
      <c r="M170" s="86"/>
      <c r="N170" s="88"/>
      <c r="O170" s="88"/>
      <c r="P170" s="87"/>
      <c r="Q170" s="88"/>
      <c r="R170" s="87"/>
    </row>
    <row r="171" spans="1:18" s="89" customFormat="1" ht="15.75">
      <c r="A171" s="90"/>
      <c r="B171" s="90" t="s">
        <v>157</v>
      </c>
      <c r="C171" s="91"/>
      <c r="D171" s="91"/>
      <c r="E171" s="56"/>
      <c r="F171" s="93"/>
      <c r="G171" s="93"/>
      <c r="H171" s="91"/>
      <c r="M171" s="86"/>
      <c r="N171" s="88"/>
      <c r="O171" s="88"/>
      <c r="P171" s="87"/>
      <c r="Q171" s="88"/>
      <c r="R171" s="87"/>
    </row>
    <row r="172" spans="1:18" s="89" customFormat="1" ht="36.75" customHeight="1">
      <c r="A172" s="90"/>
      <c r="B172" s="90"/>
      <c r="C172" s="112" t="s">
        <v>225</v>
      </c>
      <c r="D172" s="105"/>
      <c r="E172" s="58"/>
      <c r="F172" s="116" t="str">
        <f t="shared" ref="F172:F173" si="22">IF(E172=4,"Sangat baik",IF(E172=3,"Baik",IF(E172=2,"Perlu ditingkatkan",IF(E172=1,"Perbaikan",IF(E172=0,"Perbaikan mayor")))))</f>
        <v>Perbaikan mayor</v>
      </c>
      <c r="G172" s="93"/>
      <c r="H172" s="112" t="s">
        <v>245</v>
      </c>
      <c r="I172" s="194"/>
      <c r="J172" s="194"/>
      <c r="K172" s="194"/>
      <c r="M172" s="86"/>
      <c r="N172" s="88"/>
      <c r="O172" s="88"/>
      <c r="P172" s="87"/>
      <c r="Q172" s="88"/>
      <c r="R172" s="87"/>
    </row>
    <row r="173" spans="1:18" s="89" customFormat="1" ht="48.75" customHeight="1">
      <c r="A173" s="90"/>
      <c r="B173" s="90"/>
      <c r="C173" s="112" t="s">
        <v>226</v>
      </c>
      <c r="D173" s="105"/>
      <c r="E173" s="58"/>
      <c r="F173" s="116" t="str">
        <f t="shared" si="22"/>
        <v>Perbaikan mayor</v>
      </c>
      <c r="G173" s="93"/>
      <c r="H173" s="112" t="s">
        <v>245</v>
      </c>
      <c r="I173" s="194"/>
      <c r="J173" s="194"/>
      <c r="K173" s="194"/>
      <c r="M173" s="86"/>
      <c r="N173" s="88"/>
      <c r="O173" s="88"/>
      <c r="P173" s="87"/>
      <c r="Q173" s="88"/>
      <c r="R173" s="87"/>
    </row>
    <row r="174" spans="1:18" s="89" customFormat="1" ht="20.25" customHeight="1">
      <c r="A174" s="90"/>
      <c r="B174" s="90" t="s">
        <v>158</v>
      </c>
      <c r="C174" s="14"/>
      <c r="D174" s="14"/>
      <c r="E174" s="14"/>
      <c r="F174" s="123"/>
      <c r="G174" s="123"/>
      <c r="H174" s="91"/>
      <c r="M174" s="86"/>
      <c r="N174" s="88"/>
      <c r="O174" s="88"/>
      <c r="P174" s="87"/>
      <c r="Q174" s="88"/>
      <c r="R174" s="87"/>
    </row>
    <row r="175" spans="1:18" s="89" customFormat="1" ht="23.25" customHeight="1">
      <c r="A175" s="90"/>
      <c r="B175" s="90" t="s">
        <v>121</v>
      </c>
      <c r="C175" s="14"/>
      <c r="D175" s="14"/>
      <c r="E175" s="14"/>
      <c r="F175" s="123"/>
      <c r="G175" s="123"/>
      <c r="H175" s="91"/>
      <c r="M175" s="86"/>
      <c r="N175" s="88"/>
      <c r="O175" s="88"/>
      <c r="P175" s="87"/>
      <c r="Q175" s="88"/>
      <c r="R175" s="87"/>
    </row>
    <row r="176" spans="1:18" s="107" customFormat="1" ht="15.75">
      <c r="A176" s="106"/>
      <c r="C176" s="108" t="s">
        <v>1</v>
      </c>
      <c r="D176" s="108"/>
      <c r="E176" s="120" t="e">
        <f>AVERAGE(E172:E175)</f>
        <v>#DIV/0!</v>
      </c>
      <c r="F176" s="117"/>
      <c r="G176" s="117">
        <f>SUM(E172:E173)</f>
        <v>0</v>
      </c>
      <c r="H176" s="108"/>
      <c r="M176" s="109"/>
      <c r="N176" s="110"/>
      <c r="O176" s="110"/>
      <c r="P176" s="111"/>
      <c r="Q176" s="110"/>
      <c r="R176" s="111"/>
    </row>
    <row r="177" spans="1:18" s="89" customFormat="1" ht="15.75">
      <c r="A177" s="90"/>
      <c r="C177" s="91"/>
      <c r="D177" s="91"/>
      <c r="E177" s="56"/>
      <c r="F177" s="93"/>
      <c r="G177" s="93"/>
      <c r="H177" s="91"/>
      <c r="M177" s="86"/>
      <c r="N177" s="88"/>
      <c r="O177" s="88"/>
      <c r="P177" s="87"/>
      <c r="Q177" s="88"/>
      <c r="R177" s="87"/>
    </row>
    <row r="178" spans="1:18" s="89" customFormat="1" ht="15.75">
      <c r="A178" s="90" t="s">
        <v>122</v>
      </c>
      <c r="C178" s="91"/>
      <c r="D178" s="91"/>
      <c r="E178" s="56"/>
      <c r="F178" s="93"/>
      <c r="G178" s="93"/>
      <c r="H178" s="91"/>
      <c r="M178" s="86"/>
      <c r="N178" s="88"/>
      <c r="O178" s="88"/>
      <c r="P178" s="87"/>
      <c r="Q178" s="88"/>
      <c r="R178" s="87"/>
    </row>
    <row r="179" spans="1:18" s="89" customFormat="1" ht="15.75">
      <c r="A179" s="90"/>
      <c r="B179" s="90" t="s">
        <v>123</v>
      </c>
      <c r="C179" s="91"/>
      <c r="D179" s="91"/>
      <c r="E179" s="56"/>
      <c r="F179" s="93"/>
      <c r="G179" s="93"/>
      <c r="H179" s="91"/>
      <c r="M179" s="86"/>
      <c r="N179" s="88"/>
      <c r="O179" s="88"/>
      <c r="P179" s="87"/>
      <c r="Q179" s="88"/>
      <c r="R179" s="87"/>
    </row>
    <row r="180" spans="1:18" s="89" customFormat="1" ht="96" customHeight="1">
      <c r="A180" s="90"/>
      <c r="C180" s="99" t="s">
        <v>227</v>
      </c>
      <c r="D180" s="105" t="s">
        <v>293</v>
      </c>
      <c r="E180" s="58">
        <v>4</v>
      </c>
      <c r="F180" s="116" t="str">
        <f t="shared" ref="F180" si="23">IF(E180=4,"Sangat baik",IF(E180=3,"Baik",IF(E180=2,"Perlu ditingkatkan",IF(E180=1,"Perbaikan",IF(E180=0,"Perbaikan mayor")))))</f>
        <v>Sangat baik</v>
      </c>
      <c r="G180" s="123"/>
      <c r="H180" s="112"/>
      <c r="I180" s="194"/>
      <c r="J180" s="194"/>
      <c r="K180" s="194"/>
      <c r="M180" s="86"/>
      <c r="N180" s="88"/>
      <c r="O180" s="88"/>
      <c r="P180" s="87"/>
      <c r="Q180" s="88"/>
      <c r="R180" s="87"/>
    </row>
    <row r="181" spans="1:18" s="89" customFormat="1" ht="15.75">
      <c r="A181" s="90"/>
      <c r="C181" s="91"/>
      <c r="D181" s="91"/>
      <c r="E181" s="56"/>
      <c r="F181" s="93"/>
      <c r="G181" s="93"/>
      <c r="H181" s="91"/>
      <c r="M181" s="86"/>
      <c r="N181" s="88"/>
      <c r="O181" s="88"/>
      <c r="P181" s="87"/>
      <c r="Q181" s="88"/>
      <c r="R181" s="87"/>
    </row>
    <row r="182" spans="1:18" s="89" customFormat="1" ht="15.75">
      <c r="A182" s="90"/>
      <c r="B182" s="90" t="s">
        <v>124</v>
      </c>
      <c r="C182" s="91"/>
      <c r="D182" s="91"/>
      <c r="E182" s="56"/>
      <c r="F182" s="93"/>
      <c r="G182" s="93"/>
      <c r="H182" s="91"/>
      <c r="M182" s="86"/>
      <c r="N182" s="88"/>
      <c r="O182" s="88"/>
      <c r="P182" s="87"/>
      <c r="Q182" s="88"/>
      <c r="R182" s="87"/>
    </row>
    <row r="183" spans="1:18" s="89" customFormat="1" ht="62.25" customHeight="1">
      <c r="A183" s="90"/>
      <c r="C183" s="99" t="s">
        <v>228</v>
      </c>
      <c r="D183" s="101" t="s">
        <v>294</v>
      </c>
      <c r="E183" s="58">
        <v>4</v>
      </c>
      <c r="F183" s="116" t="str">
        <f t="shared" ref="F183:F185" si="24">IF(E183=4,"Sangat baik",IF(E183=3,"Baik",IF(E183=2,"Perlu ditingkatkan",IF(E183=1,"Perbaikan",IF(E183=0,"Perbaikan mayor")))))</f>
        <v>Sangat baik</v>
      </c>
      <c r="G183" s="123"/>
      <c r="H183" s="112"/>
      <c r="I183" s="194"/>
      <c r="J183" s="194"/>
      <c r="K183" s="194"/>
      <c r="M183" s="86"/>
      <c r="N183" s="88"/>
      <c r="O183" s="88"/>
      <c r="P183" s="87"/>
      <c r="Q183" s="88"/>
      <c r="R183" s="87"/>
    </row>
    <row r="184" spans="1:18" s="89" customFormat="1" ht="21" customHeight="1">
      <c r="A184" s="90"/>
      <c r="B184" s="90" t="s">
        <v>125</v>
      </c>
      <c r="C184" s="113"/>
      <c r="D184" s="14"/>
      <c r="E184" s="123"/>
      <c r="F184" s="123"/>
      <c r="G184" s="123"/>
      <c r="H184" s="91"/>
      <c r="M184" s="86"/>
      <c r="N184" s="88"/>
      <c r="O184" s="88"/>
      <c r="P184" s="87"/>
      <c r="Q184" s="88"/>
      <c r="R184" s="87"/>
    </row>
    <row r="185" spans="1:18" s="89" customFormat="1" ht="51" customHeight="1">
      <c r="A185" s="90"/>
      <c r="C185" s="99" t="s">
        <v>229</v>
      </c>
      <c r="D185" s="101" t="s">
        <v>295</v>
      </c>
      <c r="E185" s="58">
        <v>4</v>
      </c>
      <c r="F185" s="116" t="str">
        <f t="shared" si="24"/>
        <v>Sangat baik</v>
      </c>
      <c r="G185" s="123"/>
      <c r="H185" s="112"/>
      <c r="I185" s="194"/>
      <c r="J185" s="194"/>
      <c r="K185" s="194"/>
      <c r="M185" s="86"/>
      <c r="N185" s="88"/>
      <c r="O185" s="88"/>
      <c r="P185" s="87"/>
      <c r="Q185" s="88"/>
      <c r="R185" s="87"/>
    </row>
    <row r="186" spans="1:18" s="89" customFormat="1" ht="24" customHeight="1">
      <c r="A186" s="90"/>
      <c r="B186" s="90" t="s">
        <v>126</v>
      </c>
      <c r="C186" s="113"/>
      <c r="D186" s="14"/>
      <c r="E186" s="14"/>
      <c r="F186" s="123"/>
      <c r="G186" s="123"/>
      <c r="H186" s="91"/>
      <c r="M186" s="86"/>
      <c r="N186" s="88"/>
      <c r="O186" s="88"/>
      <c r="P186" s="87"/>
      <c r="Q186" s="88"/>
      <c r="R186" s="87"/>
    </row>
    <row r="187" spans="1:18" s="89" customFormat="1" ht="20.25" customHeight="1">
      <c r="A187" s="90"/>
      <c r="B187" s="90" t="s">
        <v>127</v>
      </c>
      <c r="C187" s="113"/>
      <c r="D187" s="14"/>
      <c r="E187" s="14"/>
      <c r="F187" s="123"/>
      <c r="G187" s="123"/>
      <c r="H187" s="91"/>
      <c r="M187" s="86"/>
      <c r="N187" s="88"/>
      <c r="O187" s="88"/>
      <c r="P187" s="87"/>
      <c r="Q187" s="88"/>
      <c r="R187" s="87"/>
    </row>
    <row r="188" spans="1:18" s="89" customFormat="1" ht="66" customHeight="1">
      <c r="A188" s="90"/>
      <c r="C188" s="99" t="s">
        <v>230</v>
      </c>
      <c r="D188" s="101" t="s">
        <v>296</v>
      </c>
      <c r="E188" s="58">
        <v>3</v>
      </c>
      <c r="F188" s="116" t="str">
        <f t="shared" ref="F188" si="25">IF(E188=4,"Sangat baik",IF(E188=3,"Baik",IF(E188=2,"Perlu ditingkatkan",IF(E188=1,"Perbaikan",IF(E188=0,"Perbaikan mayor")))))</f>
        <v>Baik</v>
      </c>
      <c r="G188" s="123"/>
      <c r="H188" s="112"/>
      <c r="I188" s="194"/>
      <c r="J188" s="194"/>
      <c r="K188" s="194"/>
      <c r="M188" s="86"/>
      <c r="N188" s="88"/>
      <c r="O188" s="88"/>
      <c r="P188" s="87"/>
      <c r="Q188" s="88"/>
      <c r="R188" s="87"/>
    </row>
    <row r="189" spans="1:18" s="89" customFormat="1" ht="22.5" customHeight="1">
      <c r="A189" s="90"/>
      <c r="B189" s="90" t="s">
        <v>128</v>
      </c>
      <c r="C189" s="113"/>
      <c r="D189" s="197"/>
      <c r="E189" s="14"/>
      <c r="F189" s="123"/>
      <c r="G189" s="123"/>
      <c r="H189" s="91"/>
      <c r="M189" s="86"/>
      <c r="N189" s="88"/>
      <c r="O189" s="88"/>
      <c r="P189" s="87"/>
      <c r="Q189" s="88"/>
      <c r="R189" s="87"/>
    </row>
    <row r="190" spans="1:18" s="89" customFormat="1" ht="37.5" customHeight="1">
      <c r="A190" s="90"/>
      <c r="C190" s="99" t="s">
        <v>231</v>
      </c>
      <c r="D190" s="101" t="s">
        <v>297</v>
      </c>
      <c r="E190" s="58">
        <v>0</v>
      </c>
      <c r="F190" s="116" t="str">
        <f t="shared" ref="F190" si="26">IF(E190=4,"Sangat baik",IF(E190=3,"Baik",IF(E190=2,"Perlu ditingkatkan",IF(E190=1,"Perbaikan",IF(E190=0,"Perbaikan mayor")))))</f>
        <v>Perbaikan mayor</v>
      </c>
      <c r="G190" s="123"/>
      <c r="H190" s="112" t="s">
        <v>245</v>
      </c>
      <c r="I190" s="194"/>
      <c r="J190" s="194"/>
      <c r="K190" s="194"/>
      <c r="M190" s="86"/>
      <c r="N190" s="88"/>
      <c r="O190" s="88"/>
      <c r="P190" s="87"/>
      <c r="Q190" s="88"/>
      <c r="R190" s="87"/>
    </row>
    <row r="191" spans="1:18" s="107" customFormat="1" ht="15.75">
      <c r="A191" s="106"/>
      <c r="C191" s="108" t="s">
        <v>1</v>
      </c>
      <c r="D191" s="108"/>
      <c r="E191" s="120">
        <f>AVERAGE(E180:E190)</f>
        <v>3</v>
      </c>
      <c r="F191" s="117"/>
      <c r="G191" s="117">
        <f>SUM(E180:E190)</f>
        <v>15</v>
      </c>
      <c r="H191" s="108"/>
      <c r="M191" s="109"/>
      <c r="N191" s="110"/>
      <c r="O191" s="110"/>
      <c r="P191" s="111"/>
      <c r="Q191" s="110"/>
      <c r="R191" s="111"/>
    </row>
    <row r="192" spans="1:18" s="89" customFormat="1" ht="15.75">
      <c r="A192" s="90"/>
      <c r="C192" s="91"/>
      <c r="D192" s="91"/>
      <c r="E192" s="56"/>
      <c r="F192" s="93"/>
      <c r="G192" s="93"/>
      <c r="H192" s="91"/>
      <c r="M192" s="86"/>
      <c r="N192" s="88"/>
      <c r="O192" s="88"/>
      <c r="P192" s="87"/>
      <c r="Q192" s="88"/>
      <c r="R192" s="87"/>
    </row>
    <row r="193" spans="1:18" s="89" customFormat="1" ht="15.75">
      <c r="A193" s="90" t="s">
        <v>129</v>
      </c>
      <c r="C193" s="91"/>
      <c r="D193" s="91"/>
      <c r="E193" s="56"/>
      <c r="F193" s="93"/>
      <c r="G193" s="93"/>
      <c r="H193" s="91"/>
      <c r="M193" s="86"/>
      <c r="N193" s="88"/>
      <c r="O193" s="88"/>
      <c r="P193" s="87"/>
      <c r="Q193" s="88"/>
      <c r="R193" s="87"/>
    </row>
    <row r="194" spans="1:18" s="89" customFormat="1" ht="15.75">
      <c r="A194" s="90"/>
      <c r="B194" s="90" t="s">
        <v>130</v>
      </c>
      <c r="C194" s="91"/>
      <c r="D194" s="91"/>
      <c r="E194" s="56"/>
      <c r="F194" s="93"/>
      <c r="G194" s="93"/>
      <c r="H194" s="91"/>
      <c r="M194" s="86"/>
      <c r="N194" s="88"/>
      <c r="O194" s="88"/>
      <c r="P194" s="87"/>
      <c r="Q194" s="88"/>
      <c r="R194" s="87"/>
    </row>
    <row r="195" spans="1:18" s="89" customFormat="1" ht="54.75" customHeight="1">
      <c r="A195" s="90"/>
      <c r="B195" s="90"/>
      <c r="C195" s="112" t="s">
        <v>232</v>
      </c>
      <c r="D195" s="105"/>
      <c r="E195" s="58"/>
      <c r="F195" s="116" t="str">
        <f t="shared" ref="F195:F197" si="27">IF(E195=4,"Sangat baik",IF(E195=3,"Baik",IF(E195=2,"Perlu ditingkatkan",IF(E195=1,"Perbaikan",IF(E195=0,"Perbaikan mayor")))))</f>
        <v>Perbaikan mayor</v>
      </c>
      <c r="G195" s="93"/>
      <c r="H195" s="112" t="s">
        <v>245</v>
      </c>
      <c r="I195" s="194"/>
      <c r="J195" s="194"/>
      <c r="K195" s="194"/>
      <c r="M195" s="86"/>
      <c r="N195" s="88"/>
      <c r="O195" s="88"/>
      <c r="P195" s="87"/>
      <c r="Q195" s="88"/>
      <c r="R195" s="87"/>
    </row>
    <row r="196" spans="1:18" s="89" customFormat="1" ht="38.25" customHeight="1">
      <c r="A196" s="90"/>
      <c r="C196" s="112" t="s">
        <v>233</v>
      </c>
      <c r="D196" s="105"/>
      <c r="E196" s="58"/>
      <c r="F196" s="116" t="str">
        <f t="shared" si="27"/>
        <v>Perbaikan mayor</v>
      </c>
      <c r="G196" s="123"/>
      <c r="H196" s="112" t="s">
        <v>245</v>
      </c>
      <c r="I196" s="194"/>
      <c r="J196" s="194"/>
      <c r="K196" s="194"/>
      <c r="M196" s="86"/>
      <c r="N196" s="88"/>
      <c r="O196" s="88"/>
      <c r="P196" s="87"/>
      <c r="Q196" s="88"/>
      <c r="R196" s="87"/>
    </row>
    <row r="197" spans="1:18" s="89" customFormat="1" ht="41.25" customHeight="1">
      <c r="A197" s="90"/>
      <c r="C197" s="112" t="s">
        <v>234</v>
      </c>
      <c r="D197" s="105"/>
      <c r="E197" s="58"/>
      <c r="F197" s="116" t="str">
        <f t="shared" si="27"/>
        <v>Perbaikan mayor</v>
      </c>
      <c r="G197" s="123"/>
      <c r="H197" s="112" t="s">
        <v>245</v>
      </c>
      <c r="I197" s="194"/>
      <c r="J197" s="194"/>
      <c r="K197" s="194"/>
      <c r="M197" s="86"/>
      <c r="N197" s="88"/>
      <c r="O197" s="88"/>
      <c r="P197" s="87"/>
      <c r="Q197" s="88"/>
      <c r="R197" s="87"/>
    </row>
    <row r="198" spans="1:18" s="89" customFormat="1" ht="15.75">
      <c r="A198" s="90"/>
      <c r="C198" s="91"/>
      <c r="D198" s="91"/>
      <c r="E198" s="56"/>
      <c r="F198" s="93"/>
      <c r="G198" s="93"/>
      <c r="H198" s="91"/>
      <c r="M198" s="86"/>
      <c r="N198" s="88"/>
      <c r="O198" s="88"/>
      <c r="P198" s="87"/>
      <c r="Q198" s="88"/>
      <c r="R198" s="87"/>
    </row>
    <row r="199" spans="1:18" s="89" customFormat="1" ht="15.75">
      <c r="A199" s="90"/>
      <c r="B199" s="90" t="s">
        <v>131</v>
      </c>
      <c r="C199" s="91"/>
      <c r="D199" s="91"/>
      <c r="E199" s="56"/>
      <c r="F199" s="93"/>
      <c r="G199" s="93"/>
      <c r="H199" s="91"/>
      <c r="M199" s="86"/>
      <c r="N199" s="88"/>
      <c r="O199" s="88"/>
      <c r="P199" s="87"/>
      <c r="Q199" s="88"/>
      <c r="R199" s="87"/>
    </row>
    <row r="200" spans="1:18" s="89" customFormat="1" ht="77.25" customHeight="1">
      <c r="A200" s="90"/>
      <c r="C200" s="112" t="s">
        <v>235</v>
      </c>
      <c r="D200" s="105"/>
      <c r="E200" s="58"/>
      <c r="F200" s="116" t="str">
        <f t="shared" ref="F200:F202" si="28">IF(E200=4,"Sangat baik",IF(E200=3,"Baik",IF(E200=2,"Perlu ditingkatkan",IF(E200=1,"Perbaikan",IF(E200=0,"Perbaikan mayor")))))</f>
        <v>Perbaikan mayor</v>
      </c>
      <c r="G200" s="123"/>
      <c r="H200" s="112" t="s">
        <v>245</v>
      </c>
      <c r="I200" s="194"/>
      <c r="J200" s="194"/>
      <c r="K200" s="194"/>
      <c r="M200" s="86"/>
      <c r="N200" s="88"/>
      <c r="O200" s="88"/>
      <c r="P200" s="87"/>
      <c r="Q200" s="88"/>
      <c r="R200" s="87"/>
    </row>
    <row r="201" spans="1:18" s="89" customFormat="1" ht="39" customHeight="1">
      <c r="A201" s="90"/>
      <c r="C201" s="112" t="s">
        <v>167</v>
      </c>
      <c r="D201" s="105"/>
      <c r="E201" s="58"/>
      <c r="F201" s="116" t="str">
        <f t="shared" si="28"/>
        <v>Perbaikan mayor</v>
      </c>
      <c r="G201" s="123"/>
      <c r="H201" s="112" t="s">
        <v>245</v>
      </c>
      <c r="I201" s="194"/>
      <c r="J201" s="194"/>
      <c r="K201" s="194"/>
      <c r="M201" s="86"/>
      <c r="N201" s="88"/>
      <c r="O201" s="88"/>
      <c r="P201" s="87"/>
      <c r="Q201" s="88"/>
      <c r="R201" s="87"/>
    </row>
    <row r="202" spans="1:18" s="89" customFormat="1" ht="75.75" customHeight="1">
      <c r="A202" s="90"/>
      <c r="C202" s="112" t="s">
        <v>168</v>
      </c>
      <c r="D202" s="105"/>
      <c r="E202" s="58"/>
      <c r="F202" s="116" t="str">
        <f t="shared" si="28"/>
        <v>Perbaikan mayor</v>
      </c>
      <c r="G202" s="123"/>
      <c r="H202" s="112" t="s">
        <v>245</v>
      </c>
      <c r="I202" s="194"/>
      <c r="J202" s="194"/>
      <c r="K202" s="194"/>
      <c r="M202" s="86"/>
      <c r="N202" s="88"/>
      <c r="O202" s="88"/>
      <c r="P202" s="87"/>
      <c r="Q202" s="88"/>
      <c r="R202" s="87"/>
    </row>
    <row r="203" spans="1:18" s="107" customFormat="1" ht="15.75">
      <c r="A203" s="106"/>
      <c r="C203" s="108" t="s">
        <v>1</v>
      </c>
      <c r="D203" s="108"/>
      <c r="E203" s="120" t="e">
        <f>AVERAGE(E195:E202)</f>
        <v>#DIV/0!</v>
      </c>
      <c r="F203" s="117"/>
      <c r="G203" s="117">
        <f>SUM(E196:E201)</f>
        <v>0</v>
      </c>
      <c r="H203" s="108"/>
      <c r="M203" s="109"/>
      <c r="N203" s="110"/>
      <c r="O203" s="110"/>
      <c r="P203" s="111"/>
      <c r="Q203" s="110"/>
      <c r="R203" s="111"/>
    </row>
    <row r="204" spans="1:18" s="89" customFormat="1" ht="15.75">
      <c r="A204" s="90"/>
      <c r="C204" s="91"/>
      <c r="D204" s="91"/>
      <c r="E204" s="56"/>
      <c r="F204" s="93"/>
      <c r="G204" s="93"/>
      <c r="H204" s="91"/>
      <c r="M204" s="86"/>
      <c r="N204" s="88"/>
      <c r="O204" s="88"/>
      <c r="P204" s="87"/>
      <c r="Q204" s="88"/>
      <c r="R204" s="87"/>
    </row>
    <row r="205" spans="1:18" s="89" customFormat="1" ht="15.75">
      <c r="A205" s="90" t="s">
        <v>132</v>
      </c>
      <c r="C205" s="91"/>
      <c r="D205" s="91"/>
      <c r="E205" s="56"/>
      <c r="F205" s="93"/>
      <c r="G205" s="93"/>
      <c r="H205" s="91"/>
      <c r="M205" s="86"/>
      <c r="N205" s="88"/>
      <c r="O205" s="88"/>
      <c r="P205" s="87"/>
      <c r="Q205" s="88"/>
      <c r="R205" s="87"/>
    </row>
    <row r="206" spans="1:18" s="89" customFormat="1" ht="15.75">
      <c r="A206" s="90"/>
      <c r="B206" s="90" t="s">
        <v>169</v>
      </c>
      <c r="C206" s="91"/>
      <c r="D206" s="91"/>
      <c r="E206" s="56"/>
      <c r="F206" s="93"/>
      <c r="G206" s="93"/>
      <c r="H206" s="91"/>
      <c r="M206" s="86"/>
      <c r="N206" s="88"/>
      <c r="O206" s="88"/>
      <c r="P206" s="87"/>
      <c r="Q206" s="88"/>
      <c r="R206" s="87"/>
    </row>
    <row r="207" spans="1:18" s="89" customFormat="1" ht="15.75">
      <c r="A207" s="90"/>
      <c r="C207" s="91"/>
      <c r="D207" s="91"/>
      <c r="E207" s="56"/>
      <c r="F207" s="93"/>
      <c r="G207" s="93"/>
      <c r="H207" s="91"/>
      <c r="M207" s="86"/>
      <c r="N207" s="88"/>
      <c r="O207" s="88"/>
      <c r="P207" s="87"/>
      <c r="Q207" s="88"/>
      <c r="R207" s="87"/>
    </row>
    <row r="208" spans="1:18" s="89" customFormat="1" ht="15.75">
      <c r="A208" s="90"/>
      <c r="B208" s="90" t="s">
        <v>133</v>
      </c>
      <c r="C208" s="91"/>
      <c r="D208" s="91"/>
      <c r="E208" s="56"/>
      <c r="F208" s="93"/>
      <c r="G208" s="93"/>
      <c r="H208" s="91"/>
      <c r="M208" s="86"/>
      <c r="N208" s="88"/>
      <c r="O208" s="88"/>
      <c r="P208" s="87"/>
      <c r="Q208" s="88"/>
      <c r="R208" s="87"/>
    </row>
    <row r="209" spans="1:18" s="89" customFormat="1" ht="75" customHeight="1">
      <c r="A209" s="90"/>
      <c r="C209" s="112" t="s">
        <v>170</v>
      </c>
      <c r="D209" s="105"/>
      <c r="E209" s="58"/>
      <c r="F209" s="116" t="str">
        <f>IF(E209=4,"Sangat baik",IF(E209=3,"Baik",IF(E209=2,"Perlu ditingkatkan",IF(E209=1,"Perbaikan",IF(E209=0,"Perbaikan mayor")))))</f>
        <v>Perbaikan mayor</v>
      </c>
      <c r="G209" s="123"/>
      <c r="H209" s="112" t="s">
        <v>245</v>
      </c>
      <c r="I209" s="194"/>
      <c r="J209" s="194"/>
      <c r="K209" s="194"/>
      <c r="M209" s="86"/>
      <c r="N209" s="88"/>
      <c r="O209" s="88"/>
      <c r="P209" s="87"/>
      <c r="Q209" s="88"/>
      <c r="R209" s="87"/>
    </row>
    <row r="210" spans="1:18" s="107" customFormat="1" ht="15.75">
      <c r="A210" s="106"/>
      <c r="C210" s="108" t="s">
        <v>1</v>
      </c>
      <c r="D210" s="108"/>
      <c r="E210" s="120" t="e">
        <f>AVERAGE(E209)</f>
        <v>#DIV/0!</v>
      </c>
      <c r="F210" s="117"/>
      <c r="G210" s="117">
        <f>SUM(E209:E209)</f>
        <v>0</v>
      </c>
      <c r="H210" s="108"/>
      <c r="M210" s="109"/>
      <c r="N210" s="110"/>
      <c r="O210" s="110"/>
      <c r="P210" s="111"/>
      <c r="Q210" s="110"/>
      <c r="R210" s="111"/>
    </row>
    <row r="211" spans="1:18" s="89" customFormat="1" ht="15.75">
      <c r="A211" s="90"/>
      <c r="C211" s="91"/>
      <c r="D211" s="91"/>
      <c r="E211" s="56"/>
      <c r="F211" s="93"/>
      <c r="G211" s="93"/>
      <c r="H211" s="91"/>
      <c r="M211" s="86"/>
      <c r="N211" s="88"/>
      <c r="O211" s="88"/>
      <c r="P211" s="87"/>
      <c r="Q211" s="88"/>
      <c r="R211" s="87"/>
    </row>
    <row r="212" spans="1:18" s="89" customFormat="1" ht="15.75">
      <c r="A212" s="90" t="s">
        <v>134</v>
      </c>
      <c r="C212" s="91"/>
      <c r="D212" s="91"/>
      <c r="E212" s="56"/>
      <c r="F212" s="93"/>
      <c r="G212" s="93"/>
      <c r="H212" s="91"/>
      <c r="M212" s="86"/>
      <c r="N212" s="88"/>
      <c r="O212" s="88"/>
      <c r="P212" s="87"/>
      <c r="Q212" s="88"/>
      <c r="R212" s="87"/>
    </row>
    <row r="213" spans="1:18" s="89" customFormat="1" ht="15.75">
      <c r="A213" s="90"/>
      <c r="B213" s="90" t="s">
        <v>135</v>
      </c>
      <c r="C213" s="91"/>
      <c r="D213" s="91"/>
      <c r="E213" s="56"/>
      <c r="F213" s="93"/>
      <c r="G213" s="93"/>
      <c r="H213" s="91"/>
      <c r="M213" s="86"/>
      <c r="N213" s="88"/>
      <c r="O213" s="88"/>
      <c r="P213" s="87"/>
      <c r="Q213" s="88"/>
      <c r="R213" s="87"/>
    </row>
    <row r="214" spans="1:18" s="89" customFormat="1" ht="15.75">
      <c r="A214" s="90"/>
      <c r="B214" s="90"/>
      <c r="C214" s="91"/>
      <c r="D214" s="91"/>
      <c r="E214" s="56"/>
      <c r="F214" s="93"/>
      <c r="G214" s="93"/>
      <c r="H214" s="91"/>
      <c r="M214" s="86"/>
      <c r="N214" s="88"/>
      <c r="O214" s="88"/>
      <c r="P214" s="87"/>
      <c r="Q214" s="88"/>
      <c r="R214" s="87"/>
    </row>
    <row r="215" spans="1:18" s="89" customFormat="1" ht="18" customHeight="1">
      <c r="A215" s="90"/>
      <c r="B215" s="90" t="s">
        <v>136</v>
      </c>
      <c r="C215" s="91"/>
      <c r="D215" s="91"/>
      <c r="E215" s="56"/>
      <c r="F215" s="93"/>
      <c r="G215" s="93"/>
      <c r="H215" s="91"/>
      <c r="M215" s="86"/>
      <c r="N215" s="88"/>
      <c r="O215" s="88"/>
      <c r="P215" s="87"/>
      <c r="Q215" s="88"/>
      <c r="R215" s="87"/>
    </row>
    <row r="216" spans="1:18" s="89" customFormat="1" ht="50.25" customHeight="1">
      <c r="A216" s="90"/>
      <c r="C216" s="104" t="s">
        <v>171</v>
      </c>
      <c r="D216" s="105"/>
      <c r="E216" s="58"/>
      <c r="F216" s="116" t="str">
        <f t="shared" ref="F216" si="29">IF(E216=4,"Sangat baik",IF(E216=3,"Baik",IF(E216=2,"Perlu ditingkatkan",IF(E216=1,"Perbaikan",IF(E216=0,"Perbaikan mayor")))))</f>
        <v>Perbaikan mayor</v>
      </c>
      <c r="G216" s="123"/>
      <c r="H216" s="112" t="s">
        <v>245</v>
      </c>
      <c r="I216" s="194"/>
      <c r="J216" s="194"/>
      <c r="K216" s="194"/>
      <c r="M216" s="86"/>
      <c r="N216" s="88"/>
      <c r="O216" s="88"/>
      <c r="P216" s="87"/>
      <c r="Q216" s="88"/>
      <c r="R216" s="87"/>
    </row>
    <row r="217" spans="1:18" s="50" customFormat="1" ht="54.75" customHeight="1">
      <c r="A217" s="52"/>
      <c r="C217" s="171" t="s">
        <v>172</v>
      </c>
      <c r="D217" s="105"/>
      <c r="E217" s="58"/>
      <c r="F217" s="116" t="str">
        <f>IF(E217=4,"Sangat baik",IF(E217=3,"Baik",IF(E217=2,"Perlu ditingkatkan",IF(E217=1,"Perbaikan",IF(E217=0,"Perbaikan mayor")))))</f>
        <v>Perbaikan mayor</v>
      </c>
      <c r="G217" s="114"/>
      <c r="H217" s="112" t="s">
        <v>245</v>
      </c>
      <c r="I217" s="195"/>
      <c r="J217" s="195"/>
      <c r="K217" s="195"/>
      <c r="M217" s="59"/>
      <c r="N217" s="60"/>
      <c r="O217" s="60"/>
      <c r="P217" s="61"/>
      <c r="Q217" s="60"/>
      <c r="R217" s="61"/>
    </row>
    <row r="218" spans="1:18" s="107" customFormat="1" ht="15.75">
      <c r="A218" s="106"/>
      <c r="C218" s="108" t="s">
        <v>1</v>
      </c>
      <c r="D218" s="108"/>
      <c r="E218" s="120" t="e">
        <f>AVERAGE(E216:E217)</f>
        <v>#DIV/0!</v>
      </c>
      <c r="F218" s="117"/>
      <c r="G218" s="117">
        <f>SUM(E216:E217)</f>
        <v>0</v>
      </c>
      <c r="H218" s="108"/>
      <c r="M218" s="109"/>
      <c r="N218" s="110"/>
      <c r="O218" s="110"/>
      <c r="P218" s="111"/>
      <c r="Q218" s="110"/>
      <c r="R218" s="111"/>
    </row>
    <row r="219" spans="1:18" s="160" customFormat="1" ht="15.75">
      <c r="A219" s="159"/>
      <c r="C219" s="161"/>
      <c r="D219" s="161"/>
      <c r="E219" s="162"/>
      <c r="F219" s="163"/>
      <c r="G219" s="163"/>
      <c r="H219" s="161"/>
      <c r="M219" s="164"/>
      <c r="N219" s="165"/>
      <c r="O219" s="165"/>
      <c r="P219" s="166"/>
      <c r="Q219" s="165"/>
      <c r="R219" s="166"/>
    </row>
    <row r="220" spans="1:18" s="160" customFormat="1" ht="15.75">
      <c r="A220" s="159" t="s">
        <v>137</v>
      </c>
      <c r="C220" s="161"/>
      <c r="D220" s="161"/>
      <c r="E220" s="162"/>
      <c r="F220" s="163"/>
      <c r="G220" s="163"/>
      <c r="H220" s="161"/>
      <c r="M220" s="164"/>
      <c r="N220" s="165"/>
      <c r="O220" s="165"/>
      <c r="P220" s="166"/>
      <c r="Q220" s="165"/>
      <c r="R220" s="166"/>
    </row>
    <row r="221" spans="1:18" s="160" customFormat="1" ht="15.75">
      <c r="A221" s="159"/>
      <c r="B221" s="159" t="s">
        <v>138</v>
      </c>
      <c r="C221" s="161"/>
      <c r="D221" s="161"/>
      <c r="E221" s="162"/>
      <c r="F221" s="163"/>
      <c r="G221" s="163"/>
      <c r="H221" s="161"/>
      <c r="M221" s="164"/>
      <c r="N221" s="165"/>
      <c r="O221" s="165"/>
      <c r="P221" s="166"/>
      <c r="Q221" s="165"/>
      <c r="R221" s="166"/>
    </row>
    <row r="222" spans="1:18" s="160" customFormat="1" ht="15.75">
      <c r="A222" s="159"/>
      <c r="B222" s="159" t="s">
        <v>139</v>
      </c>
      <c r="C222" s="161"/>
      <c r="D222" s="161"/>
      <c r="E222" s="162"/>
      <c r="F222" s="163"/>
      <c r="G222" s="163"/>
      <c r="H222" s="161"/>
      <c r="M222" s="164"/>
      <c r="N222" s="165"/>
      <c r="O222" s="165"/>
      <c r="P222" s="166"/>
      <c r="Q222" s="165"/>
      <c r="R222" s="166"/>
    </row>
    <row r="223" spans="1:18" s="160" customFormat="1" ht="15.75">
      <c r="A223" s="159"/>
      <c r="B223" s="159" t="s">
        <v>140</v>
      </c>
      <c r="C223" s="161"/>
      <c r="D223" s="161"/>
      <c r="E223" s="162"/>
      <c r="F223" s="163"/>
      <c r="G223" s="163"/>
      <c r="H223" s="161"/>
      <c r="M223" s="164"/>
      <c r="N223" s="165"/>
      <c r="O223" s="165"/>
      <c r="P223" s="166"/>
      <c r="Q223" s="165"/>
      <c r="R223" s="166"/>
    </row>
    <row r="224" spans="1:18" s="160" customFormat="1" ht="15.75">
      <c r="A224" s="159"/>
      <c r="B224" s="159"/>
      <c r="C224" s="161"/>
      <c r="D224" s="161"/>
      <c r="E224" s="162"/>
      <c r="F224" s="163"/>
      <c r="G224" s="163"/>
      <c r="H224" s="161"/>
      <c r="M224" s="164"/>
      <c r="N224" s="165"/>
      <c r="O224" s="165"/>
      <c r="P224" s="166"/>
      <c r="Q224" s="165"/>
      <c r="R224" s="166"/>
    </row>
    <row r="225" spans="1:18" s="160" customFormat="1" ht="15.75">
      <c r="A225" s="159" t="s">
        <v>141</v>
      </c>
      <c r="B225" s="159"/>
      <c r="C225" s="161"/>
      <c r="D225" s="161"/>
      <c r="E225" s="162"/>
      <c r="F225" s="163"/>
      <c r="G225" s="163"/>
      <c r="H225" s="161"/>
      <c r="M225" s="164"/>
      <c r="N225" s="165"/>
      <c r="O225" s="165"/>
      <c r="P225" s="166"/>
      <c r="Q225" s="165"/>
      <c r="R225" s="166"/>
    </row>
    <row r="226" spans="1:18" s="160" customFormat="1" ht="15.75">
      <c r="A226" s="159"/>
      <c r="B226" s="159" t="s">
        <v>142</v>
      </c>
      <c r="C226" s="161"/>
      <c r="D226" s="161"/>
      <c r="E226" s="162"/>
      <c r="F226" s="163"/>
      <c r="G226" s="163"/>
      <c r="H226" s="161"/>
      <c r="M226" s="164"/>
      <c r="N226" s="165"/>
      <c r="O226" s="165"/>
      <c r="P226" s="166"/>
      <c r="Q226" s="165"/>
      <c r="R226" s="166"/>
    </row>
    <row r="227" spans="1:18" s="160" customFormat="1" ht="15.75">
      <c r="A227" s="159"/>
      <c r="B227" s="159" t="s">
        <v>143</v>
      </c>
      <c r="C227" s="161"/>
      <c r="D227" s="161"/>
      <c r="E227" s="162"/>
      <c r="F227" s="163"/>
      <c r="G227" s="163"/>
      <c r="H227" s="161"/>
      <c r="M227" s="164"/>
      <c r="N227" s="165"/>
      <c r="O227" s="165"/>
      <c r="P227" s="166"/>
      <c r="Q227" s="165"/>
      <c r="R227" s="166"/>
    </row>
    <row r="228" spans="1:18" s="160" customFormat="1" ht="15.75">
      <c r="A228" s="159"/>
      <c r="B228" s="159" t="s">
        <v>236</v>
      </c>
      <c r="C228" s="161"/>
      <c r="D228" s="161"/>
      <c r="E228" s="162"/>
      <c r="F228" s="163"/>
      <c r="G228" s="163"/>
      <c r="H228" s="161"/>
      <c r="M228" s="164"/>
      <c r="N228" s="165"/>
      <c r="O228" s="165"/>
      <c r="P228" s="166"/>
      <c r="Q228" s="165"/>
      <c r="R228" s="166"/>
    </row>
    <row r="229" spans="1:18" s="160" customFormat="1" ht="37.5" customHeight="1">
      <c r="A229" s="159"/>
      <c r="B229" s="159"/>
      <c r="C229" s="173" t="s">
        <v>237</v>
      </c>
      <c r="D229" s="105" t="s">
        <v>298</v>
      </c>
      <c r="E229" s="58">
        <v>3</v>
      </c>
      <c r="F229" s="116" t="str">
        <f>IF(E229=4,"Sangat baik",IF(E229=3,"Baik",IF(E229=2,"Perlu ditingkatkan",IF(E229=1,"Perbaikan",IF(E229=0,"Perbaikan mayor")))))</f>
        <v>Baik</v>
      </c>
      <c r="G229" s="163"/>
      <c r="H229" s="173"/>
      <c r="I229" s="196"/>
      <c r="J229" s="196"/>
      <c r="K229" s="196"/>
      <c r="M229" s="164"/>
      <c r="N229" s="165"/>
      <c r="O229" s="165"/>
      <c r="P229" s="166"/>
      <c r="Q229" s="165"/>
      <c r="R229" s="166"/>
    </row>
    <row r="230" spans="1:18" s="185" customFormat="1" ht="15.75">
      <c r="A230" s="182" t="s">
        <v>74</v>
      </c>
      <c r="B230" s="182"/>
      <c r="C230" s="183" t="s">
        <v>1</v>
      </c>
      <c r="D230" s="183"/>
      <c r="E230" s="120">
        <f>AVERAGE(E229)</f>
        <v>3</v>
      </c>
      <c r="F230" s="184"/>
      <c r="G230" s="184">
        <f>SUM(E229)</f>
        <v>3</v>
      </c>
      <c r="H230" s="183"/>
      <c r="M230" s="186"/>
      <c r="N230" s="187"/>
      <c r="O230" s="187"/>
      <c r="P230" s="188"/>
      <c r="Q230" s="187"/>
      <c r="R230" s="188"/>
    </row>
    <row r="231" spans="1:18" s="50" customFormat="1" ht="26.25">
      <c r="A231" s="52"/>
      <c r="C231" s="142" t="s">
        <v>80</v>
      </c>
      <c r="D231" s="51"/>
      <c r="E231" s="143">
        <f>+G230+G218+G210+G203+G191+G176+G168+G161+G147+G116+G101+G86+G79+G64+G45+G27</f>
        <v>163</v>
      </c>
      <c r="F231" s="114"/>
      <c r="G231" s="114"/>
      <c r="H231" s="51"/>
      <c r="M231" s="59"/>
      <c r="N231" s="60"/>
      <c r="O231" s="60"/>
      <c r="P231" s="61"/>
      <c r="Q231" s="60"/>
      <c r="R231" s="61"/>
    </row>
    <row r="232" spans="1:18" s="50" customFormat="1" ht="15.75">
      <c r="C232" s="51"/>
      <c r="D232" s="51"/>
      <c r="E232" s="56"/>
      <c r="F232" s="114"/>
      <c r="G232" s="114"/>
      <c r="H232" s="51"/>
      <c r="M232" s="59"/>
      <c r="N232" s="60"/>
      <c r="O232" s="60"/>
      <c r="P232" s="61"/>
      <c r="Q232" s="60"/>
      <c r="R232" s="61"/>
    </row>
    <row r="233" spans="1:18" s="50" customFormat="1" ht="15.75">
      <c r="C233" s="51"/>
      <c r="D233" s="51"/>
      <c r="E233" s="56"/>
      <c r="F233" s="114"/>
      <c r="G233" s="114"/>
      <c r="H233" s="51"/>
      <c r="M233" s="59"/>
      <c r="N233" s="60"/>
      <c r="O233" s="60"/>
      <c r="P233" s="61"/>
      <c r="Q233" s="60"/>
      <c r="R233" s="61"/>
    </row>
    <row r="234" spans="1:18" s="50" customFormat="1" ht="15.75">
      <c r="C234" s="51"/>
      <c r="D234" s="51"/>
      <c r="E234" s="56"/>
      <c r="F234" s="114"/>
      <c r="G234" s="114"/>
      <c r="H234" s="51"/>
      <c r="M234" s="59"/>
      <c r="N234" s="60"/>
      <c r="O234" s="60"/>
      <c r="P234" s="61"/>
      <c r="Q234" s="60"/>
      <c r="R234" s="61"/>
    </row>
    <row r="235" spans="1:18" s="50" customFormat="1" ht="15.75">
      <c r="C235" s="51"/>
      <c r="D235" s="51"/>
      <c r="E235" s="56"/>
      <c r="F235" s="114"/>
      <c r="G235" s="114"/>
      <c r="H235" s="51"/>
      <c r="M235" s="59"/>
      <c r="N235" s="60"/>
      <c r="O235" s="60"/>
      <c r="P235" s="61"/>
      <c r="Q235" s="60"/>
      <c r="R235" s="61"/>
    </row>
    <row r="236" spans="1:18" s="50" customFormat="1" ht="15.75">
      <c r="C236" s="51"/>
      <c r="D236" s="51"/>
      <c r="E236" s="56"/>
      <c r="F236" s="114"/>
      <c r="G236" s="114"/>
      <c r="H236" s="51"/>
      <c r="M236" s="59"/>
      <c r="N236" s="60"/>
      <c r="O236" s="60"/>
      <c r="P236" s="61"/>
      <c r="Q236" s="60"/>
      <c r="R236" s="61"/>
    </row>
    <row r="237" spans="1:18" s="50" customFormat="1" ht="15.75">
      <c r="C237" s="51"/>
      <c r="D237" s="51"/>
      <c r="E237" s="56"/>
      <c r="F237" s="114"/>
      <c r="G237" s="114"/>
      <c r="H237" s="51"/>
      <c r="M237" s="59"/>
      <c r="N237" s="60"/>
      <c r="O237" s="60"/>
      <c r="P237" s="61"/>
      <c r="Q237" s="60"/>
      <c r="R237" s="61"/>
    </row>
    <row r="238" spans="1:18" s="50" customFormat="1" ht="15.75">
      <c r="C238" s="51"/>
      <c r="D238" s="51"/>
      <c r="E238" s="56"/>
      <c r="F238" s="114"/>
      <c r="G238" s="114"/>
      <c r="H238" s="51"/>
      <c r="M238" s="59"/>
      <c r="N238" s="60"/>
      <c r="O238" s="60"/>
      <c r="P238" s="61"/>
      <c r="Q238" s="60"/>
      <c r="R238" s="61"/>
    </row>
    <row r="239" spans="1:18" s="50" customFormat="1" ht="15.75">
      <c r="C239" s="51"/>
      <c r="D239" s="51"/>
      <c r="E239" s="56"/>
      <c r="F239" s="114"/>
      <c r="G239" s="114"/>
      <c r="H239" s="51"/>
      <c r="M239" s="59"/>
      <c r="N239" s="60"/>
      <c r="O239" s="60"/>
      <c r="P239" s="61"/>
      <c r="Q239" s="60"/>
      <c r="R239" s="61"/>
    </row>
    <row r="240" spans="1:18" s="50" customFormat="1" ht="15.75">
      <c r="C240" s="51"/>
      <c r="D240" s="51"/>
      <c r="E240" s="56"/>
      <c r="F240" s="114"/>
      <c r="G240" s="114"/>
      <c r="H240" s="51"/>
      <c r="M240" s="59"/>
      <c r="N240" s="60"/>
      <c r="O240" s="60"/>
      <c r="P240" s="61"/>
      <c r="Q240" s="60"/>
      <c r="R240" s="61"/>
    </row>
    <row r="241" spans="3:18" s="50" customFormat="1" ht="15.75">
      <c r="C241" s="51"/>
      <c r="D241" s="51"/>
      <c r="E241" s="56"/>
      <c r="F241" s="114"/>
      <c r="G241" s="114"/>
      <c r="H241" s="51"/>
      <c r="M241" s="59"/>
      <c r="N241" s="60"/>
      <c r="O241" s="60"/>
      <c r="P241" s="61"/>
      <c r="Q241" s="60"/>
      <c r="R241" s="61"/>
    </row>
    <row r="242" spans="3:18" s="50" customFormat="1" ht="15.75">
      <c r="C242" s="51"/>
      <c r="D242" s="51"/>
      <c r="E242" s="56"/>
      <c r="F242" s="114"/>
      <c r="G242" s="114"/>
      <c r="H242" s="51"/>
      <c r="M242" s="59"/>
      <c r="N242" s="60"/>
      <c r="O242" s="60"/>
      <c r="P242" s="61"/>
      <c r="Q242" s="60"/>
      <c r="R242" s="61"/>
    </row>
    <row r="243" spans="3:18" s="50" customFormat="1" ht="15.75">
      <c r="C243" s="51"/>
      <c r="D243" s="51"/>
      <c r="E243" s="56"/>
      <c r="F243" s="114"/>
      <c r="G243" s="114"/>
      <c r="H243" s="51"/>
      <c r="M243" s="59"/>
      <c r="N243" s="60"/>
      <c r="O243" s="60"/>
      <c r="P243" s="61"/>
      <c r="Q243" s="60"/>
      <c r="R243" s="61"/>
    </row>
    <row r="244" spans="3:18" s="50" customFormat="1" ht="15.75">
      <c r="C244" s="51"/>
      <c r="D244" s="51"/>
      <c r="E244" s="56"/>
      <c r="F244" s="114"/>
      <c r="G244" s="114"/>
      <c r="H244" s="51"/>
      <c r="M244" s="59"/>
      <c r="N244" s="60"/>
      <c r="O244" s="60"/>
      <c r="P244" s="61"/>
      <c r="Q244" s="60"/>
      <c r="R244" s="61"/>
    </row>
    <row r="245" spans="3:18" s="50" customFormat="1" ht="15.75">
      <c r="C245" s="51"/>
      <c r="D245" s="51"/>
      <c r="E245" s="56"/>
      <c r="F245" s="114"/>
      <c r="G245" s="114"/>
      <c r="H245" s="51"/>
      <c r="M245" s="59"/>
      <c r="N245" s="60"/>
      <c r="O245" s="60"/>
      <c r="P245" s="61"/>
      <c r="Q245" s="60"/>
      <c r="R245" s="61"/>
    </row>
    <row r="246" spans="3:18" s="50" customFormat="1" ht="15.75">
      <c r="C246" s="51"/>
      <c r="D246" s="51"/>
      <c r="E246" s="56"/>
      <c r="F246" s="114"/>
      <c r="G246" s="114"/>
      <c r="H246" s="51"/>
      <c r="M246" s="59"/>
      <c r="N246" s="60"/>
      <c r="O246" s="60"/>
      <c r="P246" s="61"/>
      <c r="Q246" s="60"/>
      <c r="R246" s="61"/>
    </row>
    <row r="247" spans="3:18" s="50" customFormat="1" ht="15.75">
      <c r="C247" s="51"/>
      <c r="D247" s="51"/>
      <c r="E247" s="56"/>
      <c r="F247" s="114"/>
      <c r="G247" s="114"/>
      <c r="H247" s="51"/>
      <c r="M247" s="59"/>
      <c r="N247" s="60"/>
      <c r="O247" s="60"/>
      <c r="P247" s="61"/>
      <c r="Q247" s="60"/>
      <c r="R247" s="61"/>
    </row>
    <row r="248" spans="3:18" s="50" customFormat="1" ht="15.75">
      <c r="C248" s="51"/>
      <c r="D248" s="51"/>
      <c r="E248" s="56"/>
      <c r="F248" s="114"/>
      <c r="G248" s="114"/>
      <c r="H248" s="51"/>
      <c r="M248" s="59"/>
      <c r="N248" s="60"/>
      <c r="O248" s="60"/>
      <c r="P248" s="61"/>
      <c r="Q248" s="60"/>
      <c r="R248" s="61"/>
    </row>
    <row r="249" spans="3:18" s="50" customFormat="1" ht="15.75">
      <c r="C249" s="51"/>
      <c r="D249" s="51"/>
      <c r="E249" s="56"/>
      <c r="F249" s="114"/>
      <c r="G249" s="114"/>
      <c r="H249" s="51"/>
      <c r="M249" s="59"/>
      <c r="N249" s="60"/>
      <c r="O249" s="60"/>
      <c r="P249" s="61"/>
      <c r="Q249" s="60"/>
      <c r="R249" s="61"/>
    </row>
    <row r="250" spans="3:18" s="50" customFormat="1" ht="15.75">
      <c r="C250" s="51"/>
      <c r="D250" s="51"/>
      <c r="E250" s="56"/>
      <c r="F250" s="114"/>
      <c r="G250" s="114"/>
      <c r="H250" s="51"/>
      <c r="M250" s="59"/>
      <c r="N250" s="60"/>
      <c r="O250" s="60"/>
      <c r="P250" s="61"/>
      <c r="Q250" s="60"/>
      <c r="R250" s="61"/>
    </row>
    <row r="251" spans="3:18" s="50" customFormat="1" ht="15.75">
      <c r="C251" s="51"/>
      <c r="D251" s="51"/>
      <c r="E251" s="56"/>
      <c r="F251" s="114"/>
      <c r="G251" s="114"/>
      <c r="H251" s="51"/>
      <c r="M251" s="59"/>
      <c r="N251" s="60"/>
      <c r="O251" s="60"/>
      <c r="P251" s="61"/>
      <c r="Q251" s="60"/>
      <c r="R251" s="61"/>
    </row>
    <row r="252" spans="3:18" s="50" customFormat="1" ht="15.75">
      <c r="C252" s="51"/>
      <c r="D252" s="51"/>
      <c r="E252" s="56"/>
      <c r="F252" s="114"/>
      <c r="G252" s="114"/>
      <c r="H252" s="51"/>
      <c r="M252" s="59"/>
      <c r="N252" s="60"/>
      <c r="O252" s="60"/>
      <c r="P252" s="61"/>
      <c r="Q252" s="60"/>
      <c r="R252" s="61"/>
    </row>
    <row r="253" spans="3:18" s="50" customFormat="1" ht="15.75">
      <c r="C253" s="51"/>
      <c r="D253" s="51"/>
      <c r="E253" s="56"/>
      <c r="F253" s="114"/>
      <c r="G253" s="114"/>
      <c r="H253" s="51"/>
      <c r="M253" s="59"/>
      <c r="N253" s="60"/>
      <c r="O253" s="60"/>
      <c r="P253" s="61"/>
      <c r="Q253" s="60"/>
      <c r="R253" s="61"/>
    </row>
    <row r="254" spans="3:18" s="50" customFormat="1" ht="15.75">
      <c r="C254" s="51"/>
      <c r="D254" s="51"/>
      <c r="E254" s="56"/>
      <c r="F254" s="114"/>
      <c r="G254" s="114"/>
      <c r="H254" s="51"/>
      <c r="M254" s="59"/>
      <c r="N254" s="60"/>
      <c r="O254" s="60"/>
      <c r="P254" s="61"/>
      <c r="Q254" s="60"/>
      <c r="R254" s="61"/>
    </row>
    <row r="255" spans="3:18" s="50" customFormat="1" ht="15.75">
      <c r="C255" s="51"/>
      <c r="D255" s="51"/>
      <c r="E255" s="56"/>
      <c r="F255" s="114"/>
      <c r="G255" s="114"/>
      <c r="H255" s="51"/>
      <c r="M255" s="59"/>
      <c r="N255" s="60"/>
      <c r="O255" s="60"/>
      <c r="P255" s="61"/>
      <c r="Q255" s="60"/>
      <c r="R255" s="61"/>
    </row>
    <row r="256" spans="3:18" s="50" customFormat="1" ht="15.75">
      <c r="C256" s="51"/>
      <c r="D256" s="51"/>
      <c r="E256" s="56"/>
      <c r="F256" s="114"/>
      <c r="G256" s="114"/>
      <c r="H256" s="51"/>
      <c r="M256" s="59"/>
      <c r="N256" s="60"/>
      <c r="O256" s="60"/>
      <c r="P256" s="61"/>
      <c r="Q256" s="60"/>
      <c r="R256" s="61"/>
    </row>
    <row r="257" spans="3:18" s="50" customFormat="1" ht="15.75">
      <c r="C257" s="51"/>
      <c r="D257" s="51"/>
      <c r="E257" s="56"/>
      <c r="F257" s="114"/>
      <c r="G257" s="114"/>
      <c r="H257" s="51"/>
      <c r="M257" s="59"/>
      <c r="N257" s="60"/>
      <c r="O257" s="60"/>
      <c r="P257" s="61"/>
      <c r="Q257" s="60"/>
      <c r="R257" s="61"/>
    </row>
    <row r="258" spans="3:18" s="50" customFormat="1" ht="15.75">
      <c r="C258" s="51"/>
      <c r="D258" s="51"/>
      <c r="E258" s="56"/>
      <c r="F258" s="114"/>
      <c r="G258" s="114"/>
      <c r="H258" s="51"/>
      <c r="M258" s="59"/>
      <c r="N258" s="60"/>
      <c r="O258" s="60"/>
      <c r="P258" s="61"/>
      <c r="Q258" s="60"/>
      <c r="R258" s="61"/>
    </row>
    <row r="259" spans="3:18" s="50" customFormat="1" ht="15.75">
      <c r="C259" s="51"/>
      <c r="D259" s="51"/>
      <c r="E259" s="56"/>
      <c r="F259" s="114"/>
      <c r="G259" s="114"/>
      <c r="H259" s="51"/>
      <c r="M259" s="59"/>
      <c r="N259" s="60"/>
      <c r="O259" s="60"/>
      <c r="P259" s="61"/>
      <c r="Q259" s="60"/>
      <c r="R259" s="61"/>
    </row>
    <row r="260" spans="3:18" s="50" customFormat="1" ht="15.75">
      <c r="C260" s="51"/>
      <c r="D260" s="51"/>
      <c r="E260" s="56"/>
      <c r="F260" s="114"/>
      <c r="G260" s="114"/>
      <c r="H260" s="51"/>
      <c r="M260" s="59"/>
      <c r="N260" s="60"/>
      <c r="O260" s="60"/>
      <c r="P260" s="61"/>
      <c r="Q260" s="60"/>
      <c r="R260" s="61"/>
    </row>
    <row r="261" spans="3:18" s="50" customFormat="1" ht="15.75">
      <c r="C261" s="51"/>
      <c r="D261" s="51"/>
      <c r="E261" s="56"/>
      <c r="F261" s="114"/>
      <c r="G261" s="114"/>
      <c r="H261" s="51"/>
      <c r="M261" s="59"/>
      <c r="N261" s="60"/>
      <c r="O261" s="60"/>
      <c r="P261" s="61"/>
      <c r="Q261" s="60"/>
      <c r="R261" s="61"/>
    </row>
    <row r="262" spans="3:18" s="50" customFormat="1" ht="15.75">
      <c r="C262" s="51"/>
      <c r="D262" s="51"/>
      <c r="E262" s="56"/>
      <c r="F262" s="114"/>
      <c r="G262" s="114"/>
      <c r="H262" s="51"/>
      <c r="M262" s="59"/>
      <c r="N262" s="60"/>
      <c r="O262" s="60"/>
      <c r="P262" s="61"/>
      <c r="Q262" s="60"/>
      <c r="R262" s="61"/>
    </row>
  </sheetData>
  <mergeCells count="7">
    <mergeCell ref="D8:E8"/>
    <mergeCell ref="B15:C15"/>
    <mergeCell ref="B55:C55"/>
    <mergeCell ref="B58:C58"/>
    <mergeCell ref="D9:E9"/>
    <mergeCell ref="D10:E10"/>
    <mergeCell ref="D11:E11"/>
  </mergeCells>
  <conditionalFormatting sqref="E180 E128:E133 E140 E59:E63 E151:E153 E123:E125 E100 E105:E108 E17:E19 E22:E26 E74:E75 E78 E83:E85 E97 E200:E202 E209 E68:E71 E90:E94 E113:E116 E156:E160 E37:E40 E31:E34 E49:E54 E147 E190 E188 E183 E185 E43:E44 E56 E143:E144 E165 E172:E173 E195:E197 E216:E217 E229">
    <cfRule type="cellIs" dxfId="13" priority="185" stopIfTrue="1" operator="lessThan">
      <formula>1</formula>
    </cfRule>
    <cfRule type="cellIs" dxfId="12" priority="186" stopIfTrue="1" operator="greaterThan">
      <formula>7</formula>
    </cfRule>
  </conditionalFormatting>
  <conditionalFormatting sqref="E151:E152">
    <cfRule type="cellIs" dxfId="11" priority="11" stopIfTrue="1" operator="lessThan">
      <formula>1</formula>
    </cfRule>
    <cfRule type="cellIs" dxfId="10" priority="12" stopIfTrue="1" operator="greaterThan">
      <formula>7</formula>
    </cfRule>
  </conditionalFormatting>
  <conditionalFormatting sqref="E156:E157">
    <cfRule type="cellIs" dxfId="9" priority="9" stopIfTrue="1" operator="lessThan">
      <formula>1</formula>
    </cfRule>
    <cfRule type="cellIs" dxfId="8" priority="10" stopIfTrue="1" operator="greaterThan">
      <formula>7</formula>
    </cfRule>
  </conditionalFormatting>
  <conditionalFormatting sqref="E158:E160">
    <cfRule type="cellIs" dxfId="7" priority="7" stopIfTrue="1" operator="lessThan">
      <formula>1</formula>
    </cfRule>
    <cfRule type="cellIs" dxfId="6" priority="8" stopIfTrue="1" operator="greaterThan">
      <formula>7</formula>
    </cfRule>
  </conditionalFormatting>
  <conditionalFormatting sqref="E183">
    <cfRule type="cellIs" dxfId="5" priority="5" stopIfTrue="1" operator="lessThan">
      <formula>1</formula>
    </cfRule>
    <cfRule type="cellIs" dxfId="4" priority="6" stopIfTrue="1" operator="greaterThan">
      <formula>7</formula>
    </cfRule>
  </conditionalFormatting>
  <conditionalFormatting sqref="E185">
    <cfRule type="cellIs" dxfId="3" priority="3" stopIfTrue="1" operator="lessThan">
      <formula>1</formula>
    </cfRule>
    <cfRule type="cellIs" dxfId="2" priority="4" stopIfTrue="1" operator="greaterThan">
      <formula>7</formula>
    </cfRule>
  </conditionalFormatting>
  <conditionalFormatting sqref="E190 E188">
    <cfRule type="cellIs" dxfId="1" priority="1" stopIfTrue="1" operator="lessThan">
      <formula>1</formula>
    </cfRule>
    <cfRule type="cellIs" dxfId="0" priority="2" stopIfTrue="1" operator="greaterThan">
      <formula>7</formula>
    </cfRule>
  </conditionalFormatting>
  <pageMargins left="0.39370078740157483" right="0.39370078740157483" top="0.35433070866141736" bottom="0.31496062992125984" header="0.11811023622047245" footer="0.11811023622047245"/>
  <pageSetup paperSize="9" scale="60" orientation="landscape" horizontalDpi="4294967294" r:id="rId1"/>
  <headerFooter scaleWithDoc="0"/>
  <colBreaks count="1" manualBreakCount="1">
    <brk id="11" max="1048575" man="1"/>
  </colBreaks>
  <legacyDrawing r:id="rId2"/>
</worksheet>
</file>

<file path=xl/worksheets/sheet3.xml><?xml version="1.0" encoding="utf-8"?>
<worksheet xmlns="http://schemas.openxmlformats.org/spreadsheetml/2006/main" xmlns:r="http://schemas.openxmlformats.org/officeDocument/2006/relationships">
  <sheetPr codeName="Sheet2"/>
  <dimension ref="A1:I28"/>
  <sheetViews>
    <sheetView zoomScale="80" zoomScaleNormal="80" zoomScaleSheetLayoutView="90" workbookViewId="0">
      <selection activeCell="I1" sqref="I1:I1048576"/>
    </sheetView>
  </sheetViews>
  <sheetFormatPr defaultRowHeight="15"/>
  <cols>
    <col min="1" max="1" width="0.85546875" customWidth="1"/>
    <col min="2" max="2" width="38.5703125" customWidth="1"/>
    <col min="3" max="3" width="12.28515625" style="1" customWidth="1"/>
    <col min="4" max="4" width="18.140625" customWidth="1"/>
    <col min="5" max="5" width="31.7109375" customWidth="1"/>
    <col min="6" max="6" width="33.85546875" customWidth="1"/>
    <col min="7" max="7" width="38.5703125" customWidth="1"/>
    <col min="8" max="8" width="41.85546875" customWidth="1"/>
    <col min="9" max="9" width="26.5703125" hidden="1" customWidth="1"/>
  </cols>
  <sheetData>
    <row r="1" spans="2:9" ht="18.75">
      <c r="B1" s="131" t="s">
        <v>48</v>
      </c>
      <c r="C1" s="134" t="str">
        <f>+'PROFIL DIRI'!D6</f>
        <v>S2- Ilmu Politik</v>
      </c>
      <c r="D1" s="135"/>
      <c r="E1">
        <f>+'Nilai &amp; Analisis per Indikator'!D10:E10</f>
        <v>0</v>
      </c>
    </row>
    <row r="2" spans="2:9" ht="18.75">
      <c r="B2" s="131" t="s">
        <v>15</v>
      </c>
      <c r="C2" s="128"/>
      <c r="D2" s="135"/>
    </row>
    <row r="3" spans="2:9" ht="18.75">
      <c r="B3" s="131"/>
      <c r="C3" s="132"/>
      <c r="D3" s="67"/>
    </row>
    <row r="4" spans="2:9">
      <c r="B4" s="67"/>
      <c r="C4" s="133"/>
      <c r="D4" s="67"/>
    </row>
    <row r="5" spans="2:9" ht="47.25">
      <c r="B5" s="129" t="s">
        <v>0</v>
      </c>
      <c r="C5" s="130" t="s">
        <v>78</v>
      </c>
      <c r="D5" s="129" t="s">
        <v>5</v>
      </c>
      <c r="E5" s="37" t="s">
        <v>22</v>
      </c>
      <c r="F5" s="38" t="s">
        <v>32</v>
      </c>
      <c r="G5" s="37" t="s">
        <v>23</v>
      </c>
      <c r="H5" s="37" t="s">
        <v>24</v>
      </c>
      <c r="I5" s="37" t="s">
        <v>25</v>
      </c>
    </row>
    <row r="6" spans="2:9" ht="59.25" customHeight="1">
      <c r="B6" s="45" t="str">
        <f>+'Nilai &amp; Analisis per Indikator'!A14</f>
        <v>Standar 1: Identitas</v>
      </c>
      <c r="C6" s="46">
        <f>+'Nilai &amp; Analisis per Indikator'!E27</f>
        <v>3.7777777777777777</v>
      </c>
      <c r="D6" s="116" t="str">
        <f>IF(C6&gt;=3.75,"Sangat baik",IF(C6&gt;=3,"Baik",IF(C6&gt;=2,"Perlu ditingkatkan",IF(C6&gt;=1,"Perbaikan",IF(C6&gt;=0,"Perbaikan mayor")))))</f>
        <v>Sangat baik</v>
      </c>
      <c r="E6" s="190"/>
      <c r="F6" s="191"/>
      <c r="G6" s="190"/>
      <c r="H6" s="190"/>
      <c r="I6" s="190"/>
    </row>
    <row r="7" spans="2:9" ht="45" customHeight="1">
      <c r="B7" s="45" t="str">
        <f>+'Nilai &amp; Analisis per Indikator'!A29</f>
        <v>Standar 2: Standar Kurikulum</v>
      </c>
      <c r="C7" s="46">
        <f>+'Nilai &amp; Analisis per Indikator'!E45</f>
        <v>3.5714285714285716</v>
      </c>
      <c r="D7" s="116" t="str">
        <f t="shared" ref="D7:D23" si="0">IF(C7&gt;=3.75,"Sangat baik",IF(C7&gt;=3,"Baik",IF(C7&gt;=2,"Perlu ditingkatkan",IF(C7&gt;=1,"Perbaikan",IF(C7&gt;=0,"Perbaikan mayor")))))</f>
        <v>Baik</v>
      </c>
      <c r="E7" s="190"/>
      <c r="F7" s="191"/>
      <c r="G7" s="190"/>
      <c r="H7" s="190"/>
      <c r="I7" s="190"/>
    </row>
    <row r="8" spans="2:9" ht="42" customHeight="1">
      <c r="B8" s="45" t="str">
        <f>+'Nilai &amp; Analisis per Indikator'!A47</f>
        <v>Standar 3: Standar Proses</v>
      </c>
      <c r="C8" s="46">
        <f>+'Nilai &amp; Analisis per Indikator'!E64</f>
        <v>3.25</v>
      </c>
      <c r="D8" s="116" t="str">
        <f t="shared" si="0"/>
        <v>Baik</v>
      </c>
      <c r="E8" s="190"/>
      <c r="F8" s="191"/>
      <c r="G8" s="190"/>
      <c r="H8" s="190"/>
      <c r="I8" s="190"/>
    </row>
    <row r="9" spans="2:9" ht="34.5" customHeight="1">
      <c r="B9" s="45" t="str">
        <f>+'Nilai &amp; Analisis per Indikator'!A66</f>
        <v>Standar 4: Evaluasi</v>
      </c>
      <c r="C9" s="46">
        <f>+'Nilai &amp; Analisis per Indikator'!E79</f>
        <v>3.6666666666666665</v>
      </c>
      <c r="D9" s="116" t="str">
        <f t="shared" si="0"/>
        <v>Baik</v>
      </c>
      <c r="E9" s="190"/>
      <c r="F9" s="191"/>
      <c r="G9" s="190"/>
      <c r="H9" s="190"/>
      <c r="I9" s="190"/>
    </row>
    <row r="10" spans="2:9" ht="38.25" customHeight="1">
      <c r="B10" s="45" t="str">
        <f>+'Nilai &amp; Analisis per Indikator'!A81</f>
        <v>Standar 5: Suasana Akademik</v>
      </c>
      <c r="C10" s="46">
        <f>+'Nilai &amp; Analisis per Indikator'!E86</f>
        <v>4</v>
      </c>
      <c r="D10" s="116" t="str">
        <f t="shared" si="0"/>
        <v>Sangat baik</v>
      </c>
      <c r="E10" s="190"/>
      <c r="F10" s="191"/>
      <c r="G10" s="190"/>
      <c r="H10" s="190"/>
      <c r="I10" s="190"/>
    </row>
    <row r="11" spans="2:9" ht="44.25" customHeight="1">
      <c r="B11" s="45" t="str">
        <f>+'Nilai &amp; Analisis per Indikator'!A88</f>
        <v>Standar 6: Kemahasiswaan</v>
      </c>
      <c r="C11" s="46">
        <f>+'Nilai &amp; Analisis per Indikator'!E101</f>
        <v>3.8</v>
      </c>
      <c r="D11" s="116" t="str">
        <f t="shared" si="0"/>
        <v>Sangat baik</v>
      </c>
      <c r="E11" s="190"/>
      <c r="F11" s="191"/>
      <c r="G11" s="190"/>
      <c r="H11" s="190"/>
      <c r="I11" s="190"/>
    </row>
    <row r="12" spans="2:9" ht="39" customHeight="1">
      <c r="B12" s="45" t="str">
        <f>+'Nilai &amp; Analisis per Indikator'!A103</f>
        <v xml:space="preserve">Standar 7: Lulusan </v>
      </c>
      <c r="C12" s="46">
        <f>+'Nilai &amp; Analisis per Indikator'!E116</f>
        <v>4</v>
      </c>
      <c r="D12" s="116" t="str">
        <f t="shared" si="0"/>
        <v>Sangat baik</v>
      </c>
      <c r="E12" s="190"/>
      <c r="F12" s="191"/>
      <c r="G12" s="190"/>
      <c r="H12" s="190"/>
      <c r="I12" s="190"/>
    </row>
    <row r="13" spans="2:9" ht="33" customHeight="1">
      <c r="B13" s="45" t="str">
        <f>+'Nilai &amp; Analisis per Indikator'!A118</f>
        <v>Standar 8: Sumber Daya Manusia</v>
      </c>
      <c r="C13" s="46">
        <f>+'Nilai &amp; Analisis per Indikator'!E147</f>
        <v>2</v>
      </c>
      <c r="D13" s="116" t="str">
        <f t="shared" si="0"/>
        <v>Perlu ditingkatkan</v>
      </c>
      <c r="E13" s="190"/>
      <c r="F13" s="190"/>
      <c r="G13" s="190"/>
      <c r="H13" s="190"/>
      <c r="I13" s="190"/>
    </row>
    <row r="14" spans="2:9" ht="35.25" customHeight="1">
      <c r="B14" s="45" t="str">
        <f>+'Nilai &amp; Analisis per Indikator'!A149</f>
        <v xml:space="preserve">Standar 9: Sarana dan Prasarana </v>
      </c>
      <c r="C14" s="46">
        <f>+'Nilai &amp; Analisis per Indikator'!E161</f>
        <v>2.5</v>
      </c>
      <c r="D14" s="116" t="str">
        <f t="shared" si="0"/>
        <v>Perlu ditingkatkan</v>
      </c>
      <c r="E14" s="190"/>
      <c r="F14" s="190"/>
      <c r="G14" s="190"/>
      <c r="H14" s="190"/>
      <c r="I14" s="190"/>
    </row>
    <row r="15" spans="2:9" ht="35.25" customHeight="1">
      <c r="B15" s="45" t="s">
        <v>242</v>
      </c>
      <c r="C15" s="46">
        <f>+'Nilai &amp; Analisis per Indikator'!E168</f>
        <v>0</v>
      </c>
      <c r="D15" s="116" t="str">
        <f t="shared" si="0"/>
        <v>Perbaikan mayor</v>
      </c>
      <c r="E15" s="190"/>
      <c r="F15" s="190"/>
      <c r="G15" s="190"/>
      <c r="H15" s="190"/>
      <c r="I15" s="190"/>
    </row>
    <row r="16" spans="2:9" ht="37.5" customHeight="1">
      <c r="B16" s="45" t="str">
        <f>+'Nilai &amp; Analisis per Indikator'!A170</f>
        <v xml:space="preserve">Standar 11: Pembiayaan </v>
      </c>
      <c r="C16" s="46" t="e">
        <f>+'Nilai &amp; Analisis per Indikator'!E176</f>
        <v>#DIV/0!</v>
      </c>
      <c r="D16" s="116" t="e">
        <f t="shared" si="0"/>
        <v>#DIV/0!</v>
      </c>
      <c r="E16" s="190"/>
      <c r="F16" s="190"/>
      <c r="G16" s="190"/>
      <c r="H16" s="190"/>
      <c r="I16" s="190"/>
    </row>
    <row r="17" spans="1:9" ht="41.25" customHeight="1">
      <c r="B17" s="45" t="str">
        <f>+'Nilai &amp; Analisis per Indikator'!A178</f>
        <v>Standar 12. Pengelolaan</v>
      </c>
      <c r="C17" s="46">
        <f>+'Nilai &amp; Analisis per Indikator'!E191</f>
        <v>3</v>
      </c>
      <c r="D17" s="116" t="str">
        <f t="shared" si="0"/>
        <v>Baik</v>
      </c>
      <c r="E17" s="190"/>
      <c r="F17" s="190"/>
      <c r="G17" s="190"/>
      <c r="H17" s="190"/>
      <c r="I17" s="190"/>
    </row>
    <row r="18" spans="1:9" ht="41.25" customHeight="1">
      <c r="B18" s="45" t="str">
        <f>+'Nilai &amp; Analisis per Indikator'!A193</f>
        <v>Standar 13: Penelitian</v>
      </c>
      <c r="C18" s="46" t="e">
        <f>+'Nilai &amp; Analisis per Indikator'!E203</f>
        <v>#DIV/0!</v>
      </c>
      <c r="D18" s="116" t="e">
        <f t="shared" si="0"/>
        <v>#DIV/0!</v>
      </c>
      <c r="E18" s="190"/>
      <c r="F18" s="190"/>
      <c r="G18" s="190"/>
      <c r="H18" s="190"/>
      <c r="I18" s="190"/>
    </row>
    <row r="19" spans="1:9" ht="41.25" customHeight="1">
      <c r="B19" s="45" t="str">
        <f>+'Nilai &amp; Analisis per Indikator'!A205</f>
        <v>Standar 14: Pengabdian Kepada Masyarakat</v>
      </c>
      <c r="C19" s="46" t="e">
        <f>+'Nilai &amp; Analisis per Indikator'!E210</f>
        <v>#DIV/0!</v>
      </c>
      <c r="D19" s="116" t="e">
        <f t="shared" si="0"/>
        <v>#DIV/0!</v>
      </c>
      <c r="E19" s="190"/>
      <c r="F19" s="190"/>
      <c r="G19" s="190"/>
      <c r="H19" s="190"/>
      <c r="I19" s="190"/>
    </row>
    <row r="20" spans="1:9" ht="41.25" customHeight="1">
      <c r="B20" s="45" t="str">
        <f>+'Nilai &amp; Analisis per Indikator'!A212</f>
        <v xml:space="preserve">Standar 15: Kerjasama </v>
      </c>
      <c r="C20" s="46" t="e">
        <f>+'Nilai &amp; Analisis per Indikator'!E218</f>
        <v>#DIV/0!</v>
      </c>
      <c r="D20" s="116" t="e">
        <f t="shared" si="0"/>
        <v>#DIV/0!</v>
      </c>
      <c r="E20" s="190"/>
      <c r="F20" s="190"/>
      <c r="G20" s="190"/>
      <c r="H20" s="190"/>
      <c r="I20" s="190"/>
    </row>
    <row r="21" spans="1:9" ht="41.25" customHeight="1">
      <c r="B21" s="45" t="s">
        <v>238</v>
      </c>
      <c r="C21" s="46" t="s">
        <v>240</v>
      </c>
      <c r="D21" s="189" t="s">
        <v>241</v>
      </c>
      <c r="E21" s="190"/>
      <c r="F21" s="190"/>
      <c r="G21" s="190"/>
      <c r="H21" s="190"/>
      <c r="I21" s="190"/>
    </row>
    <row r="22" spans="1:9" ht="49.5" customHeight="1">
      <c r="B22" s="45" t="s">
        <v>239</v>
      </c>
      <c r="C22" s="46">
        <f>+'Nilai &amp; Analisis per Indikator'!E230</f>
        <v>3</v>
      </c>
      <c r="D22" s="116" t="str">
        <f t="shared" si="0"/>
        <v>Baik</v>
      </c>
      <c r="E22" s="190"/>
      <c r="F22" s="190"/>
      <c r="G22" s="190"/>
      <c r="H22" s="190"/>
      <c r="I22" s="190"/>
    </row>
    <row r="23" spans="1:9" ht="33.75" customHeight="1">
      <c r="B23" s="144" t="s">
        <v>1</v>
      </c>
      <c r="C23" s="149" t="e">
        <f>AVERAGE(C6:C17)</f>
        <v>#DIV/0!</v>
      </c>
      <c r="D23" s="116" t="e">
        <f t="shared" si="0"/>
        <v>#DIV/0!</v>
      </c>
      <c r="E23" s="30"/>
      <c r="F23" s="30"/>
      <c r="G23" s="30"/>
      <c r="H23" s="30"/>
      <c r="I23" s="30"/>
    </row>
    <row r="24" spans="1:9" ht="33.75" customHeight="1">
      <c r="B24" s="144" t="s">
        <v>80</v>
      </c>
      <c r="C24" s="150">
        <f>+'Nilai &amp; Analisis per Indikator'!E231</f>
        <v>163</v>
      </c>
      <c r="D24" s="116"/>
      <c r="E24" s="151" t="s">
        <v>81</v>
      </c>
      <c r="F24" s="152"/>
      <c r="G24" s="30"/>
      <c r="H24" s="30"/>
      <c r="I24" s="30"/>
    </row>
    <row r="25" spans="1:9" ht="15.75">
      <c r="A25" s="32"/>
      <c r="B25" s="33"/>
      <c r="C25" s="34"/>
      <c r="D25" s="35"/>
      <c r="E25" s="31"/>
      <c r="F25" s="31"/>
      <c r="G25" s="31"/>
      <c r="H25" s="31"/>
      <c r="I25" s="31"/>
    </row>
    <row r="26" spans="1:9">
      <c r="B26" s="7"/>
      <c r="C26" s="8"/>
      <c r="D26" s="9"/>
    </row>
    <row r="27" spans="1:9" ht="18.75">
      <c r="A27" s="39" t="s">
        <v>31</v>
      </c>
      <c r="B27" s="40" t="s">
        <v>26</v>
      </c>
      <c r="C27" s="220" t="s">
        <v>27</v>
      </c>
      <c r="D27" s="220"/>
      <c r="E27" s="220"/>
      <c r="F27" s="220" t="s">
        <v>28</v>
      </c>
      <c r="G27" s="220"/>
    </row>
    <row r="28" spans="1:9" ht="120" customHeight="1">
      <c r="A28" s="48">
        <v>1</v>
      </c>
      <c r="B28" s="47" t="s">
        <v>29</v>
      </c>
      <c r="C28" s="221"/>
      <c r="D28" s="221"/>
      <c r="E28" s="221"/>
      <c r="F28" s="222"/>
      <c r="G28" s="222"/>
    </row>
  </sheetData>
  <mergeCells count="4">
    <mergeCell ref="F27:G27"/>
    <mergeCell ref="C27:E27"/>
    <mergeCell ref="C28:E28"/>
    <mergeCell ref="F28:G28"/>
  </mergeCells>
  <printOptions horizontalCentered="1"/>
  <pageMargins left="0.39370078740157483" right="0.31496062992125984" top="0.35433070866141736" bottom="0.15748031496062992" header="0" footer="0"/>
  <pageSetup scale="60" orientation="landscape" r:id="rId1"/>
  <headerFooter scaleWithDoc="0"/>
</worksheet>
</file>

<file path=xl/worksheets/sheet4.xml><?xml version="1.0" encoding="utf-8"?>
<worksheet xmlns="http://schemas.openxmlformats.org/spreadsheetml/2006/main" xmlns:r="http://schemas.openxmlformats.org/officeDocument/2006/relationships">
  <sheetPr codeName="Sheet4"/>
  <dimension ref="A1:A12"/>
  <sheetViews>
    <sheetView workbookViewId="0">
      <selection activeCell="D16" sqref="D16"/>
    </sheetView>
  </sheetViews>
  <sheetFormatPr defaultRowHeight="15"/>
  <sheetData>
    <row r="1" spans="1:1" ht="21">
      <c r="A1" s="12" t="s">
        <v>2</v>
      </c>
    </row>
    <row r="2" spans="1:1" ht="21">
      <c r="A2" s="13" t="s">
        <v>8</v>
      </c>
    </row>
    <row r="3" spans="1:1" ht="21">
      <c r="A3" s="13" t="s">
        <v>7</v>
      </c>
    </row>
    <row r="7" spans="1:1" ht="21">
      <c r="A7" s="13" t="s">
        <v>2</v>
      </c>
    </row>
    <row r="8" spans="1:1" ht="21">
      <c r="A8" s="13" t="s">
        <v>9</v>
      </c>
    </row>
    <row r="10" spans="1:1">
      <c r="A10" t="s">
        <v>10</v>
      </c>
    </row>
    <row r="11" spans="1:1">
      <c r="A11" t="s">
        <v>11</v>
      </c>
    </row>
    <row r="12" spans="1:1">
      <c r="A12" t="s">
        <v>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1:E33"/>
  <sheetViews>
    <sheetView tabSelected="1" topLeftCell="B1" zoomScale="90" zoomScaleNormal="90" workbookViewId="0">
      <selection activeCell="N13" sqref="N13"/>
    </sheetView>
  </sheetViews>
  <sheetFormatPr defaultRowHeight="15"/>
  <cols>
    <col min="1" max="1" width="3.42578125" customWidth="1"/>
    <col min="2" max="2" width="60.85546875" customWidth="1"/>
    <col min="3" max="3" width="13.5703125" customWidth="1"/>
  </cols>
  <sheetData>
    <row r="1" spans="2:5" s="12" customFormat="1" ht="21">
      <c r="B1" s="223" t="s">
        <v>307</v>
      </c>
      <c r="C1" s="223"/>
      <c r="D1" s="201" t="s">
        <v>18</v>
      </c>
      <c r="E1" s="202" t="s">
        <v>300</v>
      </c>
    </row>
    <row r="2" spans="2:5" s="12" customFormat="1" ht="21">
      <c r="B2" s="203"/>
      <c r="C2" s="203"/>
      <c r="D2" s="201"/>
      <c r="E2" s="202"/>
    </row>
    <row r="3" spans="2:5" s="12" customFormat="1" ht="21">
      <c r="B3" s="203"/>
      <c r="C3" s="203"/>
      <c r="D3" s="201"/>
      <c r="E3" s="202"/>
    </row>
    <row r="4" spans="2:5">
      <c r="C4" s="1"/>
    </row>
    <row r="5" spans="2:5" ht="31.5">
      <c r="B5" s="11" t="s">
        <v>0</v>
      </c>
      <c r="C5" s="29" t="s">
        <v>6</v>
      </c>
    </row>
    <row r="6" spans="2:5" ht="15.75">
      <c r="B6" s="2" t="str">
        <f>+'REKAP &amp; Analisis per Standar'!B6</f>
        <v>Standar 1: Identitas</v>
      </c>
      <c r="C6" s="200">
        <f>+'REKAP &amp; Analisis per Standar'!C6</f>
        <v>3.7777777777777777</v>
      </c>
    </row>
    <row r="7" spans="2:5" ht="15.75">
      <c r="B7" s="2" t="str">
        <f>+'REKAP &amp; Analisis per Standar'!B7</f>
        <v>Standar 2: Standar Kurikulum</v>
      </c>
      <c r="C7" s="200">
        <f>+'REKAP &amp; Analisis per Standar'!C7</f>
        <v>3.5714285714285716</v>
      </c>
    </row>
    <row r="8" spans="2:5" ht="15.75">
      <c r="B8" s="2" t="str">
        <f>+'REKAP &amp; Analisis per Standar'!B8</f>
        <v>Standar 3: Standar Proses</v>
      </c>
      <c r="C8" s="10">
        <f>'Nilai &amp; Analisis per Indikator'!E64</f>
        <v>3.25</v>
      </c>
    </row>
    <row r="9" spans="2:5" ht="15.75">
      <c r="B9" s="2" t="str">
        <f>+'REKAP &amp; Analisis per Standar'!B9</f>
        <v>Standar 4: Evaluasi</v>
      </c>
      <c r="C9" s="10">
        <f>'Nilai &amp; Analisis per Indikator'!E79</f>
        <v>3.6666666666666665</v>
      </c>
    </row>
    <row r="10" spans="2:5" ht="15.75">
      <c r="B10" s="2" t="str">
        <f>+'REKAP &amp; Analisis per Standar'!B10</f>
        <v>Standar 5: Suasana Akademik</v>
      </c>
      <c r="C10" s="10">
        <f>'Nilai &amp; Analisis per Indikator'!E86</f>
        <v>4</v>
      </c>
    </row>
    <row r="11" spans="2:5" ht="15.75">
      <c r="B11" s="2" t="str">
        <f>+'REKAP &amp; Analisis per Standar'!B11</f>
        <v>Standar 6: Kemahasiswaan</v>
      </c>
      <c r="C11" s="10">
        <f>'Nilai &amp; Analisis per Indikator'!E101</f>
        <v>3.8</v>
      </c>
    </row>
    <row r="12" spans="2:5" ht="15.75">
      <c r="B12" s="2" t="str">
        <f>+'REKAP &amp; Analisis per Standar'!B12</f>
        <v xml:space="preserve">Standar 7: Lulusan </v>
      </c>
      <c r="C12" s="10">
        <f>'Nilai &amp; Analisis per Indikator'!E116</f>
        <v>4</v>
      </c>
    </row>
    <row r="13" spans="2:5" ht="15.75">
      <c r="B13" s="2" t="str">
        <f>+'REKAP &amp; Analisis per Standar'!B13</f>
        <v>Standar 8: Sumber Daya Manusia</v>
      </c>
      <c r="C13" s="10">
        <f>'Nilai &amp; Analisis per Indikator'!E147</f>
        <v>2</v>
      </c>
    </row>
    <row r="14" spans="2:5" ht="15.75">
      <c r="B14" s="2" t="str">
        <f>+'REKAP &amp; Analisis per Standar'!B14</f>
        <v xml:space="preserve">Standar 9: Sarana dan Prasarana </v>
      </c>
      <c r="C14" s="10">
        <f>'Nilai &amp; Analisis per Indikator'!E161</f>
        <v>2.5</v>
      </c>
    </row>
    <row r="15" spans="2:5" ht="15.75">
      <c r="B15" s="2" t="s">
        <v>243</v>
      </c>
      <c r="C15" s="10">
        <f>'Nilai &amp; Analisis per Indikator'!E168</f>
        <v>0</v>
      </c>
    </row>
    <row r="16" spans="2:5" ht="15.75">
      <c r="B16" s="2" t="str">
        <f>+'REKAP &amp; Analisis per Standar'!B16</f>
        <v xml:space="preserve">Standar 11: Pembiayaan </v>
      </c>
      <c r="C16" s="10" t="e">
        <f>'Nilai &amp; Analisis per Indikator'!E176</f>
        <v>#DIV/0!</v>
      </c>
    </row>
    <row r="17" spans="2:3" s="137" customFormat="1" ht="15.75">
      <c r="B17" s="136" t="str">
        <f>+'REKAP &amp; Analisis per Standar'!B17</f>
        <v>Standar 12. Pengelolaan</v>
      </c>
      <c r="C17" s="10">
        <f>'Nilai &amp; Analisis per Indikator'!E191</f>
        <v>3</v>
      </c>
    </row>
    <row r="18" spans="2:3" s="137" customFormat="1" ht="15.75">
      <c r="B18" s="136" t="str">
        <f>+'REKAP &amp; Analisis per Standar'!B18</f>
        <v>Standar 13: Penelitian</v>
      </c>
      <c r="C18" s="10" t="e">
        <f>'Nilai &amp; Analisis per Indikator'!E203</f>
        <v>#DIV/0!</v>
      </c>
    </row>
    <row r="19" spans="2:3" s="137" customFormat="1" ht="15.75">
      <c r="B19" s="136" t="str">
        <f>+'REKAP &amp; Analisis per Standar'!B19</f>
        <v>Standar 14: Pengabdian Kepada Masyarakat</v>
      </c>
      <c r="C19" s="10" t="e">
        <f>'Nilai &amp; Analisis per Indikator'!E210</f>
        <v>#DIV/0!</v>
      </c>
    </row>
    <row r="20" spans="2:3" s="137" customFormat="1" ht="15.75">
      <c r="B20" s="136" t="str">
        <f>+'REKAP &amp; Analisis per Standar'!B20</f>
        <v xml:space="preserve">Standar 15: Kerjasama </v>
      </c>
      <c r="C20" s="10" t="e">
        <f>'Nilai &amp; Analisis per Indikator'!E218</f>
        <v>#DIV/0!</v>
      </c>
    </row>
    <row r="21" spans="2:3" s="137" customFormat="1" ht="17.25" customHeight="1">
      <c r="B21" s="192" t="s">
        <v>244</v>
      </c>
      <c r="C21" s="10">
        <f>+'REKAP &amp; Analisis per Standar'!C22</f>
        <v>3</v>
      </c>
    </row>
    <row r="22" spans="2:3" s="147" customFormat="1" ht="18.75">
      <c r="B22" s="145" t="s">
        <v>1</v>
      </c>
      <c r="C22" s="146">
        <f>(C6+C7+C8+C9+C10+C11+C12+C13+C14+C15+C17+C21)/13</f>
        <v>2.812759462759463</v>
      </c>
    </row>
    <row r="23" spans="2:3" s="147" customFormat="1" ht="18.75">
      <c r="B23" s="145" t="s">
        <v>82</v>
      </c>
      <c r="C23" s="148">
        <f>+'REKAP &amp; Analisis per Standar'!C24</f>
        <v>163</v>
      </c>
    </row>
    <row r="24" spans="2:3" s="138" customFormat="1">
      <c r="C24" s="139"/>
    </row>
    <row r="25" spans="2:3" s="138" customFormat="1">
      <c r="B25" s="140"/>
      <c r="C25" s="140"/>
    </row>
    <row r="26" spans="2:3" s="138" customFormat="1">
      <c r="B26" s="140"/>
      <c r="C26" s="140"/>
    </row>
    <row r="27" spans="2:3" s="137" customFormat="1">
      <c r="B27" s="141"/>
      <c r="C27" s="141"/>
    </row>
    <row r="28" spans="2:3" s="137" customFormat="1">
      <c r="B28" s="141"/>
      <c r="C28" s="141"/>
    </row>
    <row r="29" spans="2:3" s="137" customFormat="1"/>
    <row r="30" spans="2:3" s="137" customFormat="1"/>
    <row r="31" spans="2:3" s="137" customFormat="1"/>
    <row r="32" spans="2:3" s="137" customFormat="1"/>
    <row r="33" s="137" customFormat="1"/>
  </sheetData>
  <mergeCells count="1">
    <mergeCell ref="B1:C1"/>
  </mergeCells>
  <pageMargins left="0.7" right="0.7" top="0.75" bottom="0.75" header="0.3" footer="0.3"/>
  <pageSetup paperSize="9" orientation="landscape" horizontalDpi="4294967294" r:id="rId1"/>
  <drawing r:id="rId2"/>
</worksheet>
</file>

<file path=xl/worksheets/sheet6.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defaultRowHeight="15"/>
  <sheetData>
    <row r="1" spans="1:1">
      <c r="A1" t="s">
        <v>2</v>
      </c>
    </row>
    <row r="2" spans="1:1">
      <c r="A2" t="s">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PROFIL DIRI</vt:lpstr>
      <vt:lpstr>Nilai &amp; Analisis per Indikator</vt:lpstr>
      <vt:lpstr>REKAP &amp; Analisis per Standar</vt:lpstr>
      <vt:lpstr>Catatan untuk modifikasi</vt:lpstr>
      <vt:lpstr>Peta Mutu</vt:lpstr>
      <vt:lpstr>Readme</vt:lpstr>
      <vt:lpstr>'Nilai &amp; Analisis per Indikator'!Print_Area</vt:lpstr>
      <vt:lpstr>'PROFIL DIRI'!Print_Area</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Moses L. Singgih</dc:creator>
  <cp:lastModifiedBy>toshiba</cp:lastModifiedBy>
  <cp:lastPrinted>2013-12-12T01:49:30Z</cp:lastPrinted>
  <dcterms:created xsi:type="dcterms:W3CDTF">2011-10-19T04:38:43Z</dcterms:created>
  <dcterms:modified xsi:type="dcterms:W3CDTF">2014-11-14T07:11:15Z</dcterms:modified>
</cp:coreProperties>
</file>