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5235" yWindow="0" windowWidth="6795" windowHeight="5565" firstSheet="1" activeTab="1"/>
  </bookViews>
  <sheets>
    <sheet name="PROFIL DIRI" sheetId="10" r:id="rId1"/>
    <sheet name="Nilai &amp; Analisis per Indikator" sheetId="1" r:id="rId2"/>
    <sheet name="REKAP &amp; Analisis per Standar" sheetId="2" r:id="rId3"/>
    <sheet name="Catatan untuk modifikasi" sheetId="3" state="hidden" r:id="rId4"/>
    <sheet name="Peta Mutu" sheetId="11" r:id="rId5"/>
    <sheet name="Readme" sheetId="8" state="hidden" r:id="rId6"/>
  </sheets>
  <definedNames>
    <definedName name="_GoBack" localSheetId="0">'PROFIL DIRI'!#REF!</definedName>
    <definedName name="_xlnm.Print_Area" localSheetId="1">'Nilai &amp; Analisis per Indikator'!$A$1:$L$237</definedName>
    <definedName name="_xlnm.Print_Area" localSheetId="0">'PROFIL DIRI'!$A$1:$D$33</definedName>
  </definedNames>
  <calcPr calcId="124519"/>
</workbook>
</file>

<file path=xl/calcChain.xml><?xml version="1.0" encoding="utf-8"?>
<calcChain xmlns="http://schemas.openxmlformats.org/spreadsheetml/2006/main">
  <c r="D10" i="1"/>
  <c r="E235"/>
  <c r="C21" i="2" s="1"/>
  <c r="E171" i="1"/>
  <c r="C14" i="2" s="1"/>
  <c r="E108" i="1"/>
  <c r="G235"/>
  <c r="E215"/>
  <c r="E207"/>
  <c r="G207"/>
  <c r="G150"/>
  <c r="E125"/>
  <c r="E84"/>
  <c r="E67"/>
  <c r="G45"/>
  <c r="E45"/>
  <c r="E27"/>
  <c r="G27"/>
  <c r="G67"/>
  <c r="G84"/>
  <c r="G91"/>
  <c r="G108"/>
  <c r="G125"/>
  <c r="G164"/>
  <c r="G180"/>
  <c r="G195"/>
  <c r="G215"/>
  <c r="G223"/>
  <c r="F234"/>
  <c r="E223"/>
  <c r="E195"/>
  <c r="E164"/>
  <c r="F162"/>
  <c r="F73"/>
  <c r="D21" i="2" l="1"/>
  <c r="C16" i="11"/>
  <c r="D14" i="2"/>
  <c r="C22" i="11"/>
  <c r="F222" i="1" l="1"/>
  <c r="F206"/>
  <c r="E180"/>
  <c r="F175"/>
  <c r="F176"/>
  <c r="F161"/>
  <c r="F163"/>
  <c r="F123"/>
  <c r="F104"/>
  <c r="F97"/>
  <c r="F98"/>
  <c r="F99"/>
  <c r="F100"/>
  <c r="F80"/>
  <c r="F65" l="1"/>
  <c r="F66"/>
  <c r="F64"/>
  <c r="F53"/>
  <c r="F37" l="1"/>
  <c r="F32"/>
  <c r="F61" l="1"/>
  <c r="F194"/>
  <c r="F192"/>
  <c r="F189"/>
  <c r="F199"/>
  <c r="F211"/>
  <c r="F214"/>
  <c r="G171" l="1"/>
  <c r="E237" s="1"/>
  <c r="C23" i="2" s="1"/>
  <c r="F168" i="1"/>
  <c r="F177"/>
  <c r="F72" l="1"/>
  <c r="F57" l="1"/>
  <c r="F58"/>
  <c r="F43"/>
  <c r="F16" l="1"/>
  <c r="F17"/>
  <c r="B19" i="2" l="1"/>
  <c r="B21" i="11" s="1"/>
  <c r="B18" i="2"/>
  <c r="B20" i="11" s="1"/>
  <c r="B17" i="2"/>
  <c r="B19" i="11" s="1"/>
  <c r="B16" i="2"/>
  <c r="B18" i="11" s="1"/>
  <c r="B15" i="2"/>
  <c r="B17" i="11" s="1"/>
  <c r="B13" i="2"/>
  <c r="B15" i="11" s="1"/>
  <c r="B12" i="2"/>
  <c r="B14" i="11" s="1"/>
  <c r="B11" i="2"/>
  <c r="B13" i="11" s="1"/>
  <c r="B10" i="2"/>
  <c r="B12" i="11" s="1"/>
  <c r="B9" i="2"/>
  <c r="B11" i="11" s="1"/>
  <c r="B8" i="2"/>
  <c r="B10" i="11" s="1"/>
  <c r="B7" i="2"/>
  <c r="B9" i="11" s="1"/>
  <c r="B6" i="2"/>
  <c r="B8" i="11" s="1"/>
  <c r="B5" i="2"/>
  <c r="B7" i="11" s="1"/>
  <c r="C1" i="2"/>
  <c r="E1"/>
  <c r="C19"/>
  <c r="D19" s="1"/>
  <c r="F221" i="1"/>
  <c r="C18" i="2"/>
  <c r="C17"/>
  <c r="F205" i="1"/>
  <c r="F201"/>
  <c r="F204"/>
  <c r="F200"/>
  <c r="C16" i="2"/>
  <c r="D16" s="1"/>
  <c r="F187" i="1"/>
  <c r="F184"/>
  <c r="C15" i="2"/>
  <c r="D15" s="1"/>
  <c r="E150" i="1"/>
  <c r="C12" i="2" s="1"/>
  <c r="D12" s="1"/>
  <c r="C13"/>
  <c r="D13" s="1"/>
  <c r="F159" i="1"/>
  <c r="F160"/>
  <c r="F158"/>
  <c r="F155"/>
  <c r="F154"/>
  <c r="F147"/>
  <c r="F144"/>
  <c r="F137"/>
  <c r="F136"/>
  <c r="F133"/>
  <c r="F132"/>
  <c r="C11" i="2"/>
  <c r="D11" s="1"/>
  <c r="F124" i="1"/>
  <c r="F122"/>
  <c r="F121"/>
  <c r="F113"/>
  <c r="F114"/>
  <c r="F115"/>
  <c r="F116"/>
  <c r="F112"/>
  <c r="F107"/>
  <c r="F96"/>
  <c r="F103"/>
  <c r="F95"/>
  <c r="F89"/>
  <c r="F90"/>
  <c r="F88"/>
  <c r="F83"/>
  <c r="F79"/>
  <c r="F74"/>
  <c r="F75"/>
  <c r="F76"/>
  <c r="F71"/>
  <c r="F63"/>
  <c r="F62"/>
  <c r="F59"/>
  <c r="F55"/>
  <c r="F54"/>
  <c r="F52"/>
  <c r="F51"/>
  <c r="F50"/>
  <c r="F49"/>
  <c r="F23"/>
  <c r="F24"/>
  <c r="F25"/>
  <c r="F26"/>
  <c r="F22"/>
  <c r="F44"/>
  <c r="F18"/>
  <c r="F19"/>
  <c r="F40"/>
  <c r="F39"/>
  <c r="F38"/>
  <c r="F33"/>
  <c r="F34"/>
  <c r="F31"/>
  <c r="C10" i="2"/>
  <c r="D10" s="1"/>
  <c r="E91" i="1"/>
  <c r="C9" i="2" s="1"/>
  <c r="D9" s="1"/>
  <c r="C8"/>
  <c r="D8" s="1"/>
  <c r="C7"/>
  <c r="D7" s="1"/>
  <c r="D18" l="1"/>
  <c r="D17"/>
  <c r="C19" i="11"/>
  <c r="C9"/>
  <c r="C13"/>
  <c r="C18"/>
  <c r="C14"/>
  <c r="C10"/>
  <c r="C21"/>
  <c r="C17"/>
  <c r="C12"/>
  <c r="C20"/>
  <c r="C15"/>
  <c r="C11"/>
  <c r="C6" i="2"/>
  <c r="C24" i="11" l="1"/>
  <c r="D6" i="2"/>
  <c r="C8" i="11"/>
  <c r="C5" i="2"/>
  <c r="C22" s="1"/>
  <c r="D8" i="1"/>
  <c r="D5" i="2" l="1"/>
  <c r="C7" i="11"/>
  <c r="C23" s="1"/>
  <c r="D22" i="2" l="1"/>
</calcChain>
</file>

<file path=xl/comments1.xml><?xml version="1.0" encoding="utf-8"?>
<comments xmlns="http://schemas.openxmlformats.org/spreadsheetml/2006/main">
  <authors>
    <author>SONY</author>
    <author>Rini Hakimi</author>
    <author>Acer</author>
  </authors>
  <commentList>
    <comment ref="C16" authorId="0">
      <text>
        <r>
          <rPr>
            <b/>
            <sz val="9"/>
            <color indexed="81"/>
            <rFont val="Tahoma"/>
            <family val="2"/>
          </rPr>
          <t xml:space="preserve">Rubrik:
</t>
        </r>
        <r>
          <rPr>
            <sz val="9"/>
            <color indexed="81"/>
            <rFont val="Tahoma"/>
            <family val="2"/>
          </rPr>
          <t>4. Program studi memiliki visi yang sangat jelas dan realistis, berorientasi ke masa depan untuk dicapai dalam batas periode waktu tertentu.
3. Program studi memiliki visi yang sangat jelas dan realistis, berorientasi ke masa depan tetapi tidak ada batas periode waktu tertentu.
2. Program studi memiliki visi yang sangat jelas dan realistis, tetapi tidak berorientasi ke masa depan untuk dicapai dalam batas periode waktu tertentu.
1. Program studi memiliki visi yang sangat jelas tetapi tidak realistis untuk dicapai dalam batas periode waktu tertentu.
0. Program studi tidak memiliki visi.</t>
        </r>
      </text>
    </comment>
    <comment ref="D16" authorId="1">
      <text>
        <r>
          <rPr>
            <b/>
            <sz val="8"/>
            <color indexed="81"/>
            <rFont val="Tahoma"/>
            <charset val="1"/>
          </rPr>
          <t>Rini Hakimi:</t>
        </r>
        <r>
          <rPr>
            <sz val="8"/>
            <color indexed="81"/>
            <rFont val="Tahoma"/>
            <charset val="1"/>
          </rPr>
          <t xml:space="preserve">
</t>
        </r>
      </text>
    </comment>
    <comment ref="C17" authorId="2">
      <text>
        <r>
          <rPr>
            <b/>
            <sz val="10"/>
            <color indexed="81"/>
            <rFont val="Tahoma"/>
            <family val="2"/>
          </rPr>
          <t>Rubrik:</t>
        </r>
        <r>
          <rPr>
            <sz val="9"/>
            <color indexed="81"/>
            <rFont val="Tahoma"/>
            <family val="2"/>
          </rPr>
          <t xml:space="preserve">
4. Sangat jelas mengacu pada visi dan misi fakultas.
3. Cukup jelas mengacu pada visi dan misi fakultas.
2. Kurang jelas mengacu pada visi dan misi fakultas.
1. Sama sekali tidak mengacu pada visi dan misi fakultas.
0. Program studi tidak memiliki visi dan misi.
</t>
        </r>
        <r>
          <rPr>
            <b/>
            <sz val="9"/>
            <color indexed="81"/>
            <rFont val="Tahoma"/>
            <family val="2"/>
          </rPr>
          <t>Penjelasan Rubrik:</t>
        </r>
        <r>
          <rPr>
            <sz val="9"/>
            <color indexed="81"/>
            <rFont val="Tahoma"/>
            <family val="2"/>
          </rPr>
          <t xml:space="preserve">
Visi dan misi dapat dibuktikan dalam buku panduan atau profil prodi/fakultas.</t>
        </r>
      </text>
    </comment>
    <comment ref="C18" authorId="2">
      <text>
        <r>
          <rPr>
            <b/>
            <sz val="9"/>
            <color indexed="81"/>
            <rFont val="Tahoma"/>
            <family val="2"/>
          </rPr>
          <t>Rubrik:</t>
        </r>
        <r>
          <rPr>
            <sz val="9"/>
            <color indexed="81"/>
            <rFont val="Tahoma"/>
            <family val="2"/>
          </rPr>
          <t xml:space="preserve">
4. Tersedia dokumen bahwa perumusan visi dan misi melibatkan unsur pimpinan program studi, majelis dosen dan memperhatikan masukan dari</t>
        </r>
        <r>
          <rPr>
            <i/>
            <sz val="9"/>
            <color indexed="81"/>
            <rFont val="Tahoma"/>
            <family val="2"/>
          </rPr>
          <t xml:space="preserve"> stakeholder</t>
        </r>
        <r>
          <rPr>
            <sz val="9"/>
            <color indexed="81"/>
            <rFont val="Tahoma"/>
            <family val="2"/>
          </rPr>
          <t xml:space="preserve"> baik internal maupun eksternal.
3. Tersedia dokumen bahwa perumusan visi dan misi melibatkan unsur pimpinan program studi, majelis dosen dan memperhatikan masukan dari </t>
        </r>
        <r>
          <rPr>
            <i/>
            <sz val="9"/>
            <color indexed="81"/>
            <rFont val="Tahoma"/>
            <family val="2"/>
          </rPr>
          <t>stakeholder</t>
        </r>
        <r>
          <rPr>
            <sz val="9"/>
            <color indexed="81"/>
            <rFont val="Tahoma"/>
            <family val="2"/>
          </rPr>
          <t xml:space="preserve"> internal tanpa melibatkan </t>
        </r>
        <r>
          <rPr>
            <i/>
            <sz val="9"/>
            <color indexed="81"/>
            <rFont val="Tahoma"/>
            <family val="2"/>
          </rPr>
          <t>stakeholder</t>
        </r>
        <r>
          <rPr>
            <sz val="9"/>
            <color indexed="81"/>
            <rFont val="Tahoma"/>
            <family val="2"/>
          </rPr>
          <t xml:space="preserve"> eksternal.
2. Tersedia dokumen bahwa perumusan visi dan misi melibatkan unsur pimpinan program studi, majelis dosen tanpa memperhatikan masukan dari </t>
        </r>
        <r>
          <rPr>
            <i/>
            <sz val="9"/>
            <color indexed="81"/>
            <rFont val="Tahoma"/>
            <family val="2"/>
          </rPr>
          <t>stakeholder.</t>
        </r>
        <r>
          <rPr>
            <sz val="9"/>
            <color indexed="81"/>
            <rFont val="Tahoma"/>
            <family val="2"/>
          </rPr>
          <t xml:space="preserve">
1. Tersedia dokumen bahwa visi dan misi hanya dirumuskan oleh unsur pimpinan program studi saja.
</t>
        </r>
        <r>
          <rPr>
            <b/>
            <sz val="9"/>
            <color indexed="81"/>
            <rFont val="Tahoma"/>
            <family val="2"/>
          </rPr>
          <t>Penjelasan Rubrik:</t>
        </r>
        <r>
          <rPr>
            <sz val="9"/>
            <color indexed="81"/>
            <rFont val="Tahoma"/>
            <family val="2"/>
          </rPr>
          <t xml:space="preserve">
</t>
        </r>
        <r>
          <rPr>
            <i/>
            <sz val="9"/>
            <color indexed="81"/>
            <rFont val="Tahoma"/>
            <family val="2"/>
          </rPr>
          <t>Stakeholder</t>
        </r>
        <r>
          <rPr>
            <sz val="9"/>
            <color indexed="81"/>
            <rFont val="Tahoma"/>
            <family val="2"/>
          </rPr>
          <t xml:space="preserve"> internal program studi yaitu tenaga kependidikan dan mahasiswa, sedangkan </t>
        </r>
        <r>
          <rPr>
            <i/>
            <sz val="9"/>
            <color indexed="81"/>
            <rFont val="Tahoma"/>
            <family val="2"/>
          </rPr>
          <t>stakeholder</t>
        </r>
        <r>
          <rPr>
            <sz val="9"/>
            <color indexed="81"/>
            <rFont val="Tahoma"/>
            <family val="2"/>
          </rPr>
          <t xml:space="preserve"> eksternal yaitu alumni dan pihak pengguna lulusan.
</t>
        </r>
      </text>
    </comment>
    <comment ref="C19" authorId="2">
      <text>
        <r>
          <rPr>
            <b/>
            <sz val="9"/>
            <color indexed="81"/>
            <rFont val="Tahoma"/>
            <family val="2"/>
          </rPr>
          <t>Rubrik:</t>
        </r>
        <r>
          <rPr>
            <sz val="9"/>
            <color indexed="81"/>
            <rFont val="Tahoma"/>
            <family val="2"/>
          </rPr>
          <t xml:space="preserve">
4. Dosen, tenaga kependidikan dan mahasiswa serta </t>
        </r>
        <r>
          <rPr>
            <i/>
            <sz val="9"/>
            <color indexed="81"/>
            <rFont val="Tahoma"/>
            <family val="2"/>
          </rPr>
          <t>stakeholder</t>
        </r>
        <r>
          <rPr>
            <sz val="9"/>
            <color indexed="81"/>
            <rFont val="Tahoma"/>
            <family val="2"/>
          </rPr>
          <t xml:space="preserve"> eksternal.
3. Dosen, tenaga kependidikan dan mahasiswa.
2. Dosen dan tenaga kependidikan saja atau mahasiswa saja .  
1. Dosen saja.
0. Tidak disosialisasikan.
</t>
        </r>
        <r>
          <rPr>
            <b/>
            <sz val="9"/>
            <color indexed="81"/>
            <rFont val="Tahoma"/>
            <family val="2"/>
          </rPr>
          <t>Penjelasan Rubrik:</t>
        </r>
        <r>
          <rPr>
            <sz val="9"/>
            <color indexed="81"/>
            <rFont val="Tahoma"/>
            <family val="2"/>
          </rPr>
          <t xml:space="preserve">
Sosialisasi dibuktikan dengan: notulen rapat, spanduk, banner, poster, leaflet, materi pada saat penerimaan mahasiswa baru, media tulis dan elektronik, dan lainnya yang terdokumentasi dengan lengkap.</t>
        </r>
      </text>
    </comment>
    <comment ref="C22" authorId="2">
      <text>
        <r>
          <rPr>
            <b/>
            <sz val="9"/>
            <color indexed="81"/>
            <rFont val="Tahoma"/>
            <family val="2"/>
          </rPr>
          <t xml:space="preserve">Rubrik:
</t>
        </r>
        <r>
          <rPr>
            <sz val="9"/>
            <color indexed="81"/>
            <rFont val="Tahoma"/>
            <family val="2"/>
          </rPr>
          <t xml:space="preserve">4. Tujuan telah jelas dan selaras dengan visi dan misi.
3. Tujuan telah jelas tetapi tidak selaras dengan visi dan misi.
2. Tujuan tidak jelas dan tidak selaras dengan visi dan misi.
1. Prodi tidak memiliki tujuan dan keselarasan dengan visi  dan misi.
</t>
        </r>
        <r>
          <rPr>
            <b/>
            <sz val="9"/>
            <color indexed="81"/>
            <rFont val="Tahoma"/>
            <family val="2"/>
          </rPr>
          <t>Penjelasan Rubrik:</t>
        </r>
        <r>
          <rPr>
            <sz val="9"/>
            <color indexed="81"/>
            <rFont val="Tahoma"/>
            <family val="2"/>
          </rPr>
          <t xml:space="preserve">
Kejelasan tujuan dibuktikan dengan adanya capaian dengan target waktu. Keselarasan tujuan didukung oleh program-program program studi, kurikulum yang ditawarkan, penelitian dan pengabdian kepada masyarakat.</t>
        </r>
      </text>
    </comment>
    <comment ref="C23" authorId="2">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dibuktikan dengan: notulen rapat, spanduk, banner, poster, leaflet, pada saat penerimaan mahasiswa baru, media elektronik, dan lainnya  yang terdokumentasi dengan lengkap.</t>
        </r>
      </text>
    </comment>
    <comment ref="C24" authorId="2">
      <text>
        <r>
          <rPr>
            <b/>
            <sz val="9"/>
            <color indexed="81"/>
            <rFont val="Tahoma"/>
            <family val="2"/>
          </rPr>
          <t>Rubrik:</t>
        </r>
        <r>
          <rPr>
            <sz val="9"/>
            <color indexed="81"/>
            <rFont val="Tahoma"/>
            <family val="2"/>
          </rPr>
          <t xml:space="preserve">
4. Sasaran jelas, realistik, dan terukur serta menjadi acuan dalam perencanaan, pelaksanaan, monitoring dan evaluasi program.
3. Sasaran jelas, realistik, dan terukur, tetapi belum menjadi acuan dalam perencanaan, pelaksanaan, monitoring dan evaluasi program.
2. Sasaran belum jelas, belum realistik dan belum terukur sehingga tidakdapat menjadi acuan dalam perencanaan, pelaksanaan, monitoring dan evaluasi program.
1. Tidak memiliki sasaran.
</t>
        </r>
      </text>
    </comment>
    <comment ref="C25" authorId="2">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dapat didukung oleh bukti seperti notulen rapat, spanduk, poster, banner, leaflet, pada saat penerimaan mahasiswa baru, dan lainnya yang terdokumentasi dengan lengkap.</t>
        </r>
      </text>
    </comment>
    <comment ref="C26" authorId="2">
      <text>
        <r>
          <rPr>
            <b/>
            <sz val="9"/>
            <color indexed="81"/>
            <rFont val="Tahoma"/>
            <family val="2"/>
          </rPr>
          <t>Rubrik:</t>
        </r>
        <r>
          <rPr>
            <sz val="9"/>
            <color indexed="81"/>
            <rFont val="Tahoma"/>
            <family val="2"/>
          </rPr>
          <t xml:space="preserve">
4. Memuat waktu pelaksanaan secara jelas dan realistik, didokumentasikan dengan lengkap, serta dikomunikasikan secara formal kepada semua penyelenggara pendidikan.
3. Memuat dua dari tiga aspek di atas.
2. Memuat satu dari tiga aspek di atas.
1. Tidak memuat satupun aspek di atas.
</t>
        </r>
        <r>
          <rPr>
            <b/>
            <sz val="9"/>
            <color indexed="81"/>
            <rFont val="Tahoma"/>
            <family val="2"/>
          </rPr>
          <t>Penjelasan Rubrik:</t>
        </r>
        <r>
          <rPr>
            <sz val="9"/>
            <color indexed="81"/>
            <rFont val="Tahoma"/>
            <family val="2"/>
          </rPr>
          <t xml:space="preserve">
Aspek pencapaian adalah adanya a) waktu pelaksanaan secara jelas dan realistik, b) didokumentasikan dengan lengkap, serta c)  dikomunikasikan secara formal kepada semua penyelenggara pendidikan</t>
        </r>
      </text>
    </comment>
    <comment ref="C31" authorId="2">
      <text>
        <r>
          <rPr>
            <b/>
            <sz val="9"/>
            <color indexed="81"/>
            <rFont val="Tahoma"/>
            <family val="2"/>
          </rPr>
          <t>Rubrik</t>
        </r>
        <r>
          <rPr>
            <sz val="9"/>
            <color indexed="81"/>
            <rFont val="Tahoma"/>
            <family val="2"/>
          </rPr>
          <t xml:space="preserve">
4. Dirancang mengacu kepada capaian pembelajaran menurut Kerangka Kualifikasi Nasional Indonesia (KKNI) dengan mempertimbangkan tiga aspek yaitu: a) perkembangan IPTEKS, b) kebutuhan masyarakat pengguna, c) hasil </t>
        </r>
        <r>
          <rPr>
            <i/>
            <sz val="9"/>
            <color indexed="81"/>
            <rFont val="Tahoma"/>
            <family val="2"/>
          </rPr>
          <t>tracer study</t>
        </r>
        <r>
          <rPr>
            <sz val="9"/>
            <color indexed="81"/>
            <rFont val="Tahoma"/>
            <family val="2"/>
          </rPr>
          <t xml:space="preserve">, dibuktikan dengan dokumen yang sesuai . 
3. Dirancang mengacu kepada capaian pembelajaran menurut KKNI yang memenuhi dua dari ketiga aspek di atas. 
2. Dirancang mengacu kepada capaian pembelajaran menurut KKNI yang memenuhi satu dari ketiga aspek di atas. 
1. Dirancang tetapi tidak sesuai KKNI. 
0. Kurikulum tidak disusun berbasis kompetensi.
</t>
        </r>
        <r>
          <rPr>
            <b/>
            <sz val="9"/>
            <color indexed="81"/>
            <rFont val="Tahoma"/>
            <family val="2"/>
          </rPr>
          <t>Penjelasan Rubrik:</t>
        </r>
        <r>
          <rPr>
            <sz val="9"/>
            <color indexed="81"/>
            <rFont val="Tahoma"/>
            <family val="2"/>
          </rPr>
          <t xml:space="preserve">
Menurut Kerangka Kualifikasi Nasional Indonesia (KKNI), KBK disusun dengan mempertimbangkan:
a. perkembangan IPTEKS, 
b. kebutuhan masyarakat pengguna,
c. hasil tracer study</t>
        </r>
      </text>
    </comment>
    <comment ref="C32" authorId="0">
      <text>
        <r>
          <rPr>
            <b/>
            <sz val="9"/>
            <color indexed="81"/>
            <rFont val="Tahoma"/>
            <family val="2"/>
          </rPr>
          <t xml:space="preserve">Rubrik :
</t>
        </r>
        <r>
          <rPr>
            <sz val="9"/>
            <color indexed="81"/>
            <rFont val="Tahoma"/>
            <family val="2"/>
          </rPr>
          <t xml:space="preserve">4. Sesuai dengan visi dan misi, sudah berorientasi ke masa depan.
3. Sesuai dengan visi dan misi, tetapi masih berorientasi ke masa kini.
2. Sesuai dengan visi dan misi, tetapi masih berorientasi ke masa lalu.
1. Tidak sesuai dengan visi dan misi.
0. Tidak sesuai dengan visi dan misi serta tidak jelas orientasinya atau tidak memuat standar kompetensi.
</t>
        </r>
      </text>
    </comment>
    <comment ref="C33" authorId="2">
      <text>
        <r>
          <rPr>
            <b/>
            <sz val="9"/>
            <color indexed="81"/>
            <rFont val="Tahoma"/>
            <family val="2"/>
          </rPr>
          <t>Rubrik:</t>
        </r>
        <r>
          <rPr>
            <sz val="9"/>
            <color indexed="81"/>
            <rFont val="Tahoma"/>
            <family val="2"/>
          </rPr>
          <t xml:space="preserve">
4. Profil lulusan, kompetensi lulusan (</t>
        </r>
        <r>
          <rPr>
            <i/>
            <sz val="9"/>
            <color indexed="81"/>
            <rFont val="Tahoma"/>
            <family val="2"/>
          </rPr>
          <t>hardskill, softskill</t>
        </r>
        <r>
          <rPr>
            <sz val="9"/>
            <color indexed="81"/>
            <rFont val="Tahoma"/>
            <family val="2"/>
          </rPr>
          <t xml:space="preserve"> dan karakter), strategi/metode pembelajaran, dan sistem penilaian. 
3. Tiga dari empat unsur di atas. 
2. Dua dari empat unsur di atas. 
1. Salah satu unsur. 
</t>
        </r>
      </text>
    </comment>
    <comment ref="C34" authorId="2">
      <text>
        <r>
          <rPr>
            <b/>
            <sz val="9"/>
            <color indexed="81"/>
            <rFont val="Tahoma"/>
            <family val="2"/>
          </rPr>
          <t>Rubrik:</t>
        </r>
        <r>
          <rPr>
            <sz val="9"/>
            <color indexed="81"/>
            <rFont val="Tahoma"/>
            <family val="2"/>
          </rPr>
          <t xml:space="preserve">
4. Jelas dan sebaran mata kuliah per semester memenuhi prasyarat yang jelas.
3. Jelas tetapi sebaran mata kuliah per semester dan mata kuliah prasyarat tidak jelas.
2. Jelas tetapi sebaran mata kuliah per semester belum mempertimbangkan mata kuliah prasyarat.
1. Tidak jelas. 
</t>
        </r>
        <r>
          <rPr>
            <b/>
            <sz val="9"/>
            <color indexed="81"/>
            <rFont val="Tahoma"/>
            <family val="2"/>
          </rPr>
          <t xml:space="preserve">Penjelasan Rubrik:
</t>
        </r>
        <r>
          <rPr>
            <sz val="9"/>
            <color indexed="81"/>
            <rFont val="Tahoma"/>
            <family val="2"/>
          </rPr>
          <t xml:space="preserve">a. Kurikulum yang terstruktur tergambar dalam matriks sebaran mata kuliah untuk masing-masing kompetensi.
b. Sebaran mata kuliah yang memenuhi prasyarat yang jelas tergambar pada hubungan antar mata kuliah per semester.
</t>
        </r>
      </text>
    </comment>
    <comment ref="C37" authorId="0">
      <text>
        <r>
          <rPr>
            <b/>
            <sz val="9"/>
            <color indexed="81"/>
            <rFont val="Tahoma"/>
            <family val="2"/>
          </rPr>
          <t xml:space="preserve">Rubrik:
</t>
        </r>
        <r>
          <rPr>
            <sz val="9"/>
            <color indexed="81"/>
            <rFont val="Tahoma"/>
            <family val="2"/>
          </rPr>
          <t xml:space="preserve">4. TOEFL </t>
        </r>
        <r>
          <rPr>
            <u/>
            <sz val="9"/>
            <color indexed="81"/>
            <rFont val="Tahoma"/>
            <family val="2"/>
          </rPr>
          <t>&gt;</t>
        </r>
        <r>
          <rPr>
            <sz val="9"/>
            <color indexed="81"/>
            <rFont val="Tahoma"/>
            <family val="2"/>
          </rPr>
          <t xml:space="preserve"> 450
3. 425 </t>
        </r>
        <r>
          <rPr>
            <u/>
            <sz val="9"/>
            <color indexed="81"/>
            <rFont val="Tahoma"/>
            <family val="2"/>
          </rPr>
          <t>&lt;</t>
        </r>
        <r>
          <rPr>
            <sz val="9"/>
            <color indexed="81"/>
            <rFont val="Tahoma"/>
            <family val="2"/>
          </rPr>
          <t xml:space="preserve"> TOEFL &lt; 450
2. 400 </t>
        </r>
        <r>
          <rPr>
            <u/>
            <sz val="9"/>
            <color indexed="81"/>
            <rFont val="Tahoma"/>
            <family val="2"/>
          </rPr>
          <t>&lt;</t>
        </r>
        <r>
          <rPr>
            <sz val="9"/>
            <color indexed="81"/>
            <rFont val="Tahoma"/>
            <family val="2"/>
          </rPr>
          <t xml:space="preserve"> TOEFL &lt; 425
1. 350 </t>
        </r>
        <r>
          <rPr>
            <u/>
            <sz val="9"/>
            <color indexed="81"/>
            <rFont val="Tahoma"/>
            <family val="2"/>
          </rPr>
          <t>&lt;</t>
        </r>
        <r>
          <rPr>
            <sz val="9"/>
            <color indexed="81"/>
            <rFont val="Tahoma"/>
            <family val="2"/>
          </rPr>
          <t xml:space="preserve"> TOEFL &lt; 400
0. TOEFL &lt; 350 atau tidak ada persyaratan TOEFL
</t>
        </r>
      </text>
    </comment>
    <comment ref="C38" authorId="2">
      <text>
        <r>
          <rPr>
            <b/>
            <sz val="9"/>
            <color indexed="81"/>
            <rFont val="Tahoma"/>
            <family val="2"/>
          </rPr>
          <t>Rubrik:</t>
        </r>
        <r>
          <rPr>
            <sz val="9"/>
            <color indexed="81"/>
            <rFont val="Tahoma"/>
            <family val="2"/>
          </rPr>
          <t xml:space="preserve">
4.Kompetensi lulusan secara lengkap (utama, pendukung, lainnya) yang terumuskan secara jelas sesuai dengan visi dan misi program studi.
3. Kompetensi utama dan kompetensi pendukung yang terumuskan secara jelas sesuai dengan visi dan misi program studi..
2. Kompetensi utama dan pendukung tetapi tidak sesuai dengan visi dan misi program studi.
1. Kompetensi utama saja tetapi tidak sesuai dengan visi dan misi program studi. 
0. Semua elemen kompetensi tidak jelas dan juga tidak sesuai dengan visi dan misi program studi.
</t>
        </r>
        <r>
          <rPr>
            <b/>
            <sz val="9"/>
            <color indexed="81"/>
            <rFont val="Tahoma"/>
            <family val="2"/>
          </rPr>
          <t xml:space="preserve">Penjelasan Rubrik:
</t>
        </r>
        <r>
          <rPr>
            <sz val="9"/>
            <color indexed="81"/>
            <rFont val="Tahoma"/>
            <family val="2"/>
          </rPr>
          <t>a. Kompetensi utama memuat kurikulum inti yang disepakati oleh Asosiasi Perguruan Tinggi Prodi terkait.
b. Kompetensi pendukung berkaitan dengan IPTEKS pendukung dari kompetensi utama.
c. Kompetensi lainnya berkaitan dengan IPTEKS pelengkap, IPTEKS yang dikembangkan dan terbarukan, dan ciri Perguruan Tinggi.</t>
        </r>
      </text>
    </comment>
    <comment ref="C39" authorId="2">
      <text>
        <r>
          <rPr>
            <b/>
            <sz val="9"/>
            <color theme="1"/>
            <rFont val="Tahoma"/>
            <family val="2"/>
          </rPr>
          <t>Rubrik:</t>
        </r>
        <r>
          <rPr>
            <sz val="9"/>
            <color theme="1"/>
            <rFont val="Tahoma"/>
            <family val="2"/>
          </rPr>
          <t xml:space="preserve">
4. Sebagian besar (MK &gt; 75%) mata kuliah dalam kurikulum telah menetapkan capaian pembelajaran yang meliputi aspek kognitif, psikomotorik dan afektif.
3. Sebagian (50% &lt; MK </t>
        </r>
        <r>
          <rPr>
            <u/>
            <sz val="9"/>
            <color theme="1"/>
            <rFont val="Tahoma"/>
            <family val="2"/>
          </rPr>
          <t>&lt;</t>
        </r>
        <r>
          <rPr>
            <sz val="9"/>
            <color theme="1"/>
            <rFont val="Tahoma"/>
            <family val="2"/>
          </rPr>
          <t xml:space="preserve"> 75%) mata kuliah dalam kurikulum telah menetapkan  capaian pembelajaran  yang meliputi  ketiga aspek tersebut.
2. Cukup (25% &lt; MK </t>
        </r>
        <r>
          <rPr>
            <u/>
            <sz val="9"/>
            <color theme="1"/>
            <rFont val="Tahoma"/>
            <family val="2"/>
          </rPr>
          <t>&lt;</t>
        </r>
        <r>
          <rPr>
            <sz val="9"/>
            <color theme="1"/>
            <rFont val="Tahoma"/>
            <family val="2"/>
          </rPr>
          <t xml:space="preserve"> 50%) mata kuliah dalam kurikulum  menetapkan  capaian pembelajaran hanya meliputi ketiga aspek tersebut.
1. Sedikit (MK </t>
        </r>
        <r>
          <rPr>
            <u/>
            <sz val="9"/>
            <color theme="1"/>
            <rFont val="Tahoma"/>
            <family val="2"/>
          </rPr>
          <t>&lt;</t>
        </r>
        <r>
          <rPr>
            <sz val="9"/>
            <color theme="1"/>
            <rFont val="Tahoma"/>
            <family val="2"/>
          </rPr>
          <t xml:space="preserve"> 25%) mata kuliah dalam kurikulum  menetapkan  capaian pembelajaran hanya meliputi ketiga aspek tersebut.</t>
        </r>
      </text>
    </comment>
    <comment ref="C40" authorId="2">
      <text>
        <r>
          <rPr>
            <b/>
            <sz val="9"/>
            <color indexed="81"/>
            <rFont val="Tahoma"/>
            <family val="2"/>
          </rPr>
          <t>Rubrik:</t>
        </r>
        <r>
          <rPr>
            <sz val="9"/>
            <color indexed="81"/>
            <rFont val="Tahoma"/>
            <family val="2"/>
          </rPr>
          <t xml:space="preserve">
4. Bobot mata kuliah (MK) pilihan </t>
        </r>
        <r>
          <rPr>
            <u/>
            <sz val="9"/>
            <color indexed="81"/>
            <rFont val="Tahoma"/>
            <family val="2"/>
          </rPr>
          <t>&gt;</t>
        </r>
        <r>
          <rPr>
            <sz val="9"/>
            <color indexed="81"/>
            <rFont val="Tahoma"/>
            <family val="2"/>
          </rPr>
          <t xml:space="preserve"> 9 sks dan yang disediakan/dilaksanakan </t>
        </r>
        <r>
          <rPr>
            <u/>
            <sz val="9"/>
            <color indexed="81"/>
            <rFont val="Tahoma"/>
            <family val="2"/>
          </rPr>
          <t>&gt;</t>
        </r>
        <r>
          <rPr>
            <sz val="9"/>
            <color indexed="81"/>
            <rFont val="Tahoma"/>
            <family val="2"/>
          </rPr>
          <t xml:space="preserve"> 2,0 x sks MK pilihan yang harus diambil, dapat dipilih baik secara lintas program studi dalam maupun antar fakultas.
3. Bobot MK pilihan </t>
        </r>
        <r>
          <rPr>
            <u/>
            <sz val="9"/>
            <color indexed="81"/>
            <rFont val="Tahoma"/>
            <family val="2"/>
          </rPr>
          <t>&gt;</t>
        </r>
        <r>
          <rPr>
            <sz val="9"/>
            <color indexed="81"/>
            <rFont val="Tahoma"/>
            <family val="2"/>
          </rPr>
          <t xml:space="preserve"> 9 sks dan yang disediakan/dilaksanakan sama dengan (1,5 -  2,0) x sks MK pilihan yang harus diambil, dapat diambil secara lintas program studi di dalam fakultas.
2. Bobot MK pilihan </t>
        </r>
        <r>
          <rPr>
            <u/>
            <sz val="9"/>
            <color indexed="81"/>
            <rFont val="Tahoma"/>
            <family val="2"/>
          </rPr>
          <t>&gt;</t>
        </r>
        <r>
          <rPr>
            <sz val="9"/>
            <color indexed="81"/>
            <rFont val="Tahoma"/>
            <family val="2"/>
          </rPr>
          <t xml:space="preserve"> 9 sks dan yang disediakan/dilaksanakan &lt; 1,5 x sks MK pilihan yang harus diambil hanya ditawarkan oleh program studi sendiri.
1. Bobot MK pilihan &lt; 9 sks dan yang disediakan/dilaksanakan &lt; 1,5 x sks MK pilihan yang harus diambil hanya ditawarkan oleh program studi sendiri.
</t>
        </r>
      </text>
    </comment>
    <comment ref="C43" authorId="0">
      <text>
        <r>
          <rPr>
            <b/>
            <sz val="9"/>
            <color indexed="81"/>
            <rFont val="Tahoma"/>
            <family val="2"/>
          </rPr>
          <t>Rubrik:</t>
        </r>
        <r>
          <rPr>
            <sz val="9"/>
            <color indexed="81"/>
            <rFont val="Tahoma"/>
            <family val="2"/>
          </rPr>
          <t xml:space="preserve">
4. Kurikulum telah direvisi dalam rentang 5 (lima) tahun sesuai dengan perkembangan IPTEKS dan kebutuhan pihak pengguna lulusan.
3. Kurikulum telah direvisi dalam rentang 5 (lima) tahun sesuai dengan perkembangan IPTEKS tetapi tidak mempertimbangkan kebutuhan pihak pengguna lulusan.
2. Kurikulum telah direvisi dalam rentang 5 (lima) tahun tetapi tidak sesuai dengan perkembangan IPTEKS dan kebutuhan pihak pengguna lulusan.
1. Kurikulum direvisi dalam rentang lebih dari 5 (lima) sampai 6 (enam) tahun.
0. Kurikulum tidak direvisi dalam rentang lebih dari 7 (tujuh) tahun.
</t>
        </r>
        <r>
          <rPr>
            <b/>
            <sz val="9"/>
            <color indexed="81"/>
            <rFont val="Tahoma"/>
            <family val="2"/>
          </rPr>
          <t>Penjelasan rubrik:</t>
        </r>
        <r>
          <rPr>
            <sz val="9"/>
            <color indexed="81"/>
            <rFont val="Tahoma"/>
            <family val="2"/>
          </rPr>
          <t xml:space="preserve">
Proses evaluasi kurikulum secara berkala dibuktikan dengan, antara lain: SK kurikulum baru, daftar hadir dan notulen rapat pembahasan kurikulum, hasil workshop/lokakarya/</t>
        </r>
        <r>
          <rPr>
            <i/>
            <sz val="9"/>
            <color indexed="81"/>
            <rFont val="Tahoma"/>
            <family val="2"/>
          </rPr>
          <t>Focus Group Discussion</t>
        </r>
        <r>
          <rPr>
            <sz val="9"/>
            <color indexed="81"/>
            <rFont val="Tahoma"/>
            <family val="2"/>
          </rPr>
          <t xml:space="preserve"> (FGD) kurikulum, dan bukti partisipasi pemangku kepentingan.
</t>
        </r>
      </text>
    </comment>
    <comment ref="C44" authorId="0">
      <text>
        <r>
          <rPr>
            <b/>
            <sz val="9"/>
            <color indexed="81"/>
            <rFont val="Tahoma"/>
            <family val="2"/>
          </rPr>
          <t xml:space="preserve">Rubrik:
</t>
        </r>
        <r>
          <rPr>
            <sz val="9"/>
            <color indexed="81"/>
            <rFont val="Tahoma"/>
            <family val="2"/>
          </rPr>
          <t xml:space="preserve">4. Materi ajar sebagian besar (&gt;75%) mata kuliah dikembangkan setiap tahun.
3. Materi ajar sebagian ( 50% &lt; MK </t>
        </r>
        <r>
          <rPr>
            <u/>
            <sz val="9"/>
            <color indexed="81"/>
            <rFont val="Tahoma"/>
            <family val="2"/>
          </rPr>
          <t>&lt;</t>
        </r>
        <r>
          <rPr>
            <sz val="9"/>
            <color indexed="81"/>
            <rFont val="Tahoma"/>
            <family val="2"/>
          </rPr>
          <t xml:space="preserve"> 75%) mata kuliah dikembangkan setiap tahun.
2. Materi ajar sebagian kecil ( 25% &lt; MK </t>
        </r>
        <r>
          <rPr>
            <u/>
            <sz val="9"/>
            <color indexed="81"/>
            <rFont val="Tahoma"/>
            <family val="2"/>
          </rPr>
          <t>&lt;</t>
        </r>
        <r>
          <rPr>
            <sz val="9"/>
            <color indexed="81"/>
            <rFont val="Tahoma"/>
            <family val="2"/>
          </rPr>
          <t xml:space="preserve"> 50%) mata kuliah dikembangkan setiap tahun.
1. Sangat sedikit (1% &lt; MK </t>
        </r>
        <r>
          <rPr>
            <u/>
            <sz val="9"/>
            <color indexed="81"/>
            <rFont val="Tahoma"/>
            <family val="2"/>
          </rPr>
          <t>&lt;</t>
        </r>
        <r>
          <rPr>
            <sz val="9"/>
            <color indexed="81"/>
            <rFont val="Tahoma"/>
            <family val="2"/>
          </rPr>
          <t xml:space="preserve"> 25%) materi ajar mata kuliah dikembangkan setiap tahun.
0. Tidak ada materi ajar mata kuliah dikembangkan setiap tahun.
</t>
        </r>
        <r>
          <rPr>
            <b/>
            <sz val="9"/>
            <color indexed="81"/>
            <rFont val="Tahoma"/>
            <family val="2"/>
          </rPr>
          <t>Penjelasan Rubrik:</t>
        </r>
        <r>
          <rPr>
            <sz val="9"/>
            <color indexed="81"/>
            <rFont val="Tahoma"/>
            <family val="2"/>
          </rPr>
          <t xml:space="preserve">
Evaluasi isi kurikulum terkait dengan pembaharuan materi ajar atau bahan perkuliahan.</t>
        </r>
      </text>
    </comment>
    <comment ref="C49" authorId="2">
      <text>
        <r>
          <rPr>
            <b/>
            <sz val="9"/>
            <color indexed="81"/>
            <rFont val="Tahoma"/>
            <family val="2"/>
          </rPr>
          <t>Rubrik:</t>
        </r>
        <r>
          <rPr>
            <sz val="9"/>
            <color indexed="81"/>
            <rFont val="Tahoma"/>
            <family val="2"/>
          </rPr>
          <t xml:space="preserve"> 
4. Banyak bukti menunjukkan bahwa pembelajaran telah dirancang menggunakan pendekatan SCL.
3. Cukup bukti menunjukkan bahwa pembelajaran telah dirancang menggunakan pendekatan SCL.
2. Sedikit bukti menunjukkan bahwa pembelajaran telah dirancang menggunakan pendekatan SCL.
1. Sangat sedikit bukti menunjukkan bahwa pembelajaran telah dirancang menggunakan pendekatan SCL.
0. Tidak ada bukti menunjukkan bahwa pembelajaran telah dirancang menggunakan pendekatan SCL.
</t>
        </r>
        <r>
          <rPr>
            <b/>
            <sz val="9"/>
            <color indexed="81"/>
            <rFont val="Tahoma"/>
            <family val="2"/>
          </rPr>
          <t xml:space="preserve">Penjelasan Rubrik; 
</t>
        </r>
        <r>
          <rPr>
            <sz val="9"/>
            <color indexed="81"/>
            <rFont val="Tahoma"/>
            <family val="2"/>
          </rPr>
          <t xml:space="preserve">Ciri-ciri pembelajaran dengan metoda SCL antara lain adalah metoda pembelajaran pada RPKPS yang berpusat pada mahasiswa, sedangkan dosen sebagai fasilitator, 
Metoda pembelajaran untuk SCL diantaranya: 
a) </t>
        </r>
        <r>
          <rPr>
            <i/>
            <sz val="9"/>
            <color indexed="81"/>
            <rFont val="Tahoma"/>
            <family val="2"/>
          </rPr>
          <t>Small Group Discussion</t>
        </r>
        <r>
          <rPr>
            <sz val="9"/>
            <color indexed="81"/>
            <rFont val="Tahoma"/>
            <family val="2"/>
          </rPr>
          <t xml:space="preserve"> (SGD);
b) </t>
        </r>
        <r>
          <rPr>
            <i/>
            <sz val="9"/>
            <color indexed="81"/>
            <rFont val="Tahoma"/>
            <family val="2"/>
          </rPr>
          <t xml:space="preserve">Role-Play and Simulation </t>
        </r>
        <r>
          <rPr>
            <sz val="9"/>
            <color indexed="81"/>
            <rFont val="Tahoma"/>
            <family val="2"/>
          </rPr>
          <t xml:space="preserve">(RPS);
c) </t>
        </r>
        <r>
          <rPr>
            <i/>
            <sz val="9"/>
            <color indexed="81"/>
            <rFont val="Tahoma"/>
            <family val="2"/>
          </rPr>
          <t xml:space="preserve">Case Study </t>
        </r>
        <r>
          <rPr>
            <sz val="9"/>
            <color indexed="81"/>
            <rFont val="Tahoma"/>
            <family val="2"/>
          </rPr>
          <t xml:space="preserve">(CS);
d) </t>
        </r>
        <r>
          <rPr>
            <i/>
            <sz val="9"/>
            <color indexed="81"/>
            <rFont val="Tahoma"/>
            <family val="2"/>
          </rPr>
          <t>Discovery Learning</t>
        </r>
        <r>
          <rPr>
            <sz val="9"/>
            <color indexed="81"/>
            <rFont val="Tahoma"/>
            <family val="2"/>
          </rPr>
          <t xml:space="preserve"> (DL);
e) </t>
        </r>
        <r>
          <rPr>
            <i/>
            <sz val="9"/>
            <color indexed="81"/>
            <rFont val="Tahoma"/>
            <family val="2"/>
          </rPr>
          <t>Cooperative Learning</t>
        </r>
        <r>
          <rPr>
            <sz val="9"/>
            <color indexed="81"/>
            <rFont val="Tahoma"/>
            <family val="2"/>
          </rPr>
          <t xml:space="preserve"> (CL);
f) </t>
        </r>
        <r>
          <rPr>
            <i/>
            <sz val="9"/>
            <color indexed="81"/>
            <rFont val="Tahoma"/>
            <family val="2"/>
          </rPr>
          <t>Collaborative Learning</t>
        </r>
        <r>
          <rPr>
            <sz val="9"/>
            <color indexed="81"/>
            <rFont val="Tahoma"/>
            <family val="2"/>
          </rPr>
          <t xml:space="preserve"> (CbL);
g) </t>
        </r>
        <r>
          <rPr>
            <i/>
            <sz val="9"/>
            <color indexed="81"/>
            <rFont val="Tahoma"/>
            <family val="2"/>
          </rPr>
          <t>Contextual Instruction</t>
        </r>
        <r>
          <rPr>
            <sz val="9"/>
            <color indexed="81"/>
            <rFont val="Tahoma"/>
            <family val="2"/>
          </rPr>
          <t xml:space="preserve"> (CI);
h) </t>
        </r>
        <r>
          <rPr>
            <i/>
            <sz val="9"/>
            <color indexed="81"/>
            <rFont val="Tahoma"/>
            <family val="2"/>
          </rPr>
          <t>Problem Based Learning and Inquiry</t>
        </r>
        <r>
          <rPr>
            <sz val="9"/>
            <color indexed="81"/>
            <rFont val="Tahoma"/>
            <family val="2"/>
          </rPr>
          <t xml:space="preserve"> (PBL);
i)  </t>
        </r>
        <r>
          <rPr>
            <i/>
            <sz val="9"/>
            <color indexed="81"/>
            <rFont val="Tahoma"/>
            <family val="2"/>
          </rPr>
          <t xml:space="preserve">Project Based Learning </t>
        </r>
        <r>
          <rPr>
            <sz val="9"/>
            <color indexed="81"/>
            <rFont val="Tahoma"/>
            <family val="2"/>
          </rPr>
          <t>(PjBL); dan
j) Metode</t>
        </r>
        <r>
          <rPr>
            <i/>
            <sz val="9"/>
            <color indexed="81"/>
            <rFont val="Tahoma"/>
            <family val="2"/>
          </rPr>
          <t xml:space="preserve"> Active Learning</t>
        </r>
        <r>
          <rPr>
            <sz val="9"/>
            <color indexed="81"/>
            <rFont val="Tahoma"/>
            <family val="2"/>
          </rPr>
          <t xml:space="preserve"> lainnya</t>
        </r>
      </text>
    </comment>
    <comment ref="C50" authorId="2">
      <text>
        <r>
          <rPr>
            <b/>
            <sz val="9"/>
            <color indexed="81"/>
            <rFont val="Tahoma"/>
            <family val="2"/>
          </rPr>
          <t>Rubrik:</t>
        </r>
        <r>
          <rPr>
            <sz val="9"/>
            <color indexed="81"/>
            <rFont val="Tahoma"/>
            <family val="2"/>
          </rPr>
          <t xml:space="preserve">
4. Cukup bukti menunjukkan bahwa pembelajaran telah dirancang ke arah peningkatan </t>
        </r>
        <r>
          <rPr>
            <i/>
            <sz val="9"/>
            <color indexed="81"/>
            <rFont val="Tahoma"/>
            <family val="2"/>
          </rPr>
          <t>hardskill</t>
        </r>
        <r>
          <rPr>
            <sz val="9"/>
            <color indexed="81"/>
            <rFont val="Tahoma"/>
            <family val="2"/>
          </rPr>
          <t xml:space="preserve"> dan </t>
        </r>
        <r>
          <rPr>
            <i/>
            <sz val="9"/>
            <color indexed="81"/>
            <rFont val="Tahoma"/>
            <family val="2"/>
          </rPr>
          <t>softskill</t>
        </r>
        <r>
          <rPr>
            <sz val="9"/>
            <color indexed="81"/>
            <rFont val="Tahoma"/>
            <family val="2"/>
          </rPr>
          <t xml:space="preserve"> serta karakter.
3. Cukup bukti menunjukkan bahwa pembelajaran telah dirancang ke arah peningkatan </t>
        </r>
        <r>
          <rPr>
            <i/>
            <sz val="9"/>
            <color indexed="81"/>
            <rFont val="Tahoma"/>
            <family val="2"/>
          </rPr>
          <t xml:space="preserve">hardskill </t>
        </r>
        <r>
          <rPr>
            <sz val="9"/>
            <color indexed="81"/>
            <rFont val="Tahoma"/>
            <family val="2"/>
          </rPr>
          <t xml:space="preserve">dan </t>
        </r>
        <r>
          <rPr>
            <i/>
            <sz val="9"/>
            <color indexed="81"/>
            <rFont val="Tahoma"/>
            <family val="2"/>
          </rPr>
          <t>softskill.</t>
        </r>
        <r>
          <rPr>
            <sz val="9"/>
            <color indexed="81"/>
            <rFont val="Tahoma"/>
            <family val="2"/>
          </rPr>
          <t xml:space="preserve">
2. Cukup  bukti menunjukkan bahwa pembelajaran telah dirancang ke arah peningkatan </t>
        </r>
        <r>
          <rPr>
            <i/>
            <sz val="9"/>
            <color indexed="81"/>
            <rFont val="Tahoma"/>
            <family val="2"/>
          </rPr>
          <t>hardskill</t>
        </r>
        <r>
          <rPr>
            <sz val="9"/>
            <color indexed="81"/>
            <rFont val="Tahoma"/>
            <family val="2"/>
          </rPr>
          <t xml:space="preserve"> dan beberapa bukti menunjukkan ke arah </t>
        </r>
        <r>
          <rPr>
            <i/>
            <sz val="9"/>
            <color indexed="81"/>
            <rFont val="Tahoma"/>
            <family val="2"/>
          </rPr>
          <t>softskill.</t>
        </r>
        <r>
          <rPr>
            <sz val="9"/>
            <color indexed="81"/>
            <rFont val="Tahoma"/>
            <family val="2"/>
          </rPr>
          <t xml:space="preserve">
1. Bukti menunjukkan bahwa pembelajaran telah dirancang ke arah peningkatan </t>
        </r>
        <r>
          <rPr>
            <i/>
            <sz val="9"/>
            <color indexed="81"/>
            <rFont val="Tahoma"/>
            <family val="2"/>
          </rPr>
          <t>hardskill</t>
        </r>
        <r>
          <rPr>
            <sz val="9"/>
            <color indexed="81"/>
            <rFont val="Tahoma"/>
            <family val="2"/>
          </rPr>
          <t xml:space="preserve"> saja.
0. Tidak ada bukti menunjukkan bahwa pembelajaran telah dirancang ke arah peningkatan </t>
        </r>
        <r>
          <rPr>
            <i/>
            <sz val="9"/>
            <color indexed="81"/>
            <rFont val="Tahoma"/>
            <family val="2"/>
          </rPr>
          <t>hardskill.</t>
        </r>
        <r>
          <rPr>
            <sz val="9"/>
            <color indexed="81"/>
            <rFont val="Tahoma"/>
            <family val="2"/>
          </rPr>
          <t xml:space="preserve">
</t>
        </r>
        <r>
          <rPr>
            <b/>
            <sz val="9"/>
            <color indexed="81"/>
            <rFont val="Tahoma"/>
            <family val="2"/>
          </rPr>
          <t xml:space="preserve">Penjelasan Rubrik:
</t>
        </r>
        <r>
          <rPr>
            <sz val="9"/>
            <color indexed="81"/>
            <rFont val="Tahoma"/>
            <family val="2"/>
          </rPr>
          <t xml:space="preserve">a) Kemampuan </t>
        </r>
        <r>
          <rPr>
            <i/>
            <sz val="9"/>
            <color indexed="81"/>
            <rFont val="Tahoma"/>
            <family val="2"/>
          </rPr>
          <t xml:space="preserve">hardskill </t>
        </r>
        <r>
          <rPr>
            <sz val="9"/>
            <color indexed="81"/>
            <rFont val="Tahoma"/>
            <family val="2"/>
          </rPr>
          <t xml:space="preserve">dan </t>
        </r>
        <r>
          <rPr>
            <i/>
            <sz val="9"/>
            <color indexed="81"/>
            <rFont val="Tahoma"/>
            <family val="2"/>
          </rPr>
          <t>softskill</t>
        </r>
        <r>
          <rPr>
            <sz val="9"/>
            <color indexed="81"/>
            <rFont val="Tahoma"/>
            <family val="2"/>
          </rPr>
          <t xml:space="preserve"> serta karakter yang harus dikuasai mahasiswa dan dijabarkan secara jelas dalam </t>
        </r>
        <r>
          <rPr>
            <i/>
            <sz val="9"/>
            <color indexed="81"/>
            <rFont val="Tahoma"/>
            <family val="2"/>
          </rPr>
          <t>learning outcomes</t>
        </r>
        <r>
          <rPr>
            <sz val="9"/>
            <color indexed="81"/>
            <rFont val="Tahoma"/>
            <family val="2"/>
          </rPr>
          <t xml:space="preserve"> pada RPKPS.
b) Kemampuan </t>
        </r>
        <r>
          <rPr>
            <i/>
            <sz val="9"/>
            <color indexed="81"/>
            <rFont val="Tahoma"/>
            <family val="2"/>
          </rPr>
          <t>hardskills</t>
        </r>
        <r>
          <rPr>
            <sz val="9"/>
            <color indexed="81"/>
            <rFont val="Tahoma"/>
            <family val="2"/>
          </rPr>
          <t xml:space="preserve"> didefinisikan sebagai kemampuan menguasai ilmu pengetahuan teknologi dan keterampilan yang bersifat teknis yang berhubungan dengan bidang ilmunya. Misalnya seorang sarjana teknik industri seharusnya menguasai ilmu dan teknik-teknik dalam bidang perindustrian.
c) Kemampuan </t>
        </r>
        <r>
          <rPr>
            <i/>
            <sz val="9"/>
            <color indexed="81"/>
            <rFont val="Tahoma"/>
            <family val="2"/>
          </rPr>
          <t>sofskills</t>
        </r>
        <r>
          <rPr>
            <sz val="9"/>
            <color indexed="81"/>
            <rFont val="Tahoma"/>
            <family val="2"/>
          </rPr>
          <t xml:space="preserve"> didefinisikan sebagai tingkah laku seseorang yang dikembangkan dan dimaksimalkan dalam berhubungan orang lain </t>
        </r>
        <r>
          <rPr>
            <i/>
            <sz val="9"/>
            <color indexed="81"/>
            <rFont val="Tahoma"/>
            <family val="2"/>
          </rPr>
          <t>(interpersonal</t>
        </r>
        <r>
          <rPr>
            <sz val="9"/>
            <color indexed="81"/>
            <rFont val="Tahoma"/>
            <family val="2"/>
          </rPr>
          <t xml:space="preserve"> </t>
        </r>
        <r>
          <rPr>
            <i/>
            <sz val="9"/>
            <color indexed="81"/>
            <rFont val="Tahoma"/>
            <family val="2"/>
          </rPr>
          <t>skills)</t>
        </r>
        <r>
          <rPr>
            <sz val="9"/>
            <color indexed="81"/>
            <rFont val="Tahoma"/>
            <family val="2"/>
          </rPr>
          <t xml:space="preserve"> dan dalam mengatur atau mengelola dirinya sendiri </t>
        </r>
        <r>
          <rPr>
            <i/>
            <sz val="9"/>
            <color indexed="81"/>
            <rFont val="Tahoma"/>
            <family val="2"/>
          </rPr>
          <t>(intrapersonal</t>
        </r>
        <r>
          <rPr>
            <sz val="9"/>
            <color indexed="81"/>
            <rFont val="Tahoma"/>
            <family val="2"/>
          </rPr>
          <t xml:space="preserve"> </t>
        </r>
        <r>
          <rPr>
            <i/>
            <sz val="9"/>
            <color indexed="81"/>
            <rFont val="Tahoma"/>
            <family val="2"/>
          </rPr>
          <t>skills).</t>
        </r>
        <r>
          <rPr>
            <sz val="9"/>
            <color indexed="81"/>
            <rFont val="Tahoma"/>
            <family val="2"/>
          </rPr>
          <t xml:space="preserve">
c.1) Contoh kemampuan </t>
        </r>
        <r>
          <rPr>
            <i/>
            <sz val="9"/>
            <color indexed="81"/>
            <rFont val="Tahoma"/>
            <family val="2"/>
          </rPr>
          <t>interpersonal skills</t>
        </r>
        <r>
          <rPr>
            <sz val="9"/>
            <color indexed="81"/>
            <rFont val="Tahoma"/>
            <family val="2"/>
          </rPr>
          <t xml:space="preserve"> antara lain: kerja dalam tim, komunikasi lisan, kepemimpinan, sinergi, fleksibel, negosiasi dan lainnya.
c.2) Contoh kemampuan </t>
        </r>
        <r>
          <rPr>
            <i/>
            <sz val="9"/>
            <color indexed="81"/>
            <rFont val="Tahoma"/>
            <family val="2"/>
          </rPr>
          <t>intrapersonal skills</t>
        </r>
        <r>
          <rPr>
            <sz val="9"/>
            <color indexed="81"/>
            <rFont val="Tahoma"/>
            <family val="2"/>
          </rPr>
          <t xml:space="preserve"> antara lain: mandiri, berpikir kritis, berpikir analitis, berpikir kreatif, berpikir inovatif, berargumen logis, mampu mengatur waktu dan lainnya.
d) Karakter merupakan realisasi perkembangan positif sebagai individu (intelektual, emosional, sosial, etika, dan perilaku) yang dibangun dari nilai-nilai dalam hubungannya dengan diri sendiri, sesama manusia, lingkungan dan kebangsaan serta dengan Tuhan YME.
</t>
        </r>
      </text>
    </comment>
    <comment ref="C51" authorId="2">
      <text>
        <r>
          <rPr>
            <b/>
            <sz val="9"/>
            <color indexed="81"/>
            <rFont val="Tahoma"/>
            <family val="2"/>
          </rPr>
          <t>Rubrik:</t>
        </r>
        <r>
          <rPr>
            <sz val="9"/>
            <color indexed="81"/>
            <rFont val="Tahoma"/>
            <family val="2"/>
          </rPr>
          <t xml:space="preserve">
4.MK &gt;95% 
3. 85% &lt; MK </t>
        </r>
        <r>
          <rPr>
            <u/>
            <sz val="9"/>
            <color indexed="81"/>
            <rFont val="Tahoma"/>
            <family val="2"/>
          </rPr>
          <t>&lt;</t>
        </r>
        <r>
          <rPr>
            <sz val="9"/>
            <color indexed="81"/>
            <rFont val="Tahoma"/>
            <family val="2"/>
          </rPr>
          <t xml:space="preserve"> 95%
2. 75% &lt; MK </t>
        </r>
        <r>
          <rPr>
            <u/>
            <sz val="9"/>
            <color indexed="81"/>
            <rFont val="Tahoma"/>
            <family val="2"/>
          </rPr>
          <t>&lt;</t>
        </r>
        <r>
          <rPr>
            <sz val="9"/>
            <color indexed="81"/>
            <rFont val="Tahoma"/>
            <family val="2"/>
          </rPr>
          <t xml:space="preserve"> 85%
1. 65% &lt; MK </t>
        </r>
        <r>
          <rPr>
            <u/>
            <sz val="9"/>
            <color indexed="81"/>
            <rFont val="Tahoma"/>
            <family val="2"/>
          </rPr>
          <t>&lt;</t>
        </r>
        <r>
          <rPr>
            <sz val="9"/>
            <color indexed="81"/>
            <rFont val="Tahoma"/>
            <family val="2"/>
          </rPr>
          <t xml:space="preserve"> 75%
0. MK </t>
        </r>
        <r>
          <rPr>
            <u/>
            <sz val="9"/>
            <color indexed="81"/>
            <rFont val="Tahoma"/>
            <family val="2"/>
          </rPr>
          <t>&lt;</t>
        </r>
        <r>
          <rPr>
            <sz val="9"/>
            <color indexed="81"/>
            <rFont val="Tahoma"/>
            <family val="2"/>
          </rPr>
          <t xml:space="preserve"> 65%
</t>
        </r>
        <r>
          <rPr>
            <b/>
            <sz val="9"/>
            <color indexed="81"/>
            <rFont val="Tahoma"/>
            <family val="2"/>
          </rPr>
          <t>Penjelasan Rubrik:</t>
        </r>
        <r>
          <rPr>
            <sz val="9"/>
            <color indexed="81"/>
            <rFont val="Tahoma"/>
            <family val="2"/>
          </rPr>
          <t xml:space="preserve">
Pembuatan RPKPS atau yang sejenis oleh tim kurikulum harus dibuktikan dengan daftar hadir dan notulen rapat tim kurikulum. Tim kurikulum harus dibentuk oleh prodi yang bersangkutan dengan Surat Keputusan.</t>
        </r>
      </text>
    </comment>
    <comment ref="C52" authorId="2">
      <text>
        <r>
          <rPr>
            <b/>
            <sz val="9"/>
            <color indexed="81"/>
            <rFont val="Tahoma"/>
            <family val="2"/>
          </rPr>
          <t>Rubrik:</t>
        </r>
        <r>
          <rPr>
            <sz val="9"/>
            <color indexed="81"/>
            <rFont val="Tahoma"/>
            <family val="2"/>
          </rPr>
          <t xml:space="preserve">
4. Sangat banyak (&gt;90%) mata kuliah telah memiliki bahan ajar.
3. Banyak (75%&lt; MK </t>
        </r>
        <r>
          <rPr>
            <u/>
            <sz val="9"/>
            <color indexed="81"/>
            <rFont val="Tahoma"/>
            <family val="2"/>
          </rPr>
          <t>&lt;</t>
        </r>
        <r>
          <rPr>
            <sz val="9"/>
            <color indexed="81"/>
            <rFont val="Tahoma"/>
            <family val="2"/>
          </rPr>
          <t xml:space="preserve">90%) mata kuliah telah memiliki bahan ajar.
2. Sebagian ( 40% &lt; MK </t>
        </r>
        <r>
          <rPr>
            <u/>
            <sz val="9"/>
            <color indexed="81"/>
            <rFont val="Tahoma"/>
            <family val="2"/>
          </rPr>
          <t>&lt;</t>
        </r>
        <r>
          <rPr>
            <sz val="9"/>
            <color indexed="81"/>
            <rFont val="Tahoma"/>
            <family val="2"/>
          </rPr>
          <t xml:space="preserve"> 75%) mata kuliah telah memiliki bahan ajar.
1. Sedikit ( </t>
        </r>
        <r>
          <rPr>
            <u/>
            <sz val="9"/>
            <color indexed="81"/>
            <rFont val="Tahoma"/>
            <family val="2"/>
          </rPr>
          <t>&lt;</t>
        </r>
        <r>
          <rPr>
            <sz val="9"/>
            <color indexed="81"/>
            <rFont val="Tahoma"/>
            <family val="2"/>
          </rPr>
          <t xml:space="preserve"> 40%) mata kuliah telah memiliki bahan ajar.
0. Tidak ada bahan ajar.
</t>
        </r>
        <r>
          <rPr>
            <b/>
            <sz val="9"/>
            <color indexed="81"/>
            <rFont val="Tahoma"/>
            <family val="2"/>
          </rPr>
          <t>Penjelasan Rubrik:</t>
        </r>
        <r>
          <rPr>
            <sz val="9"/>
            <color indexed="81"/>
            <rFont val="Tahoma"/>
            <family val="2"/>
          </rPr>
          <t xml:space="preserve">
Bahan ajar yang dimaksud dapat berupa:</t>
        </r>
        <r>
          <rPr>
            <i/>
            <sz val="9"/>
            <color indexed="81"/>
            <rFont val="Tahoma"/>
            <family val="2"/>
          </rPr>
          <t xml:space="preserve"> hand-out, slide powerpoint</t>
        </r>
        <r>
          <rPr>
            <sz val="9"/>
            <color indexed="81"/>
            <rFont val="Tahoma"/>
            <family val="2"/>
          </rPr>
          <t>, diktat, modul dan atau buku ajar yang ditulis oleh dosen pengampu matakuliah.</t>
        </r>
      </text>
    </comment>
    <comment ref="C53" authorId="0">
      <text>
        <r>
          <rPr>
            <b/>
            <sz val="9"/>
            <color indexed="81"/>
            <rFont val="Tahoma"/>
            <family val="2"/>
          </rPr>
          <t xml:space="preserve">Rubrik: </t>
        </r>
        <r>
          <rPr>
            <sz val="9"/>
            <color indexed="81"/>
            <rFont val="Tahoma"/>
            <family val="2"/>
          </rPr>
          <t xml:space="preserve">
4. Semua mata kuliah yang memiliki bobot sks praktikum/praktek bahwa substansinya telah dirancang untuk dipraktikumkan/dipraktekkan.
3. Lebih dari 90% mata kuliah yang memiliki bobot sks praktikum/praktek bahwa substansinya telah dirancang untuk dipraktikumkan/dipraktekkan.
2. Lebih dari 70% sampai 90% mata kuliah yang memiliki bobot sks praktikum/praktek bahwa substansinya telah dirancang untuk dipraktikumkan/dipraktekkan.
1. Lebih dari 50% sampai 70% mata kuliah yang memiliki bobot sks praktikum/praktek bahwa substansinya telah dirancang untuk dipraktikumkan/dipraktekkan.
0. Kurang atau sama dengan 50% mata kuliah yang memiliki bobot sks praktikum/praktek bahwa substansinya telah dirancang untuk dipraktikumkan/dipraktekkan.
</t>
        </r>
        <r>
          <rPr>
            <b/>
            <sz val="9"/>
            <color indexed="81"/>
            <rFont val="Tahoma"/>
            <family val="2"/>
          </rPr>
          <t xml:space="preserve">Penjelasan Rubrik:
</t>
        </r>
        <r>
          <rPr>
            <sz val="9"/>
            <color indexed="81"/>
            <rFont val="Tahoma"/>
            <family val="2"/>
          </rPr>
          <t>Substansi praktikum selayaknya dibuktikan pada modul/penuntun praktikum/praktek atau minimal pada berita acara pelaksanaannya.</t>
        </r>
      </text>
    </comment>
    <comment ref="C54" authorId="2">
      <text>
        <r>
          <rPr>
            <b/>
            <sz val="9"/>
            <color indexed="81"/>
            <rFont val="Tahoma"/>
            <family val="2"/>
          </rPr>
          <t>Rubrik:</t>
        </r>
        <r>
          <rPr>
            <sz val="9"/>
            <color indexed="81"/>
            <rFont val="Tahoma"/>
            <family val="2"/>
          </rPr>
          <t xml:space="preserve">
4. Hampir semua(&gt;90%) RPKPS dan bahan ajar telah diunggah ke laman </t>
        </r>
        <r>
          <rPr>
            <i/>
            <sz val="9"/>
            <color indexed="81"/>
            <rFont val="Tahoma"/>
            <family val="2"/>
          </rPr>
          <t xml:space="preserve">Interactive-Learning (I-Learning) </t>
        </r>
        <r>
          <rPr>
            <sz val="9"/>
            <color indexed="81"/>
            <rFont val="Tahoma"/>
            <family val="2"/>
          </rPr>
          <t xml:space="preserve">atau </t>
        </r>
        <r>
          <rPr>
            <i/>
            <sz val="9"/>
            <color indexed="81"/>
            <rFont val="Tahoma"/>
            <family val="2"/>
          </rPr>
          <t>website</t>
        </r>
        <r>
          <rPr>
            <sz val="9"/>
            <color indexed="81"/>
            <rFont val="Tahoma"/>
            <family val="2"/>
          </rPr>
          <t xml:space="preserve">.
3. Banyak (75%&lt; MK </t>
        </r>
        <r>
          <rPr>
            <u/>
            <sz val="9"/>
            <color indexed="81"/>
            <rFont val="Tahoma"/>
            <family val="2"/>
          </rPr>
          <t>&lt;</t>
        </r>
        <r>
          <rPr>
            <sz val="9"/>
            <color indexed="81"/>
            <rFont val="Tahoma"/>
            <family val="2"/>
          </rPr>
          <t xml:space="preserve">90%) RPKPS dan bahan ajar telah diunggah ke laman </t>
        </r>
        <r>
          <rPr>
            <i/>
            <sz val="9"/>
            <color indexed="81"/>
            <rFont val="Tahoma"/>
            <family val="2"/>
          </rPr>
          <t xml:space="preserve">Interactive-Learning (I-Learning) </t>
        </r>
        <r>
          <rPr>
            <sz val="9"/>
            <color indexed="81"/>
            <rFont val="Tahoma"/>
            <family val="2"/>
          </rPr>
          <t xml:space="preserve">atau </t>
        </r>
        <r>
          <rPr>
            <i/>
            <sz val="9"/>
            <color indexed="81"/>
            <rFont val="Tahoma"/>
            <family val="2"/>
          </rPr>
          <t>website.</t>
        </r>
        <r>
          <rPr>
            <sz val="9"/>
            <color indexed="81"/>
            <rFont val="Tahoma"/>
            <family val="2"/>
          </rPr>
          <t xml:space="preserve"> 
2. Sebagian ( 40% &lt; MK </t>
        </r>
        <r>
          <rPr>
            <u/>
            <sz val="9"/>
            <color indexed="81"/>
            <rFont val="Tahoma"/>
            <family val="2"/>
          </rPr>
          <t>&lt;</t>
        </r>
        <r>
          <rPr>
            <sz val="9"/>
            <color indexed="81"/>
            <rFont val="Tahoma"/>
            <family val="2"/>
          </rPr>
          <t xml:space="preserve"> 75%) RPKPS dan bahan ajar telah diunggah ke laman </t>
        </r>
        <r>
          <rPr>
            <i/>
            <sz val="9"/>
            <color indexed="81"/>
            <rFont val="Tahoma"/>
            <family val="2"/>
          </rPr>
          <t>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1. Sedikit ( </t>
        </r>
        <r>
          <rPr>
            <u/>
            <sz val="9"/>
            <color indexed="81"/>
            <rFont val="Tahoma"/>
            <family val="2"/>
          </rPr>
          <t>&lt;</t>
        </r>
        <r>
          <rPr>
            <sz val="9"/>
            <color indexed="81"/>
            <rFont val="Tahoma"/>
            <family val="2"/>
          </rPr>
          <t xml:space="preserve"> 40%) RPKPS dan bahan ajar telah diunggah ke laman</t>
        </r>
        <r>
          <rPr>
            <i/>
            <sz val="9"/>
            <color indexed="81"/>
            <rFont val="Tahoma"/>
            <family val="2"/>
          </rPr>
          <t xml:space="preserve"> 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0. RPKPS dan bahan ajar belum diunggah ke laman </t>
        </r>
        <r>
          <rPr>
            <i/>
            <sz val="9"/>
            <color indexed="81"/>
            <rFont val="Tahoma"/>
            <family val="2"/>
          </rPr>
          <t>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t>
        </r>
      </text>
    </comment>
    <comment ref="C55" authorId="2">
      <text>
        <r>
          <rPr>
            <b/>
            <sz val="9"/>
            <color indexed="81"/>
            <rFont val="Tahoma"/>
            <family val="2"/>
          </rPr>
          <t>Rubrik:</t>
        </r>
        <r>
          <rPr>
            <sz val="9"/>
            <color indexed="81"/>
            <rFont val="Tahoma"/>
            <family val="2"/>
          </rPr>
          <t xml:space="preserve">
4. Pedoman proses pembelajaran mencakup panduan tugas akhir, panduan praktikum dan kerja praktek lapangan yang  dilaksanakan secara konsisten.
3. Pedoman proses pembelajaran mencakup panduan tugas akhir, panduan praktikum dan kerja praktek lapangan  tetapi belum dilaksanakan secara konsisten.
2. Satu atau 2 dari 3 pedoman proses pembelajaran dan dilaksanakan secara konsisten.
1. Satu atau 2  dari 3 pedoman proses pembelajarandan tetapi belum dilaksanakan secara konsisten.
0. Belum memiliki satupun pedoman proses pembelajaran.
</t>
        </r>
      </text>
    </comment>
    <comment ref="C57" authorId="0">
      <text>
        <r>
          <rPr>
            <b/>
            <sz val="9"/>
            <color indexed="81"/>
            <rFont val="Tahoma"/>
            <family val="2"/>
          </rPr>
          <t>Rubrik:</t>
        </r>
        <r>
          <rPr>
            <sz val="9"/>
            <color indexed="81"/>
            <rFont val="Tahoma"/>
            <family val="2"/>
          </rPr>
          <t xml:space="preserve">
4. Banyak bukti menunjukkan  Penasihat Akademik (PA) telah memberi arahan terhadap rencana studi mahasiswa sebelum memberikan persetujuan dan melaksanakan pertemuan dua kali dalam satu semester. 
3. Banyak bukti menunjukkan  Penasihat Akademik (PA) telah memberi arahan terhadap rencana studi mahasiswa sebelum memberikan persetujuan dan melaksanakan pertemuan satu kali dalam satu semester.
2. Banyak bukti menunjukkan  Penasihat Akademik (PA) telah memberi arahan terhadap rencana studi mahasiswa sebelum memberikan persetujuan tanpa melaksanakan pertemuan secara berkala dalam satu semester.
1. Tidak ada bukti menunjukkan Penasihat Akademik (PA)telah memberi arahan terhadap rencana studi mahasiswa sebelum memberikan persetujuan. 
</t>
        </r>
        <r>
          <rPr>
            <b/>
            <sz val="9"/>
            <color indexed="81"/>
            <rFont val="Tahoma"/>
            <family val="2"/>
          </rPr>
          <t xml:space="preserve">Penjelasan Rubrik: </t>
        </r>
        <r>
          <rPr>
            <sz val="9"/>
            <color indexed="81"/>
            <rFont val="Tahoma"/>
            <family val="2"/>
          </rPr>
          <t xml:space="preserve">
a) Bukti dapat berupa kartu kendali pembimbingan akademik mahasiswa oleh PA, persetujuan PA dilihat dari agenda pertemuan mahasiswa dengan PA setiap semester
b) Bukti lain adalah laporan kinerja PA setiap semester
</t>
        </r>
      </text>
    </comment>
    <comment ref="C58" authorId="0">
      <text>
        <r>
          <rPr>
            <b/>
            <sz val="9"/>
            <color indexed="81"/>
            <rFont val="Tahoma"/>
            <family val="2"/>
          </rPr>
          <t>Rubrik:</t>
        </r>
        <r>
          <rPr>
            <sz val="9"/>
            <color indexed="81"/>
            <rFont val="Tahoma"/>
            <family val="2"/>
          </rPr>
          <t xml:space="preserve">
4. Semua mata kuliah diasuh oleh dosen yang sesuai dengan bidang keahliannya.
3. (1 - 3) mata kuliah diasuh oleh dosen yang  tidak sesuai dengan bidang keahliannya.
2. (4 - 7) matakuliah diasuh oleh dosen yang tidak sesuai dengan bidang keahliannya.
1. (8 - 11) matakuliah diasuh oleh dosen yang tidak sesuai dengan bidang keahliannya.
0. Lebih dari 11 matakuliah diasuh oleh dosen yang tidak sesuai dengan bidang keahliannya.
</t>
        </r>
        <r>
          <rPr>
            <b/>
            <sz val="9"/>
            <color indexed="81"/>
            <rFont val="Tahoma"/>
            <family val="2"/>
          </rPr>
          <t>Penjelasan Rubrik:</t>
        </r>
        <r>
          <rPr>
            <sz val="9"/>
            <color indexed="81"/>
            <rFont val="Tahoma"/>
            <family val="2"/>
          </rPr>
          <t xml:space="preserve">
Bidang keahlian dosen dapat dilihat dari SK Jabatan fungsional dosen, atau judul tesis/disertasi pendidikan terakhir atau dari bidang penelitian dan publikasinya.
</t>
        </r>
      </text>
    </comment>
    <comment ref="C59" authorId="0">
      <text>
        <r>
          <rPr>
            <b/>
            <sz val="9"/>
            <color indexed="81"/>
            <rFont val="Tahoma"/>
            <family val="2"/>
          </rPr>
          <t xml:space="preserve">Rubrik:
</t>
        </r>
        <r>
          <rPr>
            <sz val="9"/>
            <color indexed="81"/>
            <rFont val="Tahoma"/>
            <family val="2"/>
          </rPr>
          <t xml:space="preserve">4. Maksimal 35 orang/lokal.
3. 35 &lt; jumlah mahasiswa </t>
        </r>
        <r>
          <rPr>
            <u/>
            <sz val="9"/>
            <color indexed="81"/>
            <rFont val="Tahoma"/>
            <family val="2"/>
          </rPr>
          <t>&lt;</t>
        </r>
        <r>
          <rPr>
            <sz val="9"/>
            <color indexed="81"/>
            <rFont val="Tahoma"/>
            <family val="2"/>
          </rPr>
          <t xml:space="preserve"> 50 orang/lokal.
2. 50 &lt; jumlah mahasiswa </t>
        </r>
        <r>
          <rPr>
            <u/>
            <sz val="9"/>
            <color indexed="81"/>
            <rFont val="Tahoma"/>
            <family val="2"/>
          </rPr>
          <t>&lt;</t>
        </r>
        <r>
          <rPr>
            <sz val="9"/>
            <color indexed="81"/>
            <rFont val="Tahoma"/>
            <family val="2"/>
          </rPr>
          <t xml:space="preserve"> 65 orang/lokal.
1. &gt; 65 orang/lokal.
0. Pembelajaran SCL belum dilaksanakan.</t>
        </r>
      </text>
    </comment>
    <comment ref="C61" authorId="0">
      <text>
        <r>
          <rPr>
            <b/>
            <sz val="9"/>
            <color indexed="81"/>
            <rFont val="Tahoma"/>
            <family val="2"/>
          </rPr>
          <t>Rubrik:</t>
        </r>
        <r>
          <rPr>
            <sz val="9"/>
            <color indexed="81"/>
            <rFont val="Tahoma"/>
            <family val="2"/>
          </rPr>
          <t xml:space="preserve">
4. Hampir semua (&gt; 90%) proses pembelajaran memanfaatkan media </t>
        </r>
        <r>
          <rPr>
            <i/>
            <sz val="9"/>
            <color indexed="81"/>
            <rFont val="Tahoma"/>
            <family val="2"/>
          </rPr>
          <t xml:space="preserve">I-Learning.
</t>
        </r>
        <r>
          <rPr>
            <sz val="9"/>
            <color indexed="81"/>
            <rFont val="Tahoma"/>
            <family val="2"/>
          </rPr>
          <t xml:space="preserve">3. Banyak (75% &lt; MK </t>
        </r>
        <r>
          <rPr>
            <u/>
            <sz val="9"/>
            <color indexed="81"/>
            <rFont val="Tahoma"/>
            <family val="2"/>
          </rPr>
          <t>&lt;</t>
        </r>
        <r>
          <rPr>
            <sz val="9"/>
            <color indexed="81"/>
            <rFont val="Tahoma"/>
            <family val="2"/>
          </rPr>
          <t xml:space="preserve"> 90%) proses pembelajaran memanfaatkan media </t>
        </r>
        <r>
          <rPr>
            <i/>
            <sz val="9"/>
            <color indexed="81"/>
            <rFont val="Tahoma"/>
            <family val="2"/>
          </rPr>
          <t>I-Learning</t>
        </r>
        <r>
          <rPr>
            <sz val="9"/>
            <color indexed="81"/>
            <rFont val="Tahoma"/>
            <family val="2"/>
          </rPr>
          <t xml:space="preserve">.
2. Sebagian ( 40% &lt; MK </t>
        </r>
        <r>
          <rPr>
            <u/>
            <sz val="9"/>
            <color indexed="81"/>
            <rFont val="Tahoma"/>
            <family val="2"/>
          </rPr>
          <t>&lt;</t>
        </r>
        <r>
          <rPr>
            <sz val="9"/>
            <color indexed="81"/>
            <rFont val="Tahoma"/>
            <family val="2"/>
          </rPr>
          <t xml:space="preserve"> 75%) proses pembelajaran memanfaatkan media</t>
        </r>
        <r>
          <rPr>
            <i/>
            <sz val="9"/>
            <color indexed="81"/>
            <rFont val="Tahoma"/>
            <family val="2"/>
          </rPr>
          <t xml:space="preserve"> I-Learning.
</t>
        </r>
        <r>
          <rPr>
            <sz val="9"/>
            <color indexed="81"/>
            <rFont val="Tahoma"/>
            <family val="2"/>
          </rPr>
          <t xml:space="preserve">1. Sedikit ( </t>
        </r>
        <r>
          <rPr>
            <u/>
            <sz val="9"/>
            <color indexed="81"/>
            <rFont val="Tahoma"/>
            <family val="2"/>
          </rPr>
          <t>&lt;</t>
        </r>
        <r>
          <rPr>
            <sz val="9"/>
            <color indexed="81"/>
            <rFont val="Tahoma"/>
            <family val="2"/>
          </rPr>
          <t xml:space="preserve"> 40% ) proses pembelajaran memanfaatkan media</t>
        </r>
        <r>
          <rPr>
            <i/>
            <sz val="9"/>
            <color indexed="81"/>
            <rFont val="Tahoma"/>
            <family val="2"/>
          </rPr>
          <t xml:space="preserve"> I-Learning</t>
        </r>
        <r>
          <rPr>
            <sz val="9"/>
            <color indexed="81"/>
            <rFont val="Tahoma"/>
            <family val="2"/>
          </rPr>
          <t>.
0. Tidak ada proses pembelajaran memanfaatkan media</t>
        </r>
        <r>
          <rPr>
            <i/>
            <sz val="9"/>
            <color indexed="81"/>
            <rFont val="Tahoma"/>
            <family val="2"/>
          </rPr>
          <t xml:space="preserve"> I-Learning</t>
        </r>
        <r>
          <rPr>
            <sz val="9"/>
            <color indexed="81"/>
            <rFont val="Tahoma"/>
            <family val="2"/>
          </rPr>
          <t>.</t>
        </r>
      </text>
    </comment>
    <comment ref="C62" authorId="0">
      <text>
        <r>
          <rPr>
            <b/>
            <sz val="9"/>
            <color indexed="81"/>
            <rFont val="Tahoma"/>
            <family val="2"/>
          </rPr>
          <t>Rubrik:</t>
        </r>
        <r>
          <rPr>
            <sz val="9"/>
            <color indexed="81"/>
            <rFont val="Tahoma"/>
            <family val="2"/>
          </rPr>
          <t xml:space="preserve">
4.Semua pengampu matakuliah telah menyampaikan RPKPS dan kontrak perkuliahan pada pertemuan pertama perkuliahan.
3. Sebagian besar ( &gt;75%) pengampu matakuliah telah menyampaikan RPKPS dan kontrak perkuliahan pada pertemuan pertama perkuliahan.
2. Sebagian ( 50% &lt; MK </t>
        </r>
        <r>
          <rPr>
            <u/>
            <sz val="9"/>
            <color indexed="81"/>
            <rFont val="Tahoma"/>
            <family val="2"/>
          </rPr>
          <t>&lt;</t>
        </r>
        <r>
          <rPr>
            <sz val="9"/>
            <color indexed="81"/>
            <rFont val="Tahoma"/>
            <family val="2"/>
          </rPr>
          <t xml:space="preserve"> 75%) pengampu matakuliah telah menyampaikan RPKPS dan kontrak perkuliahan pada pertemuan pertama perkuliahan.
1. Sedikit ( </t>
        </r>
        <r>
          <rPr>
            <u/>
            <sz val="9"/>
            <color indexed="81"/>
            <rFont val="Tahoma"/>
            <family val="2"/>
          </rPr>
          <t>&lt;</t>
        </r>
        <r>
          <rPr>
            <sz val="9"/>
            <color indexed="81"/>
            <rFont val="Tahoma"/>
            <family val="2"/>
          </rPr>
          <t xml:space="preserve"> 50%)  pengampu matakuliah telah menyampaikan RPKPS dan kontrak perkuliahan pada pertemuan pertama perkuliahan.
</t>
        </r>
        <r>
          <rPr>
            <b/>
            <sz val="9"/>
            <color indexed="81"/>
            <rFont val="Tahoma"/>
            <family val="2"/>
          </rPr>
          <t xml:space="preserve">
Penjelasan Rubrik:</t>
        </r>
        <r>
          <rPr>
            <sz val="9"/>
            <color indexed="81"/>
            <rFont val="Tahoma"/>
            <family val="2"/>
          </rPr>
          <t xml:space="preserve">
-Bukti pendukung : uraian perkuliahan yang diisi dosen setiap memulai perkuliahan.
</t>
        </r>
      </text>
    </comment>
    <comment ref="C63" authorId="0">
      <text>
        <r>
          <rPr>
            <b/>
            <sz val="9"/>
            <color indexed="81"/>
            <rFont val="Tahoma"/>
            <family val="2"/>
          </rPr>
          <t>Rubrik:</t>
        </r>
        <r>
          <rPr>
            <sz val="9"/>
            <color indexed="81"/>
            <rFont val="Tahoma"/>
            <family val="2"/>
          </rPr>
          <t xml:space="preserve">
4. Sebagian besar materi pembelajaran (&gt;75%) telah sesuai dengan RPKPS dan sejenis.
3. Sebagian materi pembelajaran (50% &lt; MK </t>
        </r>
        <r>
          <rPr>
            <u/>
            <sz val="9"/>
            <color indexed="81"/>
            <rFont val="Tahoma"/>
            <family val="2"/>
          </rPr>
          <t xml:space="preserve">&lt; </t>
        </r>
        <r>
          <rPr>
            <sz val="9"/>
            <color indexed="81"/>
            <rFont val="Tahoma"/>
            <family val="2"/>
          </rPr>
          <t xml:space="preserve">75%) telah sesuai dengan RPKPS dan sejenis.
2. Sedikit materi pembelajaran (25% &lt; MK </t>
        </r>
        <r>
          <rPr>
            <u/>
            <sz val="9"/>
            <color indexed="81"/>
            <rFont val="Tahoma"/>
            <family val="2"/>
          </rPr>
          <t>&lt;</t>
        </r>
        <r>
          <rPr>
            <sz val="9"/>
            <color indexed="81"/>
            <rFont val="Tahoma"/>
            <family val="2"/>
          </rPr>
          <t xml:space="preserve"> 50%) telah sesuai dengan RPKPS dan sejenis.
1. Sangat sedikit materi pembelajaran (</t>
        </r>
        <r>
          <rPr>
            <u/>
            <sz val="9"/>
            <color indexed="81"/>
            <rFont val="Tahoma"/>
            <family val="2"/>
          </rPr>
          <t>&lt;</t>
        </r>
        <r>
          <rPr>
            <sz val="9"/>
            <color indexed="81"/>
            <rFont val="Tahoma"/>
            <family val="2"/>
          </rPr>
          <t xml:space="preserve"> 25%) telah sesuai dengan RPKPS dan sejenis.
0. Materi pembelajaran tidak sesuai dengan RPKPS dan sejenis.
</t>
        </r>
        <r>
          <rPr>
            <b/>
            <sz val="9"/>
            <color indexed="81"/>
            <rFont val="Tahoma"/>
            <family val="2"/>
          </rPr>
          <t>Penjelasan Rubrik:</t>
        </r>
        <r>
          <rPr>
            <sz val="9"/>
            <color indexed="81"/>
            <rFont val="Tahoma"/>
            <family val="2"/>
          </rPr>
          <t xml:space="preserve">
Bukti pendukung: uraian / catatan perkuliahan yang diisi dosen pada setiap perkuliahan lalu dibandingkan dengan materi pada RPKPS. Yang dimaksud dengan "yang sejenisnya" seperti modul pada sistem pemebelajaran secara PBL (</t>
        </r>
        <r>
          <rPr>
            <i/>
            <sz val="9"/>
            <color indexed="81"/>
            <rFont val="Tahoma"/>
            <family val="2"/>
          </rPr>
          <t>Problems Based Learning</t>
        </r>
        <r>
          <rPr>
            <sz val="9"/>
            <color indexed="81"/>
            <rFont val="Tahoma"/>
            <family val="2"/>
          </rPr>
          <t xml:space="preserve">).
</t>
        </r>
      </text>
    </comment>
    <comment ref="C64" authorId="0">
      <text>
        <r>
          <rPr>
            <b/>
            <sz val="9"/>
            <color indexed="81"/>
            <rFont val="Tahoma"/>
            <family val="2"/>
          </rPr>
          <t xml:space="preserve">Rubrik:
</t>
        </r>
        <r>
          <rPr>
            <sz val="9"/>
            <color indexed="81"/>
            <rFont val="Tahoma"/>
            <family val="2"/>
          </rPr>
          <t xml:space="preserve">4. Semua mata kuliah yang memiliki bobot sks praktikum/praktek terlaksana secara penuh praktikum/prakteknya.
3. Lebih atau sama dengan 85% mata kuliah yang memiliki bobot sks praktikum/praktek terlaksana secara penuh praktikum/prakteknya.
2. Lebih atau sama dengan 60% sampai 85% mata kuliah yang memiliki bobot sks praktikum/praktek terlaksana secara penuh praktikum/prakteknya.
1. Lebih atau sama dengan 25% sampai 60% mata kuliah yang memiliki bobot sks praktikum/praktek terlaksana secara penuh praktikum/prakteknya.
0. Kurang dari 25% mata kuliah yang memiliki bobot sks praktikum/praktek terlaksana secara penuh praktikum/prakteknya.
</t>
        </r>
        <r>
          <rPr>
            <b/>
            <sz val="9"/>
            <color indexed="81"/>
            <rFont val="Tahoma"/>
            <family val="2"/>
          </rPr>
          <t xml:space="preserve">Penjelasan Rubrik:
</t>
        </r>
        <r>
          <rPr>
            <sz val="9"/>
            <color indexed="81"/>
            <rFont val="Tahoma"/>
            <family val="2"/>
          </rPr>
          <t>Bukti pendukung yaitu uraian praktikum yang diisi dosen setiap pelaksanaan praktikum/praktek.</t>
        </r>
      </text>
    </comment>
    <comment ref="C65" authorId="0">
      <text>
        <r>
          <rPr>
            <b/>
            <sz val="9"/>
            <color indexed="81"/>
            <rFont val="Tahoma"/>
            <family val="2"/>
          </rPr>
          <t xml:space="preserve">Rubrik:
</t>
        </r>
        <r>
          <rPr>
            <sz val="9"/>
            <color indexed="81"/>
            <rFont val="Tahoma"/>
            <family val="2"/>
          </rPr>
          <t xml:space="preserve">4. 1 - 4 mahasiswa per dosen pembimbing TA.
3. 5 - 8 mahasiswa per dosen pembimbing TA.
2. 9 - 12 mahasiswa per dosen pembimbing TA.
1. 13 - 16 mahasiswa per dosen pembimbing TA.
0. </t>
        </r>
        <r>
          <rPr>
            <u/>
            <sz val="9"/>
            <color indexed="81"/>
            <rFont val="Tahoma"/>
            <family val="2"/>
          </rPr>
          <t>&gt;</t>
        </r>
        <r>
          <rPr>
            <sz val="9"/>
            <color indexed="81"/>
            <rFont val="Tahoma"/>
            <family val="2"/>
          </rPr>
          <t xml:space="preserve"> 17 mahasiswa per dosen pembimbing TA.</t>
        </r>
      </text>
    </comment>
    <comment ref="C66" authorId="0">
      <text>
        <r>
          <rPr>
            <b/>
            <sz val="9"/>
            <color indexed="81"/>
            <rFont val="Tahoma"/>
            <family val="2"/>
          </rPr>
          <t xml:space="preserve">Rubrik:
</t>
        </r>
        <r>
          <rPr>
            <sz val="9"/>
            <color indexed="81"/>
            <rFont val="Tahoma"/>
            <family val="2"/>
          </rPr>
          <t xml:space="preserve">4. </t>
        </r>
        <r>
          <rPr>
            <u/>
            <sz val="9"/>
            <color indexed="81"/>
            <rFont val="Tahoma"/>
            <family val="2"/>
          </rPr>
          <t>&gt;</t>
        </r>
        <r>
          <rPr>
            <sz val="9"/>
            <color indexed="81"/>
            <rFont val="Tahoma"/>
            <family val="2"/>
          </rPr>
          <t xml:space="preserve"> 8 kali
3. 5 - 7 kali
2. 3 - 4 kali
1. 1 - 2 kali
</t>
        </r>
      </text>
    </comment>
    <comment ref="C71" authorId="0">
      <text>
        <r>
          <rPr>
            <b/>
            <sz val="9"/>
            <color indexed="81"/>
            <rFont val="Tahoma"/>
            <family val="2"/>
          </rPr>
          <t xml:space="preserve">Rubrik:
</t>
        </r>
        <r>
          <rPr>
            <sz val="9"/>
            <color indexed="81"/>
            <rFont val="Tahoma"/>
            <family val="2"/>
          </rPr>
          <t>4. Semua mata kuliah, komponen evaluasinya telah sesuai dengan kompetensi mata kuliah sebagaimana yang dicantumkan dalam RPKPS.
3. Banyak mata kuliah (75% &lt;MK</t>
        </r>
        <r>
          <rPr>
            <u/>
            <sz val="9"/>
            <color indexed="81"/>
            <rFont val="Tahoma"/>
            <family val="2"/>
          </rPr>
          <t>&lt;</t>
        </r>
        <r>
          <rPr>
            <sz val="9"/>
            <color indexed="81"/>
            <rFont val="Tahoma"/>
            <family val="2"/>
          </rPr>
          <t xml:space="preserve"> 100%), komponen evaluasinya telah sesuai dengan kompetensi mata kuliah sebagaimana yang dicantumkan dalam RPKPS.
2. Cukup banyak mata kuliah (50% &lt;MK</t>
        </r>
        <r>
          <rPr>
            <u/>
            <sz val="9"/>
            <color indexed="81"/>
            <rFont val="Tahoma"/>
            <family val="2"/>
          </rPr>
          <t>&lt;</t>
        </r>
        <r>
          <rPr>
            <sz val="9"/>
            <color indexed="81"/>
            <rFont val="Tahoma"/>
            <family val="2"/>
          </rPr>
          <t xml:space="preserve"> 75%), komponen evaluasinya telah sesuai dengan kompetensi mata kuliah sebagaimana yang dicantumkan dalam RPKPS.
1. Sedikit mata kuliah (MK </t>
        </r>
        <r>
          <rPr>
            <u/>
            <sz val="9"/>
            <color indexed="81"/>
            <rFont val="Tahoma"/>
            <family val="2"/>
          </rPr>
          <t>&lt;</t>
        </r>
        <r>
          <rPr>
            <sz val="9"/>
            <color indexed="81"/>
            <rFont val="Tahoma"/>
            <family val="2"/>
          </rPr>
          <t xml:space="preserve"> 50%), komponen evaluasinya telah sesuai dengan kompetensi mata kuliah sebagaimana yang dicantumkan dalam RPKPS.
</t>
        </r>
      </text>
    </comment>
    <comment ref="C72" authorId="0">
      <text>
        <r>
          <rPr>
            <b/>
            <sz val="9"/>
            <color indexed="81"/>
            <rFont val="Tahoma"/>
            <family val="2"/>
          </rPr>
          <t xml:space="preserve">Rubrik:
</t>
        </r>
        <r>
          <rPr>
            <sz val="9"/>
            <color indexed="81"/>
            <rFont val="Tahoma"/>
            <family val="2"/>
          </rPr>
          <t xml:space="preserve">4. Komponen evaluasi semua mata kuliah telah mencakup penilaian hasil dan banyak mata kuliah (75% &lt; MK </t>
        </r>
        <r>
          <rPr>
            <u/>
            <sz val="9"/>
            <color indexed="81"/>
            <rFont val="Tahoma"/>
            <family val="2"/>
          </rPr>
          <t>&lt;</t>
        </r>
        <r>
          <rPr>
            <sz val="9"/>
            <color indexed="81"/>
            <rFont val="Tahoma"/>
            <family val="2"/>
          </rPr>
          <t xml:space="preserve"> 100%) telah mencakup penilaian proses.
3. Komponen evaluasi semua mata kuliah telah mencakup penilaian hasil dan cukup banyak mata kuliah (50% &lt; MK </t>
        </r>
        <r>
          <rPr>
            <u/>
            <sz val="9"/>
            <color indexed="81"/>
            <rFont val="Tahoma"/>
            <family val="2"/>
          </rPr>
          <t>&lt;</t>
        </r>
        <r>
          <rPr>
            <sz val="9"/>
            <color indexed="81"/>
            <rFont val="Tahoma"/>
            <family val="2"/>
          </rPr>
          <t xml:space="preserve"> 75%) telah mencakup penilaian proses.
2. Komponen evaluasi semua mata kuliah telah meencakup penilaian hasil dan sedikit mata kuliah ( </t>
        </r>
        <r>
          <rPr>
            <u/>
            <sz val="9"/>
            <color indexed="81"/>
            <rFont val="Tahoma"/>
            <family val="2"/>
          </rPr>
          <t>&lt;</t>
        </r>
        <r>
          <rPr>
            <sz val="9"/>
            <color indexed="81"/>
            <rFont val="Tahoma"/>
            <family val="2"/>
          </rPr>
          <t xml:space="preserve"> 50%) telah mencakup penilaian proses.
1. Komponen evaluasi semua mata kuliah hanya mencakup penilaian hasil , tanpa penilaian proses.
</t>
        </r>
        <r>
          <rPr>
            <b/>
            <sz val="9"/>
            <color indexed="81"/>
            <rFont val="Tahoma"/>
            <family val="2"/>
          </rPr>
          <t>Penjelasan Rubrik:</t>
        </r>
        <r>
          <rPr>
            <sz val="9"/>
            <color indexed="81"/>
            <rFont val="Tahoma"/>
            <family val="2"/>
          </rPr>
          <t xml:space="preserve">
a. Penilaian hasil dilakukan menggunakan tes hasil pembelajaran terutama hasil belajar kognitif berkenaan dengan penguasaan hasil pembelajaran sesuai dengan tujuan pembelajaran. Contoh: kuis, UTS dan UAS.
b. Penilaian proses dilaksanakan pada saat proses pembelajaran, digunakan untuk mengukur pengembangan kemampuan </t>
        </r>
        <r>
          <rPr>
            <i/>
            <sz val="9"/>
            <color indexed="81"/>
            <rFont val="Tahoma"/>
            <family val="2"/>
          </rPr>
          <t>softskills</t>
        </r>
        <r>
          <rPr>
            <sz val="9"/>
            <color indexed="81"/>
            <rFont val="Tahoma"/>
            <family val="2"/>
          </rPr>
          <t xml:space="preserve"> dan karakter mahasiswa. Contoh: penilaian portofolio, rubrik atau penilaian lainnya. 
</t>
        </r>
      </text>
    </comment>
    <comment ref="C73" authorId="0">
      <text>
        <r>
          <rPr>
            <b/>
            <sz val="9"/>
            <color indexed="81"/>
            <rFont val="Tahoma"/>
            <family val="2"/>
          </rPr>
          <t xml:space="preserve">Rubrik:
</t>
        </r>
        <r>
          <rPr>
            <sz val="9"/>
            <color indexed="81"/>
            <rFont val="Tahoma"/>
            <family val="2"/>
          </rPr>
          <t xml:space="preserve">4. PTGS &gt; 50%
3. 35% &lt; PTGS </t>
        </r>
        <r>
          <rPr>
            <u/>
            <sz val="9"/>
            <color indexed="81"/>
            <rFont val="Tahoma"/>
            <family val="2"/>
          </rPr>
          <t>&lt;</t>
        </r>
        <r>
          <rPr>
            <sz val="9"/>
            <color indexed="81"/>
            <rFont val="Tahoma"/>
            <family val="2"/>
          </rPr>
          <t xml:space="preserve"> 50%
2. 20% &lt; PTGS </t>
        </r>
        <r>
          <rPr>
            <u/>
            <sz val="9"/>
            <color indexed="81"/>
            <rFont val="Tahoma"/>
            <family val="2"/>
          </rPr>
          <t>&lt;</t>
        </r>
        <r>
          <rPr>
            <sz val="9"/>
            <color indexed="81"/>
            <rFont val="Tahoma"/>
            <family val="2"/>
          </rPr>
          <t xml:space="preserve"> 35%
1. PTGS </t>
        </r>
        <r>
          <rPr>
            <u/>
            <sz val="9"/>
            <color indexed="81"/>
            <rFont val="Tahoma"/>
            <family val="2"/>
          </rPr>
          <t>&lt;</t>
        </r>
        <r>
          <rPr>
            <sz val="9"/>
            <color indexed="81"/>
            <rFont val="Tahoma"/>
            <family val="2"/>
          </rPr>
          <t xml:space="preserve"> 5%
Penjelasan Rubrik:
PTGS = jumlah mata kuliah yang dalam penentuan nilai akhir nya memberikan bobot pada tugas-tugas (PR atau makalah) </t>
        </r>
        <r>
          <rPr>
            <u/>
            <sz val="9"/>
            <color indexed="81"/>
            <rFont val="Tahoma"/>
            <family val="2"/>
          </rPr>
          <t>&gt;</t>
        </r>
        <r>
          <rPr>
            <sz val="9"/>
            <color indexed="81"/>
            <rFont val="Tahoma"/>
            <family val="2"/>
          </rPr>
          <t xml:space="preserve"> 20% dibagi dengan jumlah total mata kuliah wajib dan pilihan, kemudian dikalikan dengan 100%.</t>
        </r>
      </text>
    </comment>
    <comment ref="C74" authorId="0">
      <text>
        <r>
          <rPr>
            <b/>
            <sz val="9"/>
            <color indexed="81"/>
            <rFont val="Tahoma"/>
            <family val="2"/>
          </rPr>
          <t xml:space="preserve">Rubrik: </t>
        </r>
        <r>
          <rPr>
            <sz val="9"/>
            <color indexed="81"/>
            <rFont val="Tahoma"/>
            <family val="2"/>
          </rPr>
          <t xml:space="preserve">
4. Terdiri atas  semua aspek dimaksud dan terdokumentasi dengan baik.
3.  Terdiri atas  UTS dan UAS saja dan terdokumentasi dengan baik.
2. Terdiri atas  UTS atau UAS dan terdokumentasi dengan baik.
1. Pelaksanaan evaluasi tidak terdokumentasi dengan baik.
</t>
        </r>
      </text>
    </comment>
    <comment ref="C75" authorId="0">
      <text>
        <r>
          <rPr>
            <b/>
            <sz val="9"/>
            <color indexed="81"/>
            <rFont val="Tahoma"/>
            <family val="2"/>
          </rPr>
          <t xml:space="preserve">Rubrik:
</t>
        </r>
        <r>
          <rPr>
            <sz val="9"/>
            <color indexed="81"/>
            <rFont val="Tahoma"/>
            <family val="2"/>
          </rPr>
          <t xml:space="preserve">4. Soal ujian UTS dan UAS telah divalidasi oleh </t>
        </r>
        <r>
          <rPr>
            <i/>
            <sz val="9"/>
            <color indexed="81"/>
            <rFont val="Tahoma"/>
            <family val="2"/>
          </rPr>
          <t>peer reviewer</t>
        </r>
        <r>
          <rPr>
            <sz val="9"/>
            <color indexed="81"/>
            <rFont val="Tahoma"/>
            <family val="2"/>
          </rPr>
          <t xml:space="preserve"> yang ditetapkan oleh Program Studi.
3. Soal ujian UTS dan UAS telah divalidasi oleh</t>
        </r>
        <r>
          <rPr>
            <i/>
            <sz val="9"/>
            <color indexed="81"/>
            <rFont val="Tahoma"/>
            <family val="2"/>
          </rPr>
          <t xml:space="preserve"> peer reviewer</t>
        </r>
        <r>
          <rPr>
            <sz val="9"/>
            <color indexed="81"/>
            <rFont val="Tahoma"/>
            <family val="2"/>
          </rPr>
          <t xml:space="preserve"> tetapi tidak ditetapkan oleh Program Studi.
2. Soal ujian UTS dan UAS  divalidasi hanya oleh</t>
        </r>
        <r>
          <rPr>
            <i/>
            <sz val="9"/>
            <color indexed="81"/>
            <rFont val="Tahoma"/>
            <family val="2"/>
          </rPr>
          <t xml:space="preserve"> team teaching.</t>
        </r>
        <r>
          <rPr>
            <sz val="9"/>
            <color indexed="81"/>
            <rFont val="Tahoma"/>
            <family val="2"/>
          </rPr>
          <t xml:space="preserve"> 
1. Soal ujian UTS dan UAS tidak divalidasi.
</t>
        </r>
      </text>
    </comment>
    <comment ref="C76" authorId="0">
      <text>
        <r>
          <rPr>
            <b/>
            <sz val="9"/>
            <color indexed="81"/>
            <rFont val="Tahoma"/>
            <family val="2"/>
          </rPr>
          <t>Rubrik:</t>
        </r>
        <r>
          <rPr>
            <sz val="9"/>
            <color indexed="81"/>
            <rFont val="Tahoma"/>
            <family val="2"/>
          </rPr>
          <t xml:space="preserve">
4. Penilaian ujian telah dilaksanakan berdasarkan azas tranparansi dan akuntabel.
3. Penilaian ujian telah dilaksanakan berdasarkan azas tranparansi tetapi tidak akuntabel.
2. Penilaian ujian telah dilaksanakan tetapi tidak berdasarkan azas tranparansi dan akuntabel.
1. Penilaian ujian tidak dilaksanakan.
Penjelasan Rubrik:
a. Azas transparansi adalah azas keterbukaan; disertai dengan tanda terima pengembalian  lembar jawaban ujian oleh dosen kepada mahasiswa.
b</t>
        </r>
        <r>
          <rPr>
            <b/>
            <sz val="9"/>
            <color indexed="81"/>
            <rFont val="Tahoma"/>
            <family val="2"/>
          </rPr>
          <t xml:space="preserve">. </t>
        </r>
        <r>
          <rPr>
            <sz val="9"/>
            <color indexed="81"/>
            <rFont val="Tahoma"/>
            <family val="2"/>
          </rPr>
          <t xml:space="preserve">Azas akuntabel adalah nilai yang diberikan terukur dan teruji, terlihat dari sebaran nilai untuk masing-masing komponen penilaian  (UTS, tugas, praktikum dan UAS).  </t>
        </r>
      </text>
    </comment>
    <comment ref="C79" authorId="0">
      <text>
        <r>
          <rPr>
            <b/>
            <sz val="9"/>
            <color indexed="81"/>
            <rFont val="Tahoma"/>
            <family val="2"/>
          </rPr>
          <t>Rubrik:</t>
        </r>
        <r>
          <rPr>
            <sz val="9"/>
            <color indexed="81"/>
            <rFont val="Tahoma"/>
            <family val="2"/>
          </rPr>
          <t xml:space="preserve">
4. Program studi telah memiliki mekanisme untuk memonitor, mengkaji, dan memperbaiki secara periodik kegiatan perkuliahan.
3. Program studi telah memiliki mekanisme untuk memonitor, mengkaji, dan memperbaiki kegiatan perkuliahan tetapi tidak secara periodik.
2. Program studi  telah memiliki mekanisme untuk memonitor dan mengkaji kegiatan perkuliahan tetapi belum ada upaya perbaikan..
1. Program studi tidak memiliki mekanisme untuk memonitor, mengkaji, dan memperbaiki kegiatan perkuliahan.
</t>
        </r>
        <r>
          <rPr>
            <b/>
            <sz val="9"/>
            <color indexed="81"/>
            <rFont val="Tahoma"/>
            <family val="2"/>
          </rPr>
          <t>Penjelasan Rubrik:</t>
        </r>
        <r>
          <rPr>
            <sz val="9"/>
            <color indexed="81"/>
            <rFont val="Tahoma"/>
            <family val="2"/>
          </rPr>
          <t xml:space="preserve">
Bukti pendukung bahwa mekanisme untuk memonitor dan mengkaji ditunjukkan dari data: 1) tingkat kehadiran mahasiswa; 2) tingkat kehadiran dosen; dan 3) materi kuliah.</t>
        </r>
      </text>
    </comment>
    <comment ref="C80" authorId="0">
      <text>
        <r>
          <rPr>
            <b/>
            <sz val="9"/>
            <color indexed="81"/>
            <rFont val="Tahoma"/>
            <family val="2"/>
          </rPr>
          <t xml:space="preserve">Rubrik:
</t>
        </r>
        <r>
          <rPr>
            <sz val="9"/>
            <color indexed="81"/>
            <rFont val="Tahoma"/>
            <family val="2"/>
          </rPr>
          <t xml:space="preserve">4. WPTA </t>
        </r>
        <r>
          <rPr>
            <u/>
            <sz val="9"/>
            <color indexed="81"/>
            <rFont val="Tahoma"/>
            <family val="2"/>
          </rPr>
          <t>&lt;</t>
        </r>
        <r>
          <rPr>
            <sz val="9"/>
            <color indexed="81"/>
            <rFont val="Tahoma"/>
            <family val="2"/>
          </rPr>
          <t xml:space="preserve"> 6 bulan
3. 6 bulan &lt; WTPA </t>
        </r>
        <r>
          <rPr>
            <u/>
            <sz val="9"/>
            <color indexed="81"/>
            <rFont val="Tahoma"/>
            <family val="2"/>
          </rPr>
          <t>&lt;</t>
        </r>
        <r>
          <rPr>
            <sz val="9"/>
            <color indexed="81"/>
            <rFont val="Tahoma"/>
            <family val="2"/>
          </rPr>
          <t xml:space="preserve"> 8 bulan
2. 8 bulan &lt; WTPA </t>
        </r>
        <r>
          <rPr>
            <u/>
            <sz val="9"/>
            <color indexed="81"/>
            <rFont val="Tahoma"/>
            <family val="2"/>
          </rPr>
          <t>&lt;</t>
        </r>
        <r>
          <rPr>
            <sz val="9"/>
            <color indexed="81"/>
            <rFont val="Tahoma"/>
            <family val="2"/>
          </rPr>
          <t xml:space="preserve"> 10 bulan
1. 10 bulan &lt; WTPA </t>
        </r>
        <r>
          <rPr>
            <u/>
            <sz val="9"/>
            <color indexed="81"/>
            <rFont val="Tahoma"/>
            <family val="2"/>
          </rPr>
          <t>&lt;</t>
        </r>
        <r>
          <rPr>
            <sz val="9"/>
            <color indexed="81"/>
            <rFont val="Tahoma"/>
            <family val="2"/>
          </rPr>
          <t xml:space="preserve"> 12 bulan
0. WTPA &gt; 12 bulan
</t>
        </r>
        <r>
          <rPr>
            <b/>
            <sz val="9"/>
            <color indexed="81"/>
            <rFont val="Tahoma"/>
            <family val="2"/>
          </rPr>
          <t>Penjelasan Rubrik:</t>
        </r>
        <r>
          <rPr>
            <sz val="9"/>
            <color indexed="81"/>
            <rFont val="Tahoma"/>
            <family val="2"/>
          </rPr>
          <t xml:space="preserve">
WPTA dihitung dari tanggal SK atau Surat Tugas Bimbingan Tugas Akhir sampai tanggal ujian sarjana/komprehensif.</t>
        </r>
      </text>
    </comment>
    <comment ref="C83" authorId="0">
      <text>
        <r>
          <rPr>
            <b/>
            <sz val="9"/>
            <color indexed="81"/>
            <rFont val="Tahoma"/>
            <family val="2"/>
          </rPr>
          <t>Rubrik:</t>
        </r>
        <r>
          <rPr>
            <sz val="9"/>
            <color indexed="81"/>
            <rFont val="Tahoma"/>
            <family val="2"/>
          </rPr>
          <t xml:space="preserve">
4. Program studi telah melakukan evaluasi kemajuan studi mahasiswa secara berkala dan menyampaikannya kepada orang tua atau wali yang bersangkutan melalui fakultas.
3. Program studi telah melakukan evaluasi kemajuan studi mahasiswa secara berkala tetapi belum  menyampaikannya kepada orang tua atau wali yang bersangkutan.
2.Program studi telah melakukan evaluasi kemajuan studi mahasiswa tetapi tidak secara berkala dan tidak menyampaikannya kepada orang tua atau wali yang bersangkutan.
1. Program studi belum melakukan evaluasi kemajuan studi mahasiswa secara berkala.</t>
        </r>
      </text>
    </comment>
    <comment ref="C88" authorId="2">
      <text>
        <r>
          <rPr>
            <b/>
            <sz val="9"/>
            <color indexed="81"/>
            <rFont val="Tahoma"/>
            <family val="2"/>
          </rPr>
          <t>Rubrik</t>
        </r>
        <r>
          <rPr>
            <sz val="9"/>
            <color indexed="81"/>
            <rFont val="Tahoma"/>
            <family val="2"/>
          </rPr>
          <t xml:space="preserve">:
4.Program studi telah menciptakan suasana akademik yang kondusif sesama dosen melalui hampir seluruh aspek pada penjelasan rubrik
3. Program studi telah menciptakan suasana akademik yang kondusif sesama dosen melalui sebagian besar  aspek pada penjelasan rubrik 
2. Program studi telah menciptakan suasana akademik yang kondusif sesama dosen melalui sebagian aspek pada penjelasan rubrik
1. Program studi telah menciptakan suasana akademik yang kondusif sesama dosen melalui salah satu aspek saja pada penjelasan rubrik
0. Tidak ada satupun aspek yang telah dilakukan program studi
</t>
        </r>
        <r>
          <rPr>
            <b/>
            <sz val="9"/>
            <color indexed="81"/>
            <rFont val="Tahoma"/>
            <family val="2"/>
          </rPr>
          <t>Penjelasan rubrik:</t>
        </r>
        <r>
          <rPr>
            <sz val="9"/>
            <color indexed="81"/>
            <rFont val="Tahoma"/>
            <family val="2"/>
          </rPr>
          <t xml:space="preserve">
Suasana akademik yang kondusif sesama dosen antara lain melalui: 1) tim teaching, 2) penelitian bersama (tim riset), 3) kuliah tamu, 4) seminar ilmiah pada prodi, 5)simposium/workshop/lokakarya, 6) bedah buku</t>
        </r>
      </text>
    </comment>
    <comment ref="C89" authorId="2">
      <text>
        <r>
          <rPr>
            <b/>
            <sz val="9"/>
            <color indexed="81"/>
            <rFont val="Tahoma"/>
            <family val="2"/>
          </rPr>
          <t>Rubrik:</t>
        </r>
        <r>
          <rPr>
            <sz val="9"/>
            <color indexed="81"/>
            <rFont val="Tahoma"/>
            <family val="2"/>
          </rPr>
          <t xml:space="preserve">
4. Banyak bukti yang menunjukkan program studi telah menciptakan interaksi akademik yang kondusif antar dosen dan mahasiswa melalui aspek yang ada. 
3. Cukup banyak bukti yang menunjukkan program studi telah menciptakan interaksi akademik yang kondusif antar dosen dan mahasiswa melalui aspek yang ada. 
2.Kurang bukti yang menunjukkan program studi telah menciptakan interaksi akademik yang kondusif antar dosen dan mahasiswa melalui aspek yang ada.</t>
        </r>
        <r>
          <rPr>
            <b/>
            <sz val="9"/>
            <color indexed="81"/>
            <rFont val="Tahoma"/>
            <family val="2"/>
          </rPr>
          <t xml:space="preserve"> </t>
        </r>
        <r>
          <rPr>
            <sz val="9"/>
            <color indexed="81"/>
            <rFont val="Tahoma"/>
            <family val="2"/>
          </rPr>
          <t xml:space="preserve">
1. Sangat sedikit bukti yang menunjukkan program studi telah menciptakan interaksi akademik yang kondusif antar dosen dan mahasiswa melalui aspek yang ada. 
0. Tidak ada bukti yang menunjukkan program studi telah menciptakan interaksi akademik yang kondusif antar dosen dan mahasiswa melalui aspek yang ada.
</t>
        </r>
        <r>
          <rPr>
            <b/>
            <sz val="9"/>
            <color indexed="81"/>
            <rFont val="Tahoma"/>
            <family val="2"/>
          </rPr>
          <t>Penjelasan Rubrik:</t>
        </r>
        <r>
          <rPr>
            <sz val="9"/>
            <color indexed="81"/>
            <rFont val="Tahoma"/>
            <family val="2"/>
          </rPr>
          <t xml:space="preserve">
Interaksi akademik antara dosen dan mahasiswa tercipta antara lain melalui: pembelajaran, bimbingan tugas akhir, keterlibatan mahasiswa dalam penelitian dan pengabdian kepada msyarakat yang dilaksanakan dosen.</t>
        </r>
      </text>
    </comment>
    <comment ref="C90" authorId="2">
      <text>
        <r>
          <rPr>
            <b/>
            <sz val="9"/>
            <color indexed="81"/>
            <rFont val="Tahoma"/>
            <family val="2"/>
          </rPr>
          <t>Rubrik:</t>
        </r>
        <r>
          <rPr>
            <sz val="9"/>
            <color indexed="81"/>
            <rFont val="Tahoma"/>
            <family val="2"/>
          </rPr>
          <t xml:space="preserve">
4. Banyak bukti yang menunjukkan program studi telah menfasilitasi pengembangan perilaku kecendekiawanan di antara mahasiswa.
3. Cukup banyak bukti yang menunjukkan program studi telah menfasilitasi pengembangan perilaku kecendekiawanan di antara mahasiswa.
2. Kurang bukti yang menunjukkan program studi telah menfasilitasi pengembangan perilaku kecendekiawanan di antara mahasiswa.
1. Sangat sedikit bukti yang menunjukkan program studi telah menfasilitasi pengembangan perilaku kecendekiawanan di antara mahasiswa.
0. Tidak ada bukti yang menunjukkan program studi telah menfasilitasi pengembangan perilaku kecendekiawanan di antara mahasiswa.
</t>
        </r>
        <r>
          <rPr>
            <b/>
            <sz val="9"/>
            <color indexed="81"/>
            <rFont val="Tahoma"/>
            <family val="2"/>
          </rPr>
          <t xml:space="preserve">Penjelasan Rubrik:
</t>
        </r>
        <r>
          <rPr>
            <sz val="9"/>
            <color indexed="81"/>
            <rFont val="Tahoma"/>
            <family val="2"/>
          </rPr>
          <t xml:space="preserve">Pengembangan perilaku kecendekiawanan diantara mahasiswa dilakukan antara lain melalui: pembentukan dan pembinaan kelompok studi mahasiswa, pembimbingan kreativitas / karya ilmiah mahasiswa, penyelenggaraan dan pembimbingan seminar atau diskusi ilmiah di kalangan mahasiswa.
</t>
        </r>
      </text>
    </comment>
    <comment ref="C95" authorId="0">
      <text>
        <r>
          <rPr>
            <b/>
            <sz val="9"/>
            <color indexed="81"/>
            <rFont val="Tahoma"/>
            <family val="2"/>
          </rPr>
          <t>Rubrik:</t>
        </r>
        <r>
          <rPr>
            <sz val="9"/>
            <color indexed="81"/>
            <rFont val="Tahoma"/>
            <family val="2"/>
          </rPr>
          <t xml:space="preserve">
4.Banyak bukti setiap program studi sudah memperkenalkan profilnya kepada masyarakat. 
3. Cukup bukti program studi sudah memperkenalkan profilnya kepada masyarakat.
2.Kurang bukti program studi sudah memperkenalkan profilnya kepada masyarakat.
1.Tidak ada bukti program studi sudah memperkenalkan profilnya kepada masyarakat.
</t>
        </r>
        <r>
          <rPr>
            <b/>
            <sz val="9"/>
            <color indexed="81"/>
            <rFont val="Tahoma"/>
            <family val="2"/>
          </rPr>
          <t>Penjelasan Rubrik</t>
        </r>
        <r>
          <rPr>
            <sz val="9"/>
            <color indexed="81"/>
            <rFont val="Tahoma"/>
            <family val="2"/>
          </rPr>
          <t xml:space="preserve">:
Prodi memperkenalkan profil kepada masyarakat dapat dibuktikan dengan: kegiatan promosi ke SMU,  spanduk, banner, poster, leaflet, media tulis dan elektronik dll. </t>
        </r>
      </text>
    </comment>
    <comment ref="C96" authorId="0">
      <text>
        <r>
          <rPr>
            <b/>
            <sz val="9"/>
            <color indexed="81"/>
            <rFont val="Tahoma"/>
            <family val="2"/>
          </rPr>
          <t>Rubrik:</t>
        </r>
        <r>
          <rPr>
            <sz val="9"/>
            <color indexed="81"/>
            <rFont val="Tahoma"/>
            <family val="2"/>
          </rPr>
          <t xml:space="preserve">
4. Program studi sudah menetapkan kuota penerimaan mahasiswa baru yang secara total tidak melebih  rasio jumlah dosen terhadap mahasiswa dan daya dukung sarana/prasarana.
3. Program studi sudah menetapkan kuota penerimaan mahasiswa baru dengan mempertimbangkan rasio jumlah dosen terhadap mahasiswa tetapi tanpa memperhatikan daya dukung sarana/prasarana.
2. Program studi menetapkan kuota penerimaan mahasiswa barutanpa mempertimbangkan rasio jumlah dosen terhadap mahasiswa dan daya dukung sarana/prasarana.
1. Program studi tidak menetapkan kuota penerimaan mahasiswa baru.</t>
        </r>
      </text>
    </comment>
    <comment ref="C97" authorId="0">
      <text>
        <r>
          <rPr>
            <b/>
            <sz val="9"/>
            <color indexed="81"/>
            <rFont val="Tahoma"/>
            <family val="2"/>
          </rPr>
          <t xml:space="preserve">Rubrik:
</t>
        </r>
        <r>
          <rPr>
            <sz val="9"/>
            <color indexed="81"/>
            <rFont val="Tahoma"/>
            <family val="2"/>
          </rPr>
          <t xml:space="preserve">4. Rasio &gt; 6
3. 4 &lt; Rasio </t>
        </r>
        <r>
          <rPr>
            <u/>
            <sz val="9"/>
            <color indexed="81"/>
            <rFont val="Tahoma"/>
            <family val="2"/>
          </rPr>
          <t>&lt;</t>
        </r>
        <r>
          <rPr>
            <sz val="9"/>
            <color indexed="81"/>
            <rFont val="Tahoma"/>
            <family val="2"/>
          </rPr>
          <t xml:space="preserve"> 6
2. 2 &lt; Rasio </t>
        </r>
        <r>
          <rPr>
            <u/>
            <sz val="9"/>
            <color indexed="81"/>
            <rFont val="Tahoma"/>
            <family val="2"/>
          </rPr>
          <t>&lt;</t>
        </r>
        <r>
          <rPr>
            <sz val="9"/>
            <color indexed="81"/>
            <rFont val="Tahoma"/>
            <family val="2"/>
          </rPr>
          <t xml:space="preserve"> 4
1. 1 &lt; Rasio </t>
        </r>
        <r>
          <rPr>
            <u/>
            <sz val="9"/>
            <color indexed="81"/>
            <rFont val="Tahoma"/>
            <family val="2"/>
          </rPr>
          <t>&lt;</t>
        </r>
        <r>
          <rPr>
            <sz val="9"/>
            <color indexed="81"/>
            <rFont val="Tahoma"/>
            <family val="2"/>
          </rPr>
          <t xml:space="preserve"> 2
0. Rasio </t>
        </r>
        <r>
          <rPr>
            <u/>
            <sz val="9"/>
            <color indexed="81"/>
            <rFont val="Tahoma"/>
            <family val="2"/>
          </rPr>
          <t>&lt;</t>
        </r>
        <r>
          <rPr>
            <sz val="9"/>
            <color indexed="81"/>
            <rFont val="Tahoma"/>
            <family val="2"/>
          </rPr>
          <t xml:space="preserve"> 1
</t>
        </r>
        <r>
          <rPr>
            <b/>
            <sz val="9"/>
            <color indexed="81"/>
            <rFont val="Tahoma"/>
            <family val="2"/>
          </rPr>
          <t>Penjelasan Rubrik:</t>
        </r>
        <r>
          <rPr>
            <sz val="9"/>
            <color indexed="81"/>
            <rFont val="Tahoma"/>
            <family val="2"/>
          </rPr>
          <t xml:space="preserve">
Rasio = jumlah mahasiswa yang ikut seleksi / jumlah daya tampung
</t>
        </r>
      </text>
    </comment>
    <comment ref="C98" authorId="0">
      <text>
        <r>
          <rPr>
            <b/>
            <sz val="9"/>
            <color indexed="81"/>
            <rFont val="Tahoma"/>
            <family val="2"/>
          </rPr>
          <t xml:space="preserve">Rubrik:
</t>
        </r>
        <r>
          <rPr>
            <sz val="9"/>
            <color indexed="81"/>
            <rFont val="Tahoma"/>
            <family val="2"/>
          </rPr>
          <t xml:space="preserve">4. MR  &gt; 95%
3. 85% &lt; MR </t>
        </r>
        <r>
          <rPr>
            <u/>
            <sz val="9"/>
            <color indexed="81"/>
            <rFont val="Tahoma"/>
            <family val="2"/>
          </rPr>
          <t>&lt;</t>
        </r>
        <r>
          <rPr>
            <sz val="9"/>
            <color indexed="81"/>
            <rFont val="Tahoma"/>
            <family val="2"/>
          </rPr>
          <t xml:space="preserve"> 95%
2. 75% &lt; MR </t>
        </r>
        <r>
          <rPr>
            <u/>
            <sz val="9"/>
            <color indexed="81"/>
            <rFont val="Tahoma"/>
            <family val="2"/>
          </rPr>
          <t>&lt;</t>
        </r>
        <r>
          <rPr>
            <sz val="9"/>
            <color indexed="81"/>
            <rFont val="Tahoma"/>
            <family val="2"/>
          </rPr>
          <t xml:space="preserve"> 85%
1. 65% &lt; MR </t>
        </r>
        <r>
          <rPr>
            <u/>
            <sz val="9"/>
            <color indexed="81"/>
            <rFont val="Tahoma"/>
            <family val="2"/>
          </rPr>
          <t>&lt;</t>
        </r>
        <r>
          <rPr>
            <sz val="9"/>
            <color indexed="81"/>
            <rFont val="Tahoma"/>
            <family val="2"/>
          </rPr>
          <t xml:space="preserve"> 75%
0. MR </t>
        </r>
        <r>
          <rPr>
            <u/>
            <sz val="9"/>
            <color indexed="81"/>
            <rFont val="Tahoma"/>
            <family val="2"/>
          </rPr>
          <t>&lt;</t>
        </r>
        <r>
          <rPr>
            <sz val="9"/>
            <color indexed="81"/>
            <rFont val="Tahoma"/>
            <family val="2"/>
          </rPr>
          <t xml:space="preserve"> 65%
</t>
        </r>
        <r>
          <rPr>
            <b/>
            <sz val="9"/>
            <color indexed="81"/>
            <rFont val="Tahoma"/>
            <family val="2"/>
          </rPr>
          <t>Penjelasan Rubrik:</t>
        </r>
        <r>
          <rPr>
            <sz val="9"/>
            <color indexed="81"/>
            <rFont val="Tahoma"/>
            <family val="2"/>
          </rPr>
          <t xml:space="preserve">
Persentase = (jumlah mahasiswa reguler yang melakukan registrasi / jumlah calon mahasiswa baru reguler yang lulus seleksi ) x 100%
</t>
        </r>
      </text>
    </comment>
    <comment ref="C99" authorId="0">
      <text>
        <r>
          <rPr>
            <b/>
            <sz val="9"/>
            <color indexed="81"/>
            <rFont val="Tahoma"/>
            <family val="2"/>
          </rPr>
          <t>Rubrik:</t>
        </r>
        <r>
          <rPr>
            <sz val="9"/>
            <color indexed="81"/>
            <rFont val="Tahoma"/>
            <family val="2"/>
          </rPr>
          <t xml:space="preserve">
4. RM &lt; 0,25
3. 0,25 </t>
        </r>
        <r>
          <rPr>
            <u/>
            <sz val="9"/>
            <color indexed="81"/>
            <rFont val="Tahoma"/>
            <family val="2"/>
          </rPr>
          <t>&lt;</t>
        </r>
        <r>
          <rPr>
            <sz val="9"/>
            <color indexed="81"/>
            <rFont val="Tahoma"/>
            <family val="2"/>
          </rPr>
          <t xml:space="preserve"> RM &lt; 0,50
2. 0,50 </t>
        </r>
        <r>
          <rPr>
            <u/>
            <sz val="9"/>
            <color indexed="81"/>
            <rFont val="Tahoma"/>
            <family val="2"/>
          </rPr>
          <t>&lt;</t>
        </r>
        <r>
          <rPr>
            <sz val="9"/>
            <color indexed="81"/>
            <rFont val="Tahoma"/>
            <family val="2"/>
          </rPr>
          <t xml:space="preserve"> RM &lt; 0,75
1. 0,75 </t>
        </r>
        <r>
          <rPr>
            <u/>
            <sz val="9"/>
            <color indexed="81"/>
            <rFont val="Tahoma"/>
            <family val="2"/>
          </rPr>
          <t>&lt;</t>
        </r>
        <r>
          <rPr>
            <sz val="9"/>
            <color indexed="81"/>
            <rFont val="Tahoma"/>
            <family val="2"/>
          </rPr>
          <t xml:space="preserve"> RM &lt; 1,00
0. RM </t>
        </r>
        <r>
          <rPr>
            <u/>
            <sz val="9"/>
            <color indexed="81"/>
            <rFont val="Tahoma"/>
            <family val="2"/>
          </rPr>
          <t>&gt;</t>
        </r>
        <r>
          <rPr>
            <sz val="9"/>
            <color indexed="81"/>
            <rFont val="Tahoma"/>
            <family val="2"/>
          </rPr>
          <t xml:space="preserve"> 1,00
</t>
        </r>
        <r>
          <rPr>
            <b/>
            <sz val="9"/>
            <color indexed="81"/>
            <rFont val="Tahoma"/>
            <family val="2"/>
          </rPr>
          <t>Penjelasan Rubrik:</t>
        </r>
        <r>
          <rPr>
            <sz val="9"/>
            <color indexed="81"/>
            <rFont val="Tahoma"/>
            <family val="2"/>
          </rPr>
          <t xml:space="preserve">
RM = TMBT / TMB, 
dimana;
TMBT = total mahasiswa baru transfer untuk program S1  reguler dan S1 no reguler
TMB = total mahasiswa baru bukan transfer untuk program S1 reguler dan S1 non reguler</t>
        </r>
      </text>
    </comment>
    <comment ref="C100" authorId="0">
      <text>
        <r>
          <rPr>
            <b/>
            <sz val="9"/>
            <color indexed="81"/>
            <rFont val="Tahoma"/>
            <family val="2"/>
          </rPr>
          <t xml:space="preserve">Rubrik:
</t>
        </r>
        <r>
          <rPr>
            <sz val="9"/>
            <color indexed="81"/>
            <rFont val="Tahoma"/>
            <family val="2"/>
          </rPr>
          <t xml:space="preserve">4. MWNA </t>
        </r>
        <r>
          <rPr>
            <u/>
            <sz val="9"/>
            <color indexed="81"/>
            <rFont val="Tahoma"/>
            <family val="2"/>
          </rPr>
          <t>&gt;</t>
        </r>
        <r>
          <rPr>
            <sz val="9"/>
            <color indexed="81"/>
            <rFont val="Tahoma"/>
            <family val="2"/>
          </rPr>
          <t xml:space="preserve"> 10%
3. 7,5% </t>
        </r>
        <r>
          <rPr>
            <u/>
            <sz val="9"/>
            <color indexed="81"/>
            <rFont val="Tahoma"/>
            <family val="2"/>
          </rPr>
          <t>&lt;</t>
        </r>
        <r>
          <rPr>
            <sz val="9"/>
            <color indexed="81"/>
            <rFont val="Tahoma"/>
            <family val="2"/>
          </rPr>
          <t xml:space="preserve"> MWNA &lt; 10%
2. 5,0 % </t>
        </r>
        <r>
          <rPr>
            <u/>
            <sz val="9"/>
            <color indexed="81"/>
            <rFont val="Tahoma"/>
            <family val="2"/>
          </rPr>
          <t>&lt;</t>
        </r>
        <r>
          <rPr>
            <sz val="9"/>
            <color indexed="81"/>
            <rFont val="Tahoma"/>
            <family val="2"/>
          </rPr>
          <t xml:space="preserve"> MWNA &lt; 7,5%
1. 0,75% </t>
        </r>
        <r>
          <rPr>
            <u/>
            <sz val="9"/>
            <color indexed="81"/>
            <rFont val="Tahoma"/>
            <family val="2"/>
          </rPr>
          <t>&lt;</t>
        </r>
        <r>
          <rPr>
            <sz val="9"/>
            <color indexed="81"/>
            <rFont val="Tahoma"/>
            <family val="2"/>
          </rPr>
          <t xml:space="preserve"> MWNA &lt; 1,00
0. MWNA = 0%
</t>
        </r>
      </text>
    </comment>
    <comment ref="C103" authorId="0">
      <text>
        <r>
          <rPr>
            <b/>
            <sz val="9"/>
            <color indexed="81"/>
            <rFont val="Tahoma"/>
            <family val="2"/>
          </rPr>
          <t>Rubrik:</t>
        </r>
        <r>
          <rPr>
            <sz val="9"/>
            <color indexed="81"/>
            <rFont val="Tahoma"/>
            <family val="2"/>
          </rPr>
          <t xml:space="preserve">
4. Program studi telah memperkenalkan semua aspek kepada mahasiswa baru.
3. Program studi baru memperkenal sebagian besar aspek kepada mahasiswa baru.
2. Program studi baru memperkenalkan sebagian kecil aspek kepada mahasiswa baru.
1. Program studi tidak ada memperkenalkan kepada mahasiswa baru semua aspek yang ada di program studi.</t>
        </r>
      </text>
    </comment>
    <comment ref="C104" authorId="0">
      <text>
        <r>
          <rPr>
            <b/>
            <sz val="9"/>
            <color indexed="81"/>
            <rFont val="Tahoma"/>
            <family val="2"/>
          </rPr>
          <t>Rubrik;</t>
        </r>
        <r>
          <rPr>
            <sz val="9"/>
            <color indexed="81"/>
            <rFont val="Tahoma"/>
            <family val="2"/>
          </rPr>
          <t xml:space="preserve">
4. Ada semua (4 jenis) pelayanan yang dapat diakses mahasiswa.
3. Ada 3 jenis pelayanan yang dapat diakses mahasiswa.
2. Ada 2  jenis pelayanan yang dapat diakses mahasiswa.
1. Ada 1  jenis pelayanan yang dapat diakses mahasiswa.
0. Tidak ada  pelayanan yang dapat diakses mahasiswa.
</t>
        </r>
        <r>
          <rPr>
            <b/>
            <sz val="9"/>
            <color indexed="81"/>
            <rFont val="Tahoma"/>
            <family val="2"/>
          </rPr>
          <t>Penjelasan Rubrik:</t>
        </r>
        <r>
          <rPr>
            <sz val="9"/>
            <color indexed="81"/>
            <rFont val="Tahoma"/>
            <family val="2"/>
          </rPr>
          <t xml:space="preserve">
Jenis pelayanan kepada mahasiswa antara lain;
a. Minat dan bakat (ekstra kurikuler)
b. Bimbingan dan konseling
c. Pembinaan </t>
        </r>
        <r>
          <rPr>
            <i/>
            <sz val="9"/>
            <color indexed="81"/>
            <rFont val="Tahoma"/>
            <family val="2"/>
          </rPr>
          <t>softskills</t>
        </r>
        <r>
          <rPr>
            <sz val="9"/>
            <color indexed="81"/>
            <rFont val="Tahoma"/>
            <family val="2"/>
          </rPr>
          <t xml:space="preserve"> mahasiswa
d. Pembinaan karakter mahasiswa</t>
        </r>
      </text>
    </comment>
    <comment ref="C107" authorId="0">
      <text>
        <r>
          <rPr>
            <b/>
            <sz val="9"/>
            <color indexed="81"/>
            <rFont val="Tahoma"/>
            <family val="2"/>
          </rPr>
          <t>Rubrik:</t>
        </r>
        <r>
          <rPr>
            <sz val="9"/>
            <color indexed="81"/>
            <rFont val="Tahoma"/>
            <family val="2"/>
          </rPr>
          <t xml:space="preserve">
4. Program studi sudah memberikan penghargaan kepada mahasiswa yang berprestasi baik secara akademik maupun non akademik.
3. Program studi   memberikan penghargaan kepada mahasiswa yang beprestasi dibidang akademik saja.
2. Program studi memberikan penghargaan kepada mahasiswa berprestasi dibidang non akademik saja.
1. Program studi tidak memberikan penghargaan kepada mahasiswa yang berprestasi dibidang akademik dan non akademik.</t>
        </r>
      </text>
    </comment>
    <comment ref="C112" authorId="0">
      <text>
        <r>
          <rPr>
            <b/>
            <sz val="9"/>
            <color indexed="81"/>
            <rFont val="Tahoma"/>
            <family val="2"/>
          </rPr>
          <t>Rubrik:</t>
        </r>
        <r>
          <rPr>
            <sz val="9"/>
            <color indexed="81"/>
            <rFont val="Tahoma"/>
            <family val="2"/>
          </rPr>
          <t xml:space="preserve">
4.  MDO </t>
        </r>
        <r>
          <rPr>
            <u/>
            <sz val="9"/>
            <color indexed="81"/>
            <rFont val="Tahoma"/>
            <family val="2"/>
          </rPr>
          <t>&lt;</t>
        </r>
        <r>
          <rPr>
            <sz val="9"/>
            <color indexed="81"/>
            <rFont val="Tahoma"/>
            <family val="2"/>
          </rPr>
          <t xml:space="preserve"> 5%.
3.   5% &lt; MDO </t>
        </r>
        <r>
          <rPr>
            <u/>
            <sz val="9"/>
            <color indexed="81"/>
            <rFont val="Tahoma"/>
            <family val="2"/>
          </rPr>
          <t>&lt;</t>
        </r>
        <r>
          <rPr>
            <sz val="9"/>
            <color indexed="81"/>
            <rFont val="Tahoma"/>
            <family val="2"/>
          </rPr>
          <t xml:space="preserve"> 15%.
2.  15% &lt; MDO </t>
        </r>
        <r>
          <rPr>
            <u/>
            <sz val="9"/>
            <color indexed="81"/>
            <rFont val="Tahoma"/>
            <family val="2"/>
          </rPr>
          <t>&lt;</t>
        </r>
        <r>
          <rPr>
            <sz val="9"/>
            <color indexed="81"/>
            <rFont val="Tahoma"/>
            <family val="2"/>
          </rPr>
          <t xml:space="preserve"> 25%.
1.   25% &lt; MDO </t>
        </r>
        <r>
          <rPr>
            <u/>
            <sz val="9"/>
            <color indexed="81"/>
            <rFont val="Tahoma"/>
            <family val="2"/>
          </rPr>
          <t>&lt;</t>
        </r>
        <r>
          <rPr>
            <sz val="9"/>
            <color indexed="81"/>
            <rFont val="Tahoma"/>
            <family val="2"/>
          </rPr>
          <t xml:space="preserve"> 35%.
0.   MDO &gt; 35%.</t>
        </r>
      </text>
    </comment>
    <comment ref="C113" authorId="0">
      <text>
        <r>
          <rPr>
            <b/>
            <sz val="9"/>
            <color indexed="81"/>
            <rFont val="Tahoma"/>
            <family val="2"/>
          </rPr>
          <t>Rubrik:</t>
        </r>
        <r>
          <rPr>
            <sz val="9"/>
            <color indexed="81"/>
            <rFont val="Tahoma"/>
            <family val="2"/>
          </rPr>
          <t xml:space="preserve">
4.  IPK &gt; 3,00.
3.  2,75 &lt; IPK </t>
        </r>
        <r>
          <rPr>
            <u/>
            <sz val="9"/>
            <color indexed="81"/>
            <rFont val="Tahoma"/>
            <family val="2"/>
          </rPr>
          <t>&lt;</t>
        </r>
        <r>
          <rPr>
            <sz val="9"/>
            <color indexed="81"/>
            <rFont val="Tahoma"/>
            <family val="2"/>
          </rPr>
          <t xml:space="preserve"> 3,00.
2.  2,50 &lt; IPK </t>
        </r>
        <r>
          <rPr>
            <u/>
            <sz val="9"/>
            <color indexed="81"/>
            <rFont val="Tahoma"/>
            <family val="2"/>
          </rPr>
          <t>&lt;</t>
        </r>
        <r>
          <rPr>
            <sz val="9"/>
            <color indexed="81"/>
            <rFont val="Tahoma"/>
            <family val="2"/>
          </rPr>
          <t xml:space="preserve"> 2,75.
1.   2,25 &lt; IPK </t>
        </r>
        <r>
          <rPr>
            <u/>
            <sz val="9"/>
            <color indexed="81"/>
            <rFont val="Tahoma"/>
            <family val="2"/>
          </rPr>
          <t>&lt;</t>
        </r>
        <r>
          <rPr>
            <sz val="9"/>
            <color indexed="81"/>
            <rFont val="Tahoma"/>
            <family val="2"/>
          </rPr>
          <t xml:space="preserve"> 2,50.
0.  2,00 &lt; IPK </t>
        </r>
        <r>
          <rPr>
            <u/>
            <sz val="9"/>
            <color indexed="81"/>
            <rFont val="Tahoma"/>
            <family val="2"/>
          </rPr>
          <t>&lt;</t>
        </r>
        <r>
          <rPr>
            <sz val="9"/>
            <color indexed="81"/>
            <rFont val="Tahoma"/>
            <family val="2"/>
          </rPr>
          <t xml:space="preserve"> 2,25. 
</t>
        </r>
      </text>
    </comment>
    <comment ref="C114" authorId="0">
      <text>
        <r>
          <rPr>
            <b/>
            <sz val="9"/>
            <color indexed="81"/>
            <rFont val="Tahoma"/>
            <family val="2"/>
          </rPr>
          <t>Rubrik:</t>
        </r>
        <r>
          <rPr>
            <sz val="9"/>
            <color indexed="81"/>
            <rFont val="Tahoma"/>
            <family val="2"/>
          </rPr>
          <t xml:space="preserve">
4. KTW &gt; 50%.
3.  30% &lt; KTW </t>
        </r>
        <r>
          <rPr>
            <u/>
            <sz val="9"/>
            <color indexed="81"/>
            <rFont val="Tahoma"/>
            <family val="2"/>
          </rPr>
          <t>&lt;</t>
        </r>
        <r>
          <rPr>
            <sz val="9"/>
            <color indexed="81"/>
            <rFont val="Tahoma"/>
            <family val="2"/>
          </rPr>
          <t xml:space="preserve"> 50%.
2.  10% &lt; KTW </t>
        </r>
        <r>
          <rPr>
            <u/>
            <sz val="9"/>
            <color indexed="81"/>
            <rFont val="Tahoma"/>
            <family val="2"/>
          </rPr>
          <t>&lt;</t>
        </r>
        <r>
          <rPr>
            <sz val="9"/>
            <color indexed="81"/>
            <rFont val="Tahoma"/>
            <family val="2"/>
          </rPr>
          <t xml:space="preserve"> 30%.
1.   1% &lt; KTW </t>
        </r>
        <r>
          <rPr>
            <u/>
            <sz val="9"/>
            <color indexed="81"/>
            <rFont val="Tahoma"/>
            <family val="2"/>
          </rPr>
          <t>&lt;</t>
        </r>
        <r>
          <rPr>
            <sz val="9"/>
            <color indexed="81"/>
            <rFont val="Tahoma"/>
            <family val="2"/>
          </rPr>
          <t xml:space="preserve"> 10%.
0. KTW </t>
        </r>
        <r>
          <rPr>
            <u/>
            <sz val="9"/>
            <color indexed="81"/>
            <rFont val="Tahoma"/>
            <family val="2"/>
          </rPr>
          <t>&lt;</t>
        </r>
        <r>
          <rPr>
            <sz val="9"/>
            <color indexed="81"/>
            <rFont val="Tahoma"/>
            <family val="2"/>
          </rPr>
          <t xml:space="preserve"> 1%.</t>
        </r>
      </text>
    </comment>
    <comment ref="C115" authorId="0">
      <text>
        <r>
          <rPr>
            <b/>
            <sz val="9"/>
            <color indexed="81"/>
            <rFont val="Tahoma"/>
            <family val="2"/>
          </rPr>
          <t>Rubrik:</t>
        </r>
        <r>
          <rPr>
            <sz val="9"/>
            <color indexed="81"/>
            <rFont val="Tahoma"/>
            <family val="2"/>
          </rPr>
          <t xml:space="preserve">
4. RMT &lt; 3 bulan.
3.  3 bulan &lt; RMT </t>
        </r>
        <r>
          <rPr>
            <u/>
            <sz val="9"/>
            <color indexed="81"/>
            <rFont val="Tahoma"/>
            <family val="2"/>
          </rPr>
          <t>&lt;</t>
        </r>
        <r>
          <rPr>
            <sz val="9"/>
            <color indexed="81"/>
            <rFont val="Tahoma"/>
            <family val="2"/>
          </rPr>
          <t xml:space="preserve"> 6 bulan.
2.  6 bulan &lt; RMT </t>
        </r>
        <r>
          <rPr>
            <u/>
            <sz val="9"/>
            <color indexed="81"/>
            <rFont val="Tahoma"/>
            <family val="2"/>
          </rPr>
          <t>&lt;</t>
        </r>
        <r>
          <rPr>
            <sz val="9"/>
            <color indexed="81"/>
            <rFont val="Tahoma"/>
            <family val="2"/>
          </rPr>
          <t xml:space="preserve"> 9 bulan.
1.  9 bulan &lt; RMT </t>
        </r>
        <r>
          <rPr>
            <u/>
            <sz val="9"/>
            <color indexed="81"/>
            <rFont val="Tahoma"/>
            <family val="2"/>
          </rPr>
          <t>&lt;</t>
        </r>
        <r>
          <rPr>
            <sz val="9"/>
            <color indexed="81"/>
            <rFont val="Tahoma"/>
            <family val="2"/>
          </rPr>
          <t xml:space="preserve"> 12 bulan.
0. RMT &gt; 12 bulan.</t>
        </r>
      </text>
    </comment>
    <comment ref="C116" authorId="0">
      <text>
        <r>
          <rPr>
            <b/>
            <sz val="9"/>
            <color indexed="81"/>
            <rFont val="Tahoma"/>
            <family val="2"/>
          </rPr>
          <t>Rubrik:</t>
        </r>
        <r>
          <rPr>
            <sz val="9"/>
            <color indexed="81"/>
            <rFont val="Tahoma"/>
            <family val="2"/>
          </rPr>
          <t xml:space="preserve">
4. PBS &gt; 80%.
3.  60% &lt; PBS </t>
        </r>
        <r>
          <rPr>
            <u/>
            <sz val="9"/>
            <color indexed="81"/>
            <rFont val="Tahoma"/>
            <family val="2"/>
          </rPr>
          <t>&lt;</t>
        </r>
        <r>
          <rPr>
            <sz val="9"/>
            <color indexed="81"/>
            <rFont val="Tahoma"/>
            <family val="2"/>
          </rPr>
          <t xml:space="preserve"> 80%.
2. 40% &lt; PBS </t>
        </r>
        <r>
          <rPr>
            <u/>
            <sz val="9"/>
            <color indexed="81"/>
            <rFont val="Tahoma"/>
            <family val="2"/>
          </rPr>
          <t>&lt;</t>
        </r>
        <r>
          <rPr>
            <sz val="9"/>
            <color indexed="81"/>
            <rFont val="Tahoma"/>
            <family val="2"/>
          </rPr>
          <t xml:space="preserve"> 60%.
1.  20% &lt; PBS </t>
        </r>
        <r>
          <rPr>
            <u/>
            <sz val="9"/>
            <color indexed="81"/>
            <rFont val="Tahoma"/>
            <family val="2"/>
          </rPr>
          <t>&lt;</t>
        </r>
        <r>
          <rPr>
            <sz val="9"/>
            <color indexed="81"/>
            <rFont val="Tahoma"/>
            <family val="2"/>
          </rPr>
          <t xml:space="preserve"> 40%.
0. PBS </t>
        </r>
        <r>
          <rPr>
            <u/>
            <sz val="9"/>
            <color indexed="81"/>
            <rFont val="Tahoma"/>
            <family val="2"/>
          </rPr>
          <t>&lt;</t>
        </r>
        <r>
          <rPr>
            <sz val="9"/>
            <color indexed="81"/>
            <rFont val="Tahoma"/>
            <family val="2"/>
          </rPr>
          <t xml:space="preserve"> 20%.</t>
        </r>
      </text>
    </comment>
    <comment ref="C121" authorId="0">
      <text>
        <r>
          <rPr>
            <b/>
            <sz val="9"/>
            <color indexed="81"/>
            <rFont val="Tahoma"/>
            <family val="2"/>
          </rPr>
          <t xml:space="preserve">Rubrik: </t>
        </r>
        <r>
          <rPr>
            <sz val="9"/>
            <color indexed="81"/>
            <rFont val="Tahoma"/>
            <family val="2"/>
          </rPr>
          <t xml:space="preserve">
4. Program studi telah memiliki sistem evaluasi kelulusan yang efektif, mencakup keempat aspek (kebijakan dan strategi, keberadaan instrumen, monitoring dan evaluasi, serta tindak lanjutnya) disertai bukti yang lengkap.
3. Program studi telah memiliki sistem evaluasi kelulusan yang efektif, mencakup tiga dari empat aspek dimaksud, disertai bukti yang lengkap.
2. Program studi telah memiliki sistem evaluasi kelulusan yang efektif, mencakup dua dari empat aspek dimaksud disertai bukti yang lengkap.
1. Program studi telah memiliki sistem evaluasi kelulusan yang efektif, mencakup satu dari empat aspekdimaksud disertai bukti yang lengkap.
0.  Program studi tidak memiliki sistem evaluasi kelulusan yang efektif.</t>
        </r>
      </text>
    </comment>
    <comment ref="C122" authorId="0">
      <text>
        <r>
          <rPr>
            <b/>
            <sz val="9"/>
            <color indexed="81"/>
            <rFont val="Tahoma"/>
            <family val="2"/>
          </rPr>
          <t>Rubrik:</t>
        </r>
        <r>
          <rPr>
            <sz val="9"/>
            <color indexed="81"/>
            <rFont val="Tahoma"/>
            <family val="2"/>
          </rPr>
          <t xml:space="preserve">
4. Ada upaya yang intensif untuk melacak lulusan satu kali dalam setahun dan dijadikan umpan balik untuk pengembangan program pendidikan. 
3. Ada upaya melacak lulusan meskipun secara tidak berkala tetapi dijadikan umpan balik untuk pengembangan program pendidikan.
2. Ada upaya melacak lulusan  secara tidak berkala tetapi belum dijadikan umpan balik untuk pengembangan program pendidikan.
1. Tidak ada upaya pelacakan lulusan.
</t>
        </r>
        <r>
          <rPr>
            <b/>
            <sz val="9"/>
            <color indexed="81"/>
            <rFont val="Tahoma"/>
            <family val="2"/>
          </rPr>
          <t>Penjelasan Rubrik:</t>
        </r>
        <r>
          <rPr>
            <sz val="9"/>
            <color indexed="81"/>
            <rFont val="Tahoma"/>
            <family val="2"/>
          </rPr>
          <t xml:space="preserve">
Dibuktikan dengan angket dan analisis datanya serta upaya perbaikan yang telah dilakukan untuk perbaikan proses pembelajaran.</t>
        </r>
      </text>
    </comment>
    <comment ref="C123" authorId="0">
      <text>
        <r>
          <rPr>
            <b/>
            <sz val="9"/>
            <color indexed="81"/>
            <rFont val="Tahoma"/>
            <family val="2"/>
          </rPr>
          <t>Rubrik:</t>
        </r>
        <r>
          <rPr>
            <sz val="9"/>
            <color indexed="81"/>
            <rFont val="Tahoma"/>
            <family val="2"/>
          </rPr>
          <t xml:space="preserve">
4. Sk &gt; 3,5
3. 2,5 &lt; Sk </t>
        </r>
        <r>
          <rPr>
            <u/>
            <sz val="9"/>
            <color indexed="81"/>
            <rFont val="Tahoma"/>
            <family val="2"/>
          </rPr>
          <t>&lt;</t>
        </r>
        <r>
          <rPr>
            <sz val="9"/>
            <color indexed="81"/>
            <rFont val="Tahoma"/>
            <family val="2"/>
          </rPr>
          <t xml:space="preserve"> 3,5
2. 1,5 &lt; Sk </t>
        </r>
        <r>
          <rPr>
            <u/>
            <sz val="9"/>
            <color indexed="81"/>
            <rFont val="Tahoma"/>
            <family val="2"/>
          </rPr>
          <t>&lt;</t>
        </r>
        <r>
          <rPr>
            <sz val="9"/>
            <color indexed="81"/>
            <rFont val="Tahoma"/>
            <family val="2"/>
          </rPr>
          <t xml:space="preserve"> 2,5
1. 0,5 &lt; Sk </t>
        </r>
        <r>
          <rPr>
            <u/>
            <sz val="9"/>
            <color indexed="81"/>
            <rFont val="Tahoma"/>
            <family val="2"/>
          </rPr>
          <t>&lt;</t>
        </r>
        <r>
          <rPr>
            <sz val="9"/>
            <color indexed="81"/>
            <rFont val="Tahoma"/>
            <family val="2"/>
          </rPr>
          <t xml:space="preserve"> 1,5
0. Sk </t>
        </r>
        <r>
          <rPr>
            <u/>
            <sz val="9"/>
            <color indexed="81"/>
            <rFont val="Tahoma"/>
            <family val="2"/>
          </rPr>
          <t>&lt;</t>
        </r>
        <r>
          <rPr>
            <sz val="9"/>
            <color indexed="81"/>
            <rFont val="Tahoma"/>
            <family val="2"/>
          </rPr>
          <t xml:space="preserve"> 0,5 atau tidak ada data
</t>
        </r>
        <r>
          <rPr>
            <b/>
            <sz val="9"/>
            <color indexed="81"/>
            <rFont val="Tahoma"/>
            <family val="2"/>
          </rPr>
          <t>Penjelasan Rubrik:</t>
        </r>
        <r>
          <rPr>
            <sz val="9"/>
            <color indexed="81"/>
            <rFont val="Tahoma"/>
            <family val="2"/>
          </rPr>
          <t xml:space="preserve">
Program studi memiliki angket untuk mengukur kualitas alumni berdasarkan jenis kemampuan lulusan, dengan bobot dalam perhitungan skor sebagai berikut:
     4 = jika dinilai sangat baik
     3 = jika dinilai baik
     2 = jika dinilai cukup
     1 = jika dinilai kurang
Skor jenis kemampuan = jumlah dari (bobot dikalikan dengan persentasenya)
     n = jumlah jenis kemampuan ditanyakan kepada pihak pengguna lulusan
Skor kemampuan (Sk) = { (a) x 4 + (b) x 3 + (c) x 2 + (d) x 1 } / n x 100</t>
        </r>
      </text>
    </comment>
    <comment ref="C124" authorId="0">
      <text>
        <r>
          <rPr>
            <b/>
            <sz val="9"/>
            <color indexed="81"/>
            <rFont val="Tahoma"/>
            <family val="2"/>
          </rPr>
          <t>Rubrik:</t>
        </r>
        <r>
          <rPr>
            <sz val="9"/>
            <color indexed="81"/>
            <rFont val="Tahoma"/>
            <family val="2"/>
          </rPr>
          <t xml:space="preserve">
4. Semua bentuk partisipasi dilakukan oleh alumni.
3. 3 - 4 bentuk partisipasi dilakukan oleh alumni.
2. Hanya 2 bentuk partisipasi yang dilakukan oleh alumni.
1. Hanya 1 bentuk partisipasi saja yang dilakukan oleh alumni.
0. Tidak ada partisipasi alumni.
</t>
        </r>
        <r>
          <rPr>
            <b/>
            <sz val="9"/>
            <color indexed="81"/>
            <rFont val="Tahoma"/>
            <family val="2"/>
          </rPr>
          <t>Penjelasan Rubrik:</t>
        </r>
        <r>
          <rPr>
            <sz val="9"/>
            <color indexed="81"/>
            <rFont val="Tahoma"/>
            <family val="2"/>
          </rPr>
          <t xml:space="preserve">
Partisipasi alumni dalam mendukung pengembangan akademik program studi dalam bentuk:
1. Sumbangan dana.
2. Sumbangan fasilitas.
3. Keterlibatan dalam kegiatan akademik.
4. Pengembangan jejaring.
5. Penyediaan fasilitas untuk kegiatan akademik.</t>
        </r>
      </text>
    </comment>
    <comment ref="C132" authorId="0">
      <text>
        <r>
          <rPr>
            <b/>
            <sz val="9"/>
            <color indexed="81"/>
            <rFont val="Tahoma"/>
            <family val="2"/>
          </rPr>
          <t>Rubrik:</t>
        </r>
        <r>
          <rPr>
            <sz val="9"/>
            <color indexed="81"/>
            <rFont val="Tahoma"/>
            <family val="2"/>
          </rPr>
          <t xml:space="preserve">
4. Rasio mahasiswa terhadap dosen tetap yang bidang keahliannya sesuai dengan bidang Prodi (RMD) untuk bidang sosial : 27 &lt; RMD </t>
        </r>
        <r>
          <rPr>
            <u/>
            <sz val="9"/>
            <color indexed="81"/>
            <rFont val="Tahoma"/>
            <family val="2"/>
          </rPr>
          <t>&lt;</t>
        </r>
        <r>
          <rPr>
            <sz val="9"/>
            <color indexed="81"/>
            <rFont val="Tahoma"/>
            <family val="2"/>
          </rPr>
          <t xml:space="preserve"> 33 ; bidang eksakta : 17 &lt; RMD </t>
        </r>
        <r>
          <rPr>
            <u/>
            <sz val="9"/>
            <color indexed="81"/>
            <rFont val="Tahoma"/>
            <family val="2"/>
          </rPr>
          <t>&lt;</t>
        </r>
        <r>
          <rPr>
            <sz val="9"/>
            <color indexed="81"/>
            <rFont val="Tahoma"/>
            <family val="2"/>
          </rPr>
          <t xml:space="preserve"> 23; Fakultas Kedokteran tahap akademik: 8 &lt; RMD </t>
        </r>
        <r>
          <rPr>
            <u/>
            <sz val="9"/>
            <color indexed="81"/>
            <rFont val="Tahoma"/>
            <family val="2"/>
          </rPr>
          <t>&lt;</t>
        </r>
        <r>
          <rPr>
            <sz val="9"/>
            <color indexed="81"/>
            <rFont val="Tahoma"/>
            <family val="2"/>
          </rPr>
          <t xml:space="preserve"> 12 dan tahap profesi 3 &lt; RMD </t>
        </r>
        <r>
          <rPr>
            <u/>
            <sz val="9"/>
            <color indexed="81"/>
            <rFont val="Tahoma"/>
            <family val="2"/>
          </rPr>
          <t>&lt;</t>
        </r>
        <r>
          <rPr>
            <sz val="9"/>
            <color indexed="81"/>
            <rFont val="Tahoma"/>
            <family val="2"/>
          </rPr>
          <t xml:space="preserve"> 7.
3. Untuk bidang sosial: 33 &lt; RMD </t>
        </r>
        <r>
          <rPr>
            <u/>
            <sz val="9"/>
            <color indexed="81"/>
            <rFont val="Tahoma"/>
            <family val="2"/>
          </rPr>
          <t>&lt;</t>
        </r>
        <r>
          <rPr>
            <sz val="9"/>
            <color indexed="81"/>
            <rFont val="Tahoma"/>
            <family val="2"/>
          </rPr>
          <t xml:space="preserve"> 40 ; bidang eksakta: 23 &lt; RMD </t>
        </r>
        <r>
          <rPr>
            <u/>
            <sz val="9"/>
            <color indexed="81"/>
            <rFont val="Tahoma"/>
            <family val="2"/>
          </rPr>
          <t>&lt;</t>
        </r>
        <r>
          <rPr>
            <sz val="9"/>
            <color indexed="81"/>
            <rFont val="Tahoma"/>
            <family val="2"/>
          </rPr>
          <t xml:space="preserve"> 30 ; Fakultas Kedokteran tahap akademik: 12 &lt; RMD </t>
        </r>
        <r>
          <rPr>
            <u/>
            <sz val="9"/>
            <color indexed="81"/>
            <rFont val="Tahoma"/>
            <family val="2"/>
          </rPr>
          <t>&lt;</t>
        </r>
        <r>
          <rPr>
            <sz val="9"/>
            <color indexed="81"/>
            <rFont val="Tahoma"/>
            <family val="2"/>
          </rPr>
          <t xml:space="preserve"> 16 dan tahap profesi 7 &lt; RMD </t>
        </r>
        <r>
          <rPr>
            <u/>
            <sz val="9"/>
            <color indexed="81"/>
            <rFont val="Tahoma"/>
            <family val="2"/>
          </rPr>
          <t>&lt;</t>
        </r>
        <r>
          <rPr>
            <sz val="9"/>
            <color indexed="81"/>
            <rFont val="Tahoma"/>
            <family val="2"/>
          </rPr>
          <t xml:space="preserve"> 11.
2. Untuk bidang sosial: 40 &lt; RMD </t>
        </r>
        <r>
          <rPr>
            <u/>
            <sz val="9"/>
            <color indexed="81"/>
            <rFont val="Tahoma"/>
            <family val="2"/>
          </rPr>
          <t>&lt;</t>
        </r>
        <r>
          <rPr>
            <sz val="9"/>
            <color indexed="81"/>
            <rFont val="Tahoma"/>
            <family val="2"/>
          </rPr>
          <t xml:space="preserve"> 50; bidang eksakta: 30 &lt; RMD </t>
        </r>
        <r>
          <rPr>
            <u/>
            <sz val="9"/>
            <color indexed="81"/>
            <rFont val="Tahoma"/>
            <family val="2"/>
          </rPr>
          <t>&lt;</t>
        </r>
        <r>
          <rPr>
            <sz val="9"/>
            <color indexed="81"/>
            <rFont val="Tahoma"/>
            <family val="2"/>
          </rPr>
          <t xml:space="preserve"> 40; Fakultas Kedokteran tahap akademik: 16 &lt; RMD </t>
        </r>
        <r>
          <rPr>
            <u/>
            <sz val="9"/>
            <color indexed="81"/>
            <rFont val="Tahoma"/>
            <family val="2"/>
          </rPr>
          <t>&lt;</t>
        </r>
        <r>
          <rPr>
            <sz val="9"/>
            <color indexed="81"/>
            <rFont val="Tahoma"/>
            <family val="2"/>
          </rPr>
          <t xml:space="preserve"> 20 dan tahap profesi 11 &lt; RMD </t>
        </r>
        <r>
          <rPr>
            <u/>
            <sz val="9"/>
            <color indexed="81"/>
            <rFont val="Tahoma"/>
            <family val="2"/>
          </rPr>
          <t>&lt;</t>
        </r>
        <r>
          <rPr>
            <sz val="9"/>
            <color indexed="81"/>
            <rFont val="Tahoma"/>
            <family val="2"/>
          </rPr>
          <t xml:space="preserve"> 15.
1. Untuk bidang sosial: 50 &lt; RMD </t>
        </r>
        <r>
          <rPr>
            <u/>
            <sz val="9"/>
            <color indexed="81"/>
            <rFont val="Tahoma"/>
            <family val="2"/>
          </rPr>
          <t>&lt;</t>
        </r>
        <r>
          <rPr>
            <sz val="9"/>
            <color indexed="81"/>
            <rFont val="Tahoma"/>
            <family val="2"/>
          </rPr>
          <t xml:space="preserve"> 60 ; bidang eksakta: 40 &lt; RMD </t>
        </r>
        <r>
          <rPr>
            <u/>
            <sz val="9"/>
            <color indexed="81"/>
            <rFont val="Tahoma"/>
            <family val="2"/>
          </rPr>
          <t>&lt;</t>
        </r>
        <r>
          <rPr>
            <sz val="9"/>
            <color indexed="81"/>
            <rFont val="Tahoma"/>
            <family val="2"/>
          </rPr>
          <t xml:space="preserve"> 50 ; Fakultas Kedokteran tahap akademik: 20 &lt; RMD </t>
        </r>
        <r>
          <rPr>
            <u/>
            <sz val="9"/>
            <color indexed="81"/>
            <rFont val="Tahoma"/>
            <family val="2"/>
          </rPr>
          <t>&lt;</t>
        </r>
        <r>
          <rPr>
            <sz val="9"/>
            <color indexed="81"/>
            <rFont val="Tahoma"/>
            <family val="2"/>
          </rPr>
          <t xml:space="preserve"> 24 dan tahap profesi 15 &lt; RMD </t>
        </r>
        <r>
          <rPr>
            <u/>
            <sz val="9"/>
            <color indexed="81"/>
            <rFont val="Tahoma"/>
            <family val="2"/>
          </rPr>
          <t>&lt;</t>
        </r>
        <r>
          <rPr>
            <sz val="9"/>
            <color indexed="81"/>
            <rFont val="Tahoma"/>
            <family val="2"/>
          </rPr>
          <t xml:space="preserve"> 19.
0. Untuk bidang sosial: RMD &gt; 60 ; bidang eksakta: RMD &gt; 50 ; Fakultas Kedokteran tahap akademik: RMD &gt; 24 dan tahap profesi RMD &gt; 19.
</t>
        </r>
        <r>
          <rPr>
            <b/>
            <sz val="9"/>
            <color indexed="81"/>
            <rFont val="Tahoma"/>
            <family val="2"/>
          </rPr>
          <t>Penjelasan Rubrik:</t>
        </r>
        <r>
          <rPr>
            <sz val="9"/>
            <color indexed="81"/>
            <rFont val="Tahoma"/>
            <family val="2"/>
          </rPr>
          <t xml:space="preserve">
RMD = (mahasiswa reguler + mhs reguler mandiri) / jumlah dosen tetap
</t>
        </r>
      </text>
    </comment>
    <comment ref="C133" authorId="0">
      <text>
        <r>
          <rPr>
            <b/>
            <sz val="9"/>
            <color indexed="81"/>
            <rFont val="Tahoma"/>
            <family val="2"/>
          </rPr>
          <t>Rubrik:</t>
        </r>
        <r>
          <rPr>
            <sz val="9"/>
            <color indexed="81"/>
            <rFont val="Tahoma"/>
            <family val="2"/>
          </rPr>
          <t xml:space="preserve">
4. Program studi sudah melaksanakan kegiatan seminar/pelatihan/ workshop/ lokakarya dengan mendatangkan tenaga ahli/pakar pembicara dari luar PT sendiri </t>
        </r>
        <r>
          <rPr>
            <u/>
            <sz val="9"/>
            <color indexed="81"/>
            <rFont val="Tahoma"/>
            <family val="2"/>
          </rPr>
          <t>&gt;</t>
        </r>
        <r>
          <rPr>
            <sz val="9"/>
            <color indexed="81"/>
            <rFont val="Tahoma"/>
            <family val="2"/>
          </rPr>
          <t xml:space="preserve"> 4 kali dalam setahun.
3. Program studi sudah melaksanakan kegiatan seminar/pelatihan/ workshop/ lokakarya dengan mendatangkan tenaga ahli/pakar pembicara dari luar PT sendiri 3 kali dalam setahun.
2. Program studi sudah melaksanakan kegiatan seminar/pelatihan/ workshop/ lokakarya dengan mendatangkan tenaga ahli/pakar pembicara dari luar PT sendiri 2 kali dalam setahun.
1. Program studi sudah melaksanakan kegiatan seminar/pelatihan/ workshop/ lokakarya dengan mendatangkan tenaga ahli/pakar pembicara dari luar PT sendiri 1 kali dalam setahun.
0. Program studi tidak melaksanakan kegiatan seminar/pelatihan/ workshop/ lokakarya. 
</t>
        </r>
        <r>
          <rPr>
            <b/>
            <sz val="9"/>
            <color indexed="81"/>
            <rFont val="Tahoma"/>
            <family val="2"/>
          </rPr>
          <t>Penjelasan Rubrik:</t>
        </r>
        <r>
          <rPr>
            <sz val="9"/>
            <color indexed="81"/>
            <rFont val="Tahoma"/>
            <family val="2"/>
          </rPr>
          <t xml:space="preserve">
Bukti pendukung berupa leaflet, buku program / daftar hadir peserta dan narasumber, </t>
        </r>
        <r>
          <rPr>
            <i/>
            <sz val="9"/>
            <color indexed="81"/>
            <rFont val="Tahoma"/>
            <family val="2"/>
          </rPr>
          <t>proceeding</t>
        </r>
      </text>
    </comment>
    <comment ref="C136" authorId="0">
      <text>
        <r>
          <rPr>
            <b/>
            <sz val="9"/>
            <color indexed="81"/>
            <rFont val="Tahoma"/>
            <family val="2"/>
          </rPr>
          <t>Rubrik:</t>
        </r>
        <r>
          <rPr>
            <sz val="9"/>
            <color indexed="81"/>
            <rFont val="Tahoma"/>
            <family val="2"/>
          </rPr>
          <t xml:space="preserve">
4. Lebih dari 50%.
3. Lebih dari 30% s.d. 50%.
2. Lebih dari 10% s.d 30%.
1. Kurang dari 10%.
</t>
        </r>
      </text>
    </comment>
    <comment ref="C137" authorId="0">
      <text>
        <r>
          <rPr>
            <b/>
            <sz val="9"/>
            <color indexed="81"/>
            <rFont val="Tahoma"/>
            <family val="2"/>
          </rPr>
          <t>Rubrik:</t>
        </r>
        <r>
          <rPr>
            <sz val="9"/>
            <color indexed="81"/>
            <rFont val="Tahoma"/>
            <family val="2"/>
          </rPr>
          <t xml:space="preserve">
4. Lebih dari 30% dosen tetap menjadi anggota organisasi profesi / bidang ilmu tingkat internasional.
3. Lebih dari 30 % dosen tetap menjadi anggota organisasi profesi/bidang ilmu tingkat internasional atau nasional.
2. Antara 15% s.d. 30% dosen tetap menjadi anggota organisasi profesi/bidang ilmu tingkat internasional atau nasional.
1. Kurang dari 15% dosen tetap menjadi anggota organisasi profesi /bidang ilmu tingkat internasional atau nasional.
0. Tidak ada dosen menjadi anggota profesi/bidang ilmu tingkat internasional atau nasional.
</t>
        </r>
        <r>
          <rPr>
            <b/>
            <sz val="9"/>
            <color indexed="81"/>
            <rFont val="Tahoma"/>
            <family val="2"/>
          </rPr>
          <t>Penjelasan Rubrik:</t>
        </r>
        <r>
          <rPr>
            <sz val="9"/>
            <color indexed="81"/>
            <rFont val="Tahoma"/>
            <family val="2"/>
          </rPr>
          <t xml:space="preserve">
Keanggotaan dosen pada organisasi profesi/bidang ilmu dibuktikan dengan sertifikat atau kartu tanda keanggotaan organisasi profesi.
</t>
        </r>
      </text>
    </comment>
    <comment ref="C144" authorId="0">
      <text>
        <r>
          <rPr>
            <b/>
            <sz val="9"/>
            <color indexed="81"/>
            <rFont val="Tahoma"/>
            <family val="2"/>
          </rPr>
          <t>Rubrik:</t>
        </r>
        <r>
          <rPr>
            <sz val="9"/>
            <color indexed="81"/>
            <rFont val="Tahoma"/>
            <family val="2"/>
          </rPr>
          <t xml:space="preserve">
4. Lebih dari 75% tenaga kependidikan mengikuti pelatihan dan pendidikan sesuai dengan jenis kebutuhan layanan dan pengembangan karir.
3.  Antara 50% dan75% tenaga kependidikan mengikuti pelatihan dan pendidikan sesuai dengan jenis kebutuhan layanan dan pengembangan karir.
2.  Antara 25% dan 50% tenaga kependidikan mengikuti pelatihan dan pendidikan sesuai dengan jenis kebutuhan layanan dan pengembangan karir.
1.  Kurang dari 25%  tenaga kependidikan mengikuti pelatihan dan pendidikan sesuai dengan jenis kebutuhan layanan dan pengembangan karir.
0.  Tidak ada tenaga kependidikan mengikuti pelatihan dan pendidikan sesuai dengan jenis kebutuhan layanan dan pengembangan karir.</t>
        </r>
        <r>
          <rPr>
            <b/>
            <sz val="9"/>
            <color indexed="81"/>
            <rFont val="Tahoma"/>
            <family val="2"/>
          </rPr>
          <t xml:space="preserve">
Penjelasan Rubrik:</t>
        </r>
        <r>
          <rPr>
            <sz val="9"/>
            <color indexed="81"/>
            <rFont val="Tahoma"/>
            <family val="2"/>
          </rPr>
          <t xml:space="preserve">
Upaya peningkatan kualifikasi dan kompetensi yang harus difasilitasi dikaitkan dengan:
1. Pemberian kesempatan belajar/pelatihan: dibuktikan dengan ijazah/sertifikat
2. Pemberian fasilitas berupa dana
3. Jenjang karir
</t>
        </r>
      </text>
    </comment>
    <comment ref="C147" authorId="0">
      <text>
        <r>
          <rPr>
            <b/>
            <sz val="9"/>
            <color indexed="81"/>
            <rFont val="Tahoma"/>
            <family val="2"/>
          </rPr>
          <t>Rubrik</t>
        </r>
        <r>
          <rPr>
            <sz val="9"/>
            <color indexed="81"/>
            <rFont val="Tahoma"/>
            <family val="2"/>
          </rPr>
          <t xml:space="preserve">:
4. Tenaga pustakawan ( A &gt; 4); jumlah analis, programer dan operator cukup dan sangat baik kegiatannya ; tenaga administrasi ( D &gt; 4).
3. Tenaga pustakawan ( 3 &lt; A </t>
        </r>
        <r>
          <rPr>
            <u/>
            <sz val="9"/>
            <color indexed="81"/>
            <rFont val="Tahoma"/>
            <family val="2"/>
          </rPr>
          <t>&lt;</t>
        </r>
        <r>
          <rPr>
            <sz val="9"/>
            <color indexed="81"/>
            <rFont val="Tahoma"/>
            <family val="2"/>
          </rPr>
          <t xml:space="preserve"> 4); jumlah analis, programer dan operator cukup dan memadai kegiatannya ; tenaga administrasi ( 3 &lt; D </t>
        </r>
        <r>
          <rPr>
            <u/>
            <sz val="9"/>
            <color indexed="81"/>
            <rFont val="Tahoma"/>
            <family val="2"/>
          </rPr>
          <t>&lt;</t>
        </r>
        <r>
          <rPr>
            <sz val="9"/>
            <color indexed="81"/>
            <rFont val="Tahoma"/>
            <family val="2"/>
          </rPr>
          <t xml:space="preserve"> 4).
2. Tenaga pustakawan ( 2 &lt; A </t>
        </r>
        <r>
          <rPr>
            <u/>
            <sz val="9"/>
            <color indexed="81"/>
            <rFont val="Tahoma"/>
            <family val="2"/>
          </rPr>
          <t>&lt;</t>
        </r>
        <r>
          <rPr>
            <sz val="9"/>
            <color indexed="81"/>
            <rFont val="Tahoma"/>
            <family val="2"/>
          </rPr>
          <t xml:space="preserve"> 3); jumlah analis, programer dan operator cukup tetapi mutu kerjanya sedang-sedang saja ; tenaga administrasi ( 2 &lt; D </t>
        </r>
        <r>
          <rPr>
            <u/>
            <sz val="9"/>
            <color indexed="81"/>
            <rFont val="Tahoma"/>
            <family val="2"/>
          </rPr>
          <t>&lt;</t>
        </r>
        <r>
          <rPr>
            <sz val="9"/>
            <color indexed="81"/>
            <rFont val="Tahoma"/>
            <family val="2"/>
          </rPr>
          <t xml:space="preserve"> 3).
1. Tenaga pustakawan ( 1 &lt; A </t>
        </r>
        <r>
          <rPr>
            <u/>
            <sz val="9"/>
            <color indexed="81"/>
            <rFont val="Tahoma"/>
            <family val="2"/>
          </rPr>
          <t>&lt;</t>
        </r>
        <r>
          <rPr>
            <sz val="9"/>
            <color indexed="81"/>
            <rFont val="Tahoma"/>
            <family val="2"/>
          </rPr>
          <t xml:space="preserve"> 2); jumlah analis, programer dan operator kurang atau terlalu banyak sehingga kurang  kegiatannya ; tenaga administrasi ( 1 &lt; D </t>
        </r>
        <r>
          <rPr>
            <u/>
            <sz val="9"/>
            <color indexed="81"/>
            <rFont val="Tahoma"/>
            <family val="2"/>
          </rPr>
          <t>&lt;</t>
        </r>
        <r>
          <rPr>
            <sz val="9"/>
            <color indexed="81"/>
            <rFont val="Tahoma"/>
            <family val="2"/>
          </rPr>
          <t xml:space="preserve"> 2).
0. Tenaga pustakawan ( A &lt; 1); tenaga administrasi ( D &lt; 1 ).
</t>
        </r>
        <r>
          <rPr>
            <b/>
            <sz val="9"/>
            <color indexed="81"/>
            <rFont val="Tahoma"/>
            <family val="2"/>
          </rPr>
          <t xml:space="preserve">
Penjelasan Rubrik;</t>
        </r>
        <r>
          <rPr>
            <sz val="9"/>
            <color indexed="81"/>
            <rFont val="Tahoma"/>
            <family val="2"/>
          </rPr>
          <t xml:space="preserve">
A = ( 4 X1 + 3 X2 + 2 X3 ) / 4 ; dimana:
X1 = jumlah pustakawan yang berpendidikan S2 atau S3
X2 = jumlah pustakawan yang berpendidikan D4 atau S1
X3 = jumlah pustakawan yang berpendidikan D1, D2 atau D3
D = ( 4 Y1 + 3 Y2 + 2 Y3 + Y4 ) / 4; dimana:
Y1 = jumlah tenaga administrasi yang berpendidikan D4 atau S1 ke atas
Y2 = jumlah tenaga administrasi yang berpendidikan D3
Y3 = jumlah tenaga administrasi yang berpendidikan D1 atau D2
Y4 = jumlah tenaga administrasi yang berpendidikan SMU/SMK
</t>
        </r>
      </text>
    </comment>
    <comment ref="C154" authorId="0">
      <text>
        <r>
          <rPr>
            <b/>
            <sz val="9"/>
            <color indexed="81"/>
            <rFont val="Tahoma"/>
            <family val="2"/>
          </rPr>
          <t>Rubrik:</t>
        </r>
        <r>
          <rPr>
            <sz val="9"/>
            <color indexed="81"/>
            <rFont val="Tahoma"/>
            <family val="2"/>
          </rPr>
          <t xml:space="preserve">
4. Program studi telah memiliki semua prasarana tersebut.
3. Program studi telah memiliki hampir semua prasarana tersebut.
2. Program studi telah memiliki sebagian dari prasarana tersebut.
1. Program studi hanya memiliki beberapa prasarana saja.
</t>
        </r>
      </text>
    </comment>
    <comment ref="C155" authorId="0">
      <text>
        <r>
          <rPr>
            <b/>
            <sz val="9"/>
            <color indexed="81"/>
            <rFont val="Tahoma"/>
            <family val="2"/>
          </rPr>
          <t>Rubrik:</t>
        </r>
        <r>
          <rPr>
            <sz val="9"/>
            <color indexed="81"/>
            <rFont val="Tahoma"/>
            <family val="2"/>
          </rPr>
          <t xml:space="preserve">
4. SLRDT </t>
        </r>
        <r>
          <rPr>
            <u/>
            <sz val="9"/>
            <color indexed="81"/>
            <rFont val="Tahoma"/>
            <family val="2"/>
          </rPr>
          <t>&gt;</t>
        </r>
        <r>
          <rPr>
            <sz val="9"/>
            <color indexed="81"/>
            <rFont val="Tahoma"/>
            <family val="2"/>
          </rPr>
          <t xml:space="preserve"> 4
3. 3 </t>
        </r>
        <r>
          <rPr>
            <u/>
            <sz val="9"/>
            <color indexed="81"/>
            <rFont val="Tahoma"/>
            <family val="2"/>
          </rPr>
          <t>&lt;</t>
        </r>
        <r>
          <rPr>
            <sz val="9"/>
            <color indexed="81"/>
            <rFont val="Tahoma"/>
            <family val="2"/>
          </rPr>
          <t xml:space="preserve"> SLRDT &lt; 4
2. 2 </t>
        </r>
        <r>
          <rPr>
            <u/>
            <sz val="9"/>
            <color indexed="81"/>
            <rFont val="Tahoma"/>
            <family val="2"/>
          </rPr>
          <t>&lt;</t>
        </r>
        <r>
          <rPr>
            <sz val="9"/>
            <color indexed="81"/>
            <rFont val="Tahoma"/>
            <family val="2"/>
          </rPr>
          <t xml:space="preserve"> SLRDT &lt; 3
1. 1  </t>
        </r>
        <r>
          <rPr>
            <u/>
            <sz val="9"/>
            <color indexed="81"/>
            <rFont val="Tahoma"/>
            <family val="2"/>
          </rPr>
          <t>&lt;</t>
        </r>
        <r>
          <rPr>
            <sz val="9"/>
            <color indexed="81"/>
            <rFont val="Tahoma"/>
            <family val="2"/>
          </rPr>
          <t xml:space="preserve"> SLRDT &lt; 2
0. SLRDT &lt; 1
</t>
        </r>
        <r>
          <rPr>
            <b/>
            <sz val="9"/>
            <color indexed="81"/>
            <rFont val="Tahoma"/>
            <family val="2"/>
          </rPr>
          <t>Penjelasan Rubrik:</t>
        </r>
        <r>
          <rPr>
            <sz val="9"/>
            <color indexed="81"/>
            <rFont val="Tahoma"/>
            <family val="2"/>
          </rPr>
          <t xml:space="preserve">
Skor luas ruang dosen tetap (SLRDT) = A / B
dimana:
A = a + 2b + 3c + 4d
B = a + b + c + d
Keterangan notasi:
a = Luas ruang total (m2) ruang bersama untuk dosen tetap
b = Luas ruang total (m2) ruang untuk 3-4 orang dosen tetap
c = Luas ruang total (m2) ruang untuk 2 orang dosen tetap
d = Luas ruang total (m2) ruang untuk 1 orang dosen tetap
</t>
        </r>
      </text>
    </comment>
    <comment ref="C158" authorId="0">
      <text>
        <r>
          <rPr>
            <b/>
            <sz val="9"/>
            <color indexed="81"/>
            <rFont val="Tahoma"/>
            <family val="2"/>
          </rPr>
          <t>Rubrik:</t>
        </r>
        <r>
          <rPr>
            <sz val="9"/>
            <color indexed="81"/>
            <rFont val="Tahoma"/>
            <family val="2"/>
          </rPr>
          <t xml:space="preserve">
4. Laboratorium telah mempunyai peralatan dengan jenis yang sesuai dan jumlahnya berimbang dengan kegiatan praktikum dan penelitian mahasiswa.
3. Laboratorium telah mempunyai peralatan dengan jenis yang sesuai tetapi jumlahnya belum berimbang dengan kegiatan praktikum dan penelitian mahasiswa.
2. Laboratorium telah mempunyai peralatan tetapi belum sesuai dengan jenis dan jumlahnya belum berimbang dengan kegiatan praktikum dan penelitian mahasiswa.
1. Laboratorium belum mempunyai peralatan yang cukup.
</t>
        </r>
      </text>
    </comment>
    <comment ref="C159" authorId="0">
      <text>
        <r>
          <rPr>
            <b/>
            <sz val="9"/>
            <color indexed="81"/>
            <rFont val="Tahoma"/>
            <family val="2"/>
          </rPr>
          <t>Rubrik:</t>
        </r>
        <r>
          <rPr>
            <sz val="9"/>
            <color indexed="81"/>
            <rFont val="Tahoma"/>
            <family val="2"/>
          </rPr>
          <t xml:space="preserve">
4. Jumlah judul yang relevan </t>
        </r>
        <r>
          <rPr>
            <u/>
            <sz val="9"/>
            <color indexed="81"/>
            <rFont val="Tahoma"/>
            <family val="2"/>
          </rPr>
          <t>&gt;</t>
        </r>
        <r>
          <rPr>
            <sz val="9"/>
            <color indexed="81"/>
            <rFont val="Tahoma"/>
            <family val="2"/>
          </rPr>
          <t xml:space="preserve"> 400
3. 250 </t>
        </r>
        <r>
          <rPr>
            <u/>
            <sz val="9"/>
            <color indexed="81"/>
            <rFont val="Tahoma"/>
            <family val="2"/>
          </rPr>
          <t>&lt;</t>
        </r>
        <r>
          <rPr>
            <sz val="9"/>
            <color indexed="81"/>
            <rFont val="Tahoma"/>
            <family val="2"/>
          </rPr>
          <t xml:space="preserve"> jumlah judul yang relevan &lt; 400
2. 100 </t>
        </r>
        <r>
          <rPr>
            <u/>
            <sz val="9"/>
            <color indexed="81"/>
            <rFont val="Tahoma"/>
            <family val="2"/>
          </rPr>
          <t>&lt;</t>
        </r>
        <r>
          <rPr>
            <sz val="9"/>
            <color indexed="81"/>
            <rFont val="Tahoma"/>
            <family val="2"/>
          </rPr>
          <t xml:space="preserve"> jumlah judul yang relevan &lt; 250
1. 50 </t>
        </r>
        <r>
          <rPr>
            <u/>
            <sz val="9"/>
            <color indexed="81"/>
            <rFont val="Tahoma"/>
            <family val="2"/>
          </rPr>
          <t>&lt;</t>
        </r>
        <r>
          <rPr>
            <sz val="9"/>
            <color indexed="81"/>
            <rFont val="Tahoma"/>
            <family val="2"/>
          </rPr>
          <t xml:space="preserve"> jumlah judul yang relevan &lt; 100
0. Jumlah judul yang relevan &lt; 50
</t>
        </r>
        <r>
          <rPr>
            <b/>
            <sz val="9"/>
            <color indexed="81"/>
            <rFont val="Tahoma"/>
            <family val="2"/>
          </rPr>
          <t>Penjelasan Rubrik:</t>
        </r>
        <r>
          <rPr>
            <sz val="9"/>
            <color indexed="81"/>
            <rFont val="Tahoma"/>
            <family val="2"/>
          </rPr>
          <t xml:space="preserve">
Buku teks dapat berupa hard copy, CD-ROM atau media lainnya
</t>
        </r>
      </text>
    </comment>
    <comment ref="C160" authorId="0">
      <text>
        <r>
          <rPr>
            <b/>
            <sz val="9"/>
            <color indexed="81"/>
            <rFont val="Tahoma"/>
            <family val="2"/>
          </rPr>
          <t>Rubrik:</t>
        </r>
        <r>
          <rPr>
            <sz val="9"/>
            <color indexed="81"/>
            <rFont val="Tahoma"/>
            <family val="2"/>
          </rPr>
          <t xml:space="preserve">
4. Jumlah judul </t>
        </r>
        <r>
          <rPr>
            <u/>
            <sz val="9"/>
            <color indexed="81"/>
            <rFont val="Tahoma"/>
            <family val="2"/>
          </rPr>
          <t>&gt;</t>
        </r>
        <r>
          <rPr>
            <sz val="9"/>
            <color indexed="81"/>
            <rFont val="Tahoma"/>
            <family val="2"/>
          </rPr>
          <t xml:space="preserve"> 200
3. 150 </t>
        </r>
        <r>
          <rPr>
            <u/>
            <sz val="9"/>
            <color indexed="81"/>
            <rFont val="Tahoma"/>
            <family val="2"/>
          </rPr>
          <t>&lt;</t>
        </r>
        <r>
          <rPr>
            <sz val="9"/>
            <color indexed="81"/>
            <rFont val="Tahoma"/>
            <family val="2"/>
          </rPr>
          <t xml:space="preserve"> Jumlah judul &lt; 200
2. 100 </t>
        </r>
        <r>
          <rPr>
            <u/>
            <sz val="9"/>
            <color indexed="81"/>
            <rFont val="Tahoma"/>
            <family val="2"/>
          </rPr>
          <t>&lt;</t>
        </r>
        <r>
          <rPr>
            <sz val="9"/>
            <color indexed="81"/>
            <rFont val="Tahoma"/>
            <family val="2"/>
          </rPr>
          <t xml:space="preserve"> Jumlah judul &lt; 150
1. 50 </t>
        </r>
        <r>
          <rPr>
            <u/>
            <sz val="9"/>
            <color indexed="81"/>
            <rFont val="Tahoma"/>
            <family val="2"/>
          </rPr>
          <t>&lt;</t>
        </r>
        <r>
          <rPr>
            <sz val="9"/>
            <color indexed="81"/>
            <rFont val="Tahoma"/>
            <family val="2"/>
          </rPr>
          <t xml:space="preserve"> Jumlah judul &lt; 100
0. Jumlah judul &lt; 50
</t>
        </r>
        <r>
          <rPr>
            <b/>
            <sz val="9"/>
            <color indexed="81"/>
            <rFont val="Tahoma"/>
            <family val="2"/>
          </rPr>
          <t>Penjelasan Rubrik:</t>
        </r>
        <r>
          <rPr>
            <sz val="9"/>
            <color indexed="81"/>
            <rFont val="Tahoma"/>
            <family val="2"/>
          </rPr>
          <t xml:space="preserve">
Disertasi/tesis/tugas akhir dapat berupa hard copy, CD-ROM atau media lainnya.</t>
        </r>
      </text>
    </comment>
    <comment ref="C161" authorId="0">
      <text>
        <r>
          <rPr>
            <b/>
            <sz val="9"/>
            <color indexed="81"/>
            <rFont val="Tahoma"/>
            <family val="2"/>
          </rPr>
          <t>Rubrik:</t>
        </r>
        <r>
          <rPr>
            <sz val="9"/>
            <color indexed="81"/>
            <rFont val="Tahoma"/>
            <family val="2"/>
          </rPr>
          <t xml:space="preserve">
4. Jumlah judul yang relevan </t>
        </r>
        <r>
          <rPr>
            <u/>
            <sz val="9"/>
            <color indexed="81"/>
            <rFont val="Tahoma"/>
            <family val="2"/>
          </rPr>
          <t>&gt;</t>
        </r>
        <r>
          <rPr>
            <sz val="9"/>
            <color indexed="81"/>
            <rFont val="Tahoma"/>
            <family val="2"/>
          </rPr>
          <t xml:space="preserve"> 3, dan nomornya lengkap
3. 2 judul yang relevan, dan nomornya lengkap
2. 1 judul jurnal, dan nomornya lengkap
1. Tidak ada jurnal yang nomornya lengkap
0. Tidak memiliki jurnal terakreditasi
</t>
        </r>
        <r>
          <rPr>
            <b/>
            <sz val="9"/>
            <color indexed="81"/>
            <rFont val="Tahoma"/>
            <family val="2"/>
          </rPr>
          <t>Penjelasan Rubrik:</t>
        </r>
        <r>
          <rPr>
            <sz val="9"/>
            <color indexed="81"/>
            <rFont val="Tahoma"/>
            <family val="2"/>
          </rPr>
          <t xml:space="preserve">
Jurnal ilmiah dapat berupa hard copy, CD-ROM atau media lainnya</t>
        </r>
      </text>
    </comment>
    <comment ref="C162" authorId="0">
      <text>
        <r>
          <rPr>
            <b/>
            <sz val="9"/>
            <color indexed="81"/>
            <rFont val="Tahoma"/>
            <family val="2"/>
          </rPr>
          <t>Rubrik:</t>
        </r>
        <r>
          <rPr>
            <sz val="9"/>
            <color indexed="81"/>
            <rFont val="Tahoma"/>
            <family val="2"/>
          </rPr>
          <t xml:space="preserve">
4. Jumlah jurnal yang relevan </t>
        </r>
        <r>
          <rPr>
            <u/>
            <sz val="9"/>
            <color indexed="81"/>
            <rFont val="Tahoma"/>
            <family val="2"/>
          </rPr>
          <t>&gt;</t>
        </r>
        <r>
          <rPr>
            <sz val="9"/>
            <color indexed="81"/>
            <rFont val="Tahoma"/>
            <family val="2"/>
          </rPr>
          <t xml:space="preserve"> 2, dan nomornya lengkap.
3. 1  judul jurnal, dan nomornya lengkap.
2. Tidak ada jurnal internasional yang nomornya lengkap.
1. Tidak ada skor.
</t>
        </r>
        <r>
          <rPr>
            <b/>
            <sz val="9"/>
            <color indexed="81"/>
            <rFont val="Tahoma"/>
            <family val="2"/>
          </rPr>
          <t>Penjelasan Rubrik:</t>
        </r>
        <r>
          <rPr>
            <sz val="9"/>
            <color indexed="81"/>
            <rFont val="Tahoma"/>
            <family val="2"/>
          </rPr>
          <t xml:space="preserve"> 
Jurnal ilmiah dapat berupa hard copy, CD-ROM atau media lainnya</t>
        </r>
      </text>
    </comment>
    <comment ref="C163" authorId="0">
      <text>
        <r>
          <rPr>
            <b/>
            <sz val="9"/>
            <color indexed="81"/>
            <rFont val="Tahoma"/>
            <family val="2"/>
          </rPr>
          <t>Rubrik:</t>
        </r>
        <r>
          <rPr>
            <sz val="9"/>
            <color indexed="81"/>
            <rFont val="Tahoma"/>
            <family val="2"/>
          </rPr>
          <t xml:space="preserve">
4. Jumlah prosiding seminar </t>
        </r>
        <r>
          <rPr>
            <u/>
            <sz val="9"/>
            <color indexed="81"/>
            <rFont val="Tahoma"/>
            <family val="2"/>
          </rPr>
          <t>&gt;</t>
        </r>
        <r>
          <rPr>
            <sz val="9"/>
            <color indexed="81"/>
            <rFont val="Tahoma"/>
            <family val="2"/>
          </rPr>
          <t xml:space="preserve"> 9.
3. 6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8.
2. 3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5.
1. 1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2.
0. Jumlah prosiding seminar = 0
</t>
        </r>
        <r>
          <rPr>
            <b/>
            <sz val="9"/>
            <color indexed="81"/>
            <rFont val="Tahoma"/>
            <family val="2"/>
          </rPr>
          <t>Penjelasan Rubrik:</t>
        </r>
        <r>
          <rPr>
            <sz val="9"/>
            <color indexed="81"/>
            <rFont val="Tahoma"/>
            <family val="2"/>
          </rPr>
          <t xml:space="preserve">
Prosiding seminar dapat berupa hard copy, CD-ROM atau media lainnya</t>
        </r>
      </text>
    </comment>
    <comment ref="C168" authorId="0">
      <text>
        <r>
          <rPr>
            <b/>
            <sz val="9"/>
            <color indexed="81"/>
            <rFont val="Tahoma"/>
            <family val="2"/>
          </rPr>
          <t xml:space="preserve">Rubrik:
</t>
        </r>
        <r>
          <rPr>
            <sz val="9"/>
            <color indexed="81"/>
            <rFont val="Tahoma"/>
            <family val="2"/>
          </rPr>
          <t xml:space="preserve">4. Semua sub menu telah lengkap tersedia.
3. Sebagian besar sub menu telah tersedia.
2. Sebagian sub menu telah tersedia.
1. Hanya beberapa sub menu yang tersedia.
0. Prodi belum memiliki </t>
        </r>
        <r>
          <rPr>
            <i/>
            <sz val="9"/>
            <color indexed="81"/>
            <rFont val="Tahoma"/>
            <family val="2"/>
          </rPr>
          <t>website</t>
        </r>
        <r>
          <rPr>
            <sz val="9"/>
            <color indexed="81"/>
            <rFont val="Tahoma"/>
            <family val="2"/>
          </rPr>
          <t xml:space="preserve">.
</t>
        </r>
      </text>
    </comment>
    <comment ref="C175" authorId="0">
      <text>
        <r>
          <rPr>
            <b/>
            <sz val="9"/>
            <color indexed="81"/>
            <rFont val="Tahoma"/>
            <family val="2"/>
          </rPr>
          <t>Rubrik:</t>
        </r>
        <r>
          <rPr>
            <sz val="9"/>
            <color indexed="81"/>
            <rFont val="Tahoma"/>
            <family val="2"/>
          </rPr>
          <t xml:space="preserve">
4. RDP &gt; Rp. 3 juta.
3. Rp. 2 juta &lt; RDP </t>
        </r>
        <r>
          <rPr>
            <u/>
            <sz val="9"/>
            <color indexed="81"/>
            <rFont val="Tahoma"/>
            <family val="2"/>
          </rPr>
          <t>&lt;</t>
        </r>
        <r>
          <rPr>
            <sz val="9"/>
            <color indexed="81"/>
            <rFont val="Tahoma"/>
            <family val="2"/>
          </rPr>
          <t xml:space="preserve"> Rp. 3 juta.
2. Rp. 1 juta </t>
        </r>
        <r>
          <rPr>
            <u/>
            <sz val="9"/>
            <color indexed="81"/>
            <rFont val="Tahoma"/>
            <family val="2"/>
          </rPr>
          <t>&lt;</t>
        </r>
        <r>
          <rPr>
            <sz val="9"/>
            <color indexed="81"/>
            <rFont val="Tahoma"/>
            <family val="2"/>
          </rPr>
          <t xml:space="preserve"> RDP </t>
        </r>
        <r>
          <rPr>
            <u/>
            <sz val="9"/>
            <color indexed="81"/>
            <rFont val="Tahoma"/>
            <family val="2"/>
          </rPr>
          <t>&lt;</t>
        </r>
        <r>
          <rPr>
            <sz val="9"/>
            <color indexed="81"/>
            <rFont val="Tahoma"/>
            <family val="2"/>
          </rPr>
          <t xml:space="preserve"> Rp. 2 juta.
1. RDP &lt; Rp. 1 juta.
0. RDP = Rp. 0,00</t>
        </r>
      </text>
    </comment>
    <comment ref="C176" authorId="0">
      <text>
        <r>
          <rPr>
            <b/>
            <sz val="9"/>
            <color indexed="81"/>
            <rFont val="Tahoma"/>
            <family val="2"/>
          </rPr>
          <t>Rubrik :</t>
        </r>
        <r>
          <rPr>
            <sz val="9"/>
            <color indexed="81"/>
            <rFont val="Tahoma"/>
            <family val="2"/>
          </rPr>
          <t xml:space="preserve">
4. RDPM &gt; Rp. 1,5 juta.
3. Rp. 1 juta &lt; RDPM </t>
        </r>
        <r>
          <rPr>
            <u/>
            <sz val="9"/>
            <color indexed="81"/>
            <rFont val="Tahoma"/>
            <family val="2"/>
          </rPr>
          <t>&lt;</t>
        </r>
        <r>
          <rPr>
            <sz val="9"/>
            <color indexed="81"/>
            <rFont val="Tahoma"/>
            <family val="2"/>
          </rPr>
          <t xml:space="preserve"> Rp. 1,5 juta.
2. Rp. 0,5 juta &lt; RDPM </t>
        </r>
        <r>
          <rPr>
            <u/>
            <sz val="9"/>
            <color indexed="81"/>
            <rFont val="Tahoma"/>
            <family val="2"/>
          </rPr>
          <t>&lt;</t>
        </r>
        <r>
          <rPr>
            <sz val="9"/>
            <color indexed="81"/>
            <rFont val="Tahoma"/>
            <family val="2"/>
          </rPr>
          <t xml:space="preserve"> Rp. 1 juta.
1. Rp. 0,00 &lt; RDPM </t>
        </r>
        <r>
          <rPr>
            <u/>
            <sz val="9"/>
            <color indexed="81"/>
            <rFont val="Tahoma"/>
            <family val="2"/>
          </rPr>
          <t>&lt;</t>
        </r>
        <r>
          <rPr>
            <sz val="9"/>
            <color indexed="81"/>
            <rFont val="Tahoma"/>
            <family val="2"/>
          </rPr>
          <t xml:space="preserve"> Rp. 0,5  juta.
0. RDPM = Rp. 0,00
</t>
        </r>
      </text>
    </comment>
    <comment ref="C177" authorId="0">
      <text>
        <r>
          <rPr>
            <b/>
            <sz val="9"/>
            <color indexed="81"/>
            <rFont val="Tahoma"/>
            <family val="2"/>
          </rPr>
          <t>Rubrik:</t>
        </r>
        <r>
          <rPr>
            <sz val="9"/>
            <color indexed="81"/>
            <rFont val="Tahoma"/>
            <family val="2"/>
          </rPr>
          <t xml:space="preserve">
4. Jumlah dana lebih dari Rp. 450 juta per tahun.
3. Jumlah dana  Rp. 201 juta - Rp. 450 juta per tahun.
2. Jumlah dana  Rp. 101 juta - Rp. 200 juta per tahun.
1. Jumlah dana kurang dari  Rp. 100 juta per tahun.
0. Tidak ada dana yang dikelola program studi.</t>
        </r>
      </text>
    </comment>
    <comment ref="C184" authorId="0">
      <text>
        <r>
          <rPr>
            <b/>
            <sz val="9"/>
            <color indexed="81"/>
            <rFont val="Tahoma"/>
            <family val="2"/>
          </rPr>
          <t>Rubrik:</t>
        </r>
        <r>
          <rPr>
            <sz val="9"/>
            <color indexed="81"/>
            <rFont val="Tahoma"/>
            <family val="2"/>
          </rPr>
          <t xml:space="preserve">
4. Program studi memiliki tatapamong yang memenuhi kelima aspek.
3. Program studi memiliki tata pamong yang memenuhi 4 dari lima aspek.
2. Program studi memiliki tata pamong yang memenuhi 3 dari lima aspek.
1. Program studi memiliki tata pamong yang memenuhi 1 s.d 2 dari lima aspek.</t>
        </r>
      </text>
    </comment>
    <comment ref="C187" authorId="0">
      <text>
        <r>
          <rPr>
            <b/>
            <sz val="9"/>
            <color indexed="81"/>
            <rFont val="Tahoma"/>
            <family val="2"/>
          </rPr>
          <t>Rubrik:</t>
        </r>
        <r>
          <rPr>
            <sz val="9"/>
            <color indexed="81"/>
            <rFont val="Tahoma"/>
            <family val="2"/>
          </rPr>
          <t xml:space="preserve">
4. Kepemimpinan program studi memiliki karakteristik yang kuat untuk semua aspek dimaksud.
3. Kepemimpinan program studi memiliki karakteristik yang kuat untuk 2 dari 3 aspek dimaksud. 
2. Kepemimpinan program studi memiliki karakteristik yang kuat untuk salah satu dari 3 aspek dimaksud. 
1. Kepemimpinan program studi memiliki karakteristik yang lemah dalam ketiga aspek dimaksud. 
</t>
        </r>
        <r>
          <rPr>
            <b/>
            <sz val="9"/>
            <color indexed="81"/>
            <rFont val="Tahoma"/>
            <family val="2"/>
          </rPr>
          <t>Penjelasan Rubrik:</t>
        </r>
        <r>
          <rPr>
            <sz val="9"/>
            <color indexed="81"/>
            <rFont val="Tahoma"/>
            <family val="2"/>
          </rPr>
          <t xml:space="preserve">
a. Kepemimpinan operasional berkaitan dengan kemampuan menjabarkan visi dan misi ke dalam kegiatan operasional program studi. Bukti kepemimpinan operasional yaitu dihasilkannya: 1) Renstra yang akan menjadi dasar program dan kegiatan prodi; 2) Manual prosedur atau SOP sebagai acuan operasional akademik yang diselenggarakan pada prodi; dan 3) Panduan akademik lainnya.
b. Kepemimpinan organisasi berkaitan dengan pemahaman tata kerja antar bagian dalam organisasi program studi, dalam sistem pendidikan Universitas Andalas dan dalam sistem pendidikan tinggi nasional. Bukti kepemimpinan organisasi yaitu: 1) Tersedianya panduan tata kerja jurusan/bagian/program studi, fakultas dan universitas; 2) UU Sisdiknas/Permendiknas/SK Dirjen Dikti/Peraturan Rektor yang semuanya tersosialisasi dengan baik ke civitas akademika.
c. Kepemimpinan publik berkaitan dengan kemampuan menjalin kerjasama dan menjadi rujukan bagi publik. Bukti kepemimpinan publik yaitu pimpinan telah terbukti mampu menjalin kerjasama dan menjadi rujukan bagi publik sehingga semua tindakan, ucapan dan keputusan menjadi rujukan bagi civitas akademika.</t>
        </r>
      </text>
    </comment>
    <comment ref="C189" authorId="0">
      <text>
        <r>
          <rPr>
            <b/>
            <sz val="9"/>
            <color indexed="81"/>
            <rFont val="Tahoma"/>
            <family val="2"/>
          </rPr>
          <t xml:space="preserve">Rubrik:
</t>
        </r>
        <r>
          <rPr>
            <sz val="9"/>
            <color indexed="81"/>
            <rFont val="Tahoma"/>
            <family val="2"/>
          </rPr>
          <t>4</t>
        </r>
        <r>
          <rPr>
            <b/>
            <sz val="9"/>
            <color indexed="81"/>
            <rFont val="Tahoma"/>
            <family val="2"/>
          </rPr>
          <t>.</t>
        </r>
        <r>
          <rPr>
            <sz val="9"/>
            <color indexed="81"/>
            <rFont val="Tahoma"/>
            <family val="2"/>
          </rPr>
          <t xml:space="preserve">Semua cakupan pengelolaan fungsional dan operasional sudah terlaksana.
3. Sebagian besar cakupan pengelolaan fungsional dan operasional sudah terlaksana.
2. Sebagian cakupan pengelolaan fungsional dan operasional sudah terlaksana.
1. Hanya sebagian kecil cakupan pengelolaan fungsional dan operasional sudah terlaksana.
</t>
        </r>
      </text>
    </comment>
    <comment ref="C192" authorId="0">
      <text>
        <r>
          <rPr>
            <b/>
            <sz val="9"/>
            <color indexed="81"/>
            <rFont val="Tahoma"/>
            <family val="2"/>
          </rPr>
          <t xml:space="preserve">Rubrik:
</t>
        </r>
        <r>
          <rPr>
            <sz val="9"/>
            <color indexed="81"/>
            <rFont val="Tahoma"/>
            <family val="2"/>
          </rPr>
          <t xml:space="preserve">4. Semua dokumen mutu tersedia.
3. Sebagian besar dokumen mutu tersedia.
2. Sebagian cakupan dokumen mutu tersedia.
1. Hanya sebagian kecil dokumen mutu yang tersedia.
0. Sama sekali belum memiliki dokumen mutu.
</t>
        </r>
      </text>
    </comment>
    <comment ref="C194" authorId="0">
      <text>
        <r>
          <rPr>
            <b/>
            <sz val="9"/>
            <color indexed="81"/>
            <rFont val="Tahoma"/>
            <family val="2"/>
          </rPr>
          <t xml:space="preserve">Rubrik:
</t>
        </r>
        <r>
          <rPr>
            <sz val="9"/>
            <color indexed="81"/>
            <rFont val="Tahoma"/>
            <family val="2"/>
          </rPr>
          <t xml:space="preserve">4. Program studi memiliki Renstra yang jelas mengacu pada Renstra Fakultas dan masih dalam rentang waktu berlaku.
3. Program studi memiliki Renstra yang jelas mengacu pada Renstra Fakultas tetapi sudah melewati batas waktu berlaku.
2. Program studi memiliki Renstra yang tidak jelas acuannya pada Renstra Fakultas dan masih dalam rentang waktu berlaku.
1. Program studi memiliki Renstra yang tidak jelas acuannya pada Renstra Fakultas dan sudah melewati batas waktu berlaku.
0. Program studi tidak memiliki Renstra.
</t>
        </r>
      </text>
    </comment>
    <comment ref="C199" authorId="0">
      <text>
        <r>
          <rPr>
            <b/>
            <sz val="9"/>
            <color indexed="81"/>
            <rFont val="Tahoma"/>
            <family val="2"/>
          </rPr>
          <t>Rubrik:</t>
        </r>
        <r>
          <rPr>
            <sz val="9"/>
            <color indexed="81"/>
            <rFont val="Tahoma"/>
            <family val="2"/>
          </rPr>
          <t xml:space="preserve">
4. PDM &gt; 25%
3. 15% &lt; PDM </t>
        </r>
        <r>
          <rPr>
            <u/>
            <sz val="9"/>
            <color indexed="81"/>
            <rFont val="Tahoma"/>
            <family val="2"/>
          </rPr>
          <t>&lt;</t>
        </r>
        <r>
          <rPr>
            <sz val="9"/>
            <color indexed="81"/>
            <rFont val="Tahoma"/>
            <family val="2"/>
          </rPr>
          <t xml:space="preserve"> 25%
2. 5% &lt; PDM </t>
        </r>
        <r>
          <rPr>
            <u/>
            <sz val="9"/>
            <color indexed="81"/>
            <rFont val="Tahoma"/>
            <family val="2"/>
          </rPr>
          <t>&lt;</t>
        </r>
        <r>
          <rPr>
            <sz val="9"/>
            <color indexed="81"/>
            <rFont val="Tahoma"/>
            <family val="2"/>
          </rPr>
          <t xml:space="preserve"> 15%
1. 0% &lt; PDM </t>
        </r>
        <r>
          <rPr>
            <u/>
            <sz val="9"/>
            <color indexed="81"/>
            <rFont val="Tahoma"/>
            <family val="2"/>
          </rPr>
          <t>&lt;</t>
        </r>
        <r>
          <rPr>
            <sz val="9"/>
            <color indexed="81"/>
            <rFont val="Tahoma"/>
            <family val="2"/>
          </rPr>
          <t xml:space="preserve"> 5%
0. PDM = 0
Penjelasan Rubrik:
PD = persentase mahasiswa yang melakukan tugas akhir dalam penelitian dosen.</t>
        </r>
      </text>
    </comment>
    <comment ref="C200" authorId="0">
      <text>
        <r>
          <rPr>
            <b/>
            <sz val="9"/>
            <color indexed="81"/>
            <rFont val="Tahoma"/>
            <family val="2"/>
          </rPr>
          <t>Rubrik:</t>
        </r>
        <r>
          <rPr>
            <sz val="9"/>
            <color indexed="81"/>
            <rFont val="Tahoma"/>
            <family val="2"/>
          </rPr>
          <t xml:space="preserve">
4. </t>
        </r>
        <r>
          <rPr>
            <i/>
            <sz val="9"/>
            <color indexed="81"/>
            <rFont val="Tahoma"/>
            <family val="2"/>
          </rPr>
          <t xml:space="preserve">Roadmap </t>
        </r>
        <r>
          <rPr>
            <sz val="9"/>
            <color indexed="81"/>
            <rFont val="Tahoma"/>
            <family val="2"/>
          </rPr>
          <t xml:space="preserve">penelitian untuk program jangka jangka panjang dengan sasaran yang jelas per tahapan dan sesuai dengan </t>
        </r>
        <r>
          <rPr>
            <i/>
            <sz val="9"/>
            <color indexed="81"/>
            <rFont val="Tahoma"/>
            <family val="2"/>
          </rPr>
          <t>roadmap</t>
        </r>
        <r>
          <rPr>
            <sz val="9"/>
            <color indexed="81"/>
            <rFont val="Tahoma"/>
            <family val="2"/>
          </rPr>
          <t xml:space="preserve"> penelitian fakultas.
3. </t>
        </r>
        <r>
          <rPr>
            <i/>
            <sz val="9"/>
            <color indexed="81"/>
            <rFont val="Tahoma"/>
            <family val="2"/>
          </rPr>
          <t>Roadmap</t>
        </r>
        <r>
          <rPr>
            <sz val="9"/>
            <color indexed="81"/>
            <rFont val="Tahoma"/>
            <family val="2"/>
          </rPr>
          <t xml:space="preserve"> penelitian untuk program jangka jangka panjang dengan sasaran yang jelas per tahapan tetapi tidak sesuai dengan </t>
        </r>
        <r>
          <rPr>
            <i/>
            <sz val="9"/>
            <color indexed="81"/>
            <rFont val="Tahoma"/>
            <family val="2"/>
          </rPr>
          <t>roadmap</t>
        </r>
        <r>
          <rPr>
            <sz val="9"/>
            <color indexed="81"/>
            <rFont val="Tahoma"/>
            <family val="2"/>
          </rPr>
          <t xml:space="preserve"> penelitian fakultas.
2. </t>
        </r>
        <r>
          <rPr>
            <i/>
            <sz val="9"/>
            <color indexed="81"/>
            <rFont val="Tahoma"/>
            <family val="2"/>
          </rPr>
          <t>Roadmap</t>
        </r>
        <r>
          <rPr>
            <sz val="9"/>
            <color indexed="81"/>
            <rFont val="Tahoma"/>
            <family val="2"/>
          </rPr>
          <t xml:space="preserve"> penelitian untuk program jangka jangka panjang dan sesuai dengan </t>
        </r>
        <r>
          <rPr>
            <i/>
            <sz val="9"/>
            <color indexed="81"/>
            <rFont val="Tahoma"/>
            <family val="2"/>
          </rPr>
          <t>roadmap</t>
        </r>
        <r>
          <rPr>
            <sz val="9"/>
            <color indexed="81"/>
            <rFont val="Tahoma"/>
            <family val="2"/>
          </rPr>
          <t xml:space="preserve"> penelitian fakultas tetapi sasaran tidak jelas per tahapan .
1. </t>
        </r>
        <r>
          <rPr>
            <i/>
            <sz val="9"/>
            <color indexed="81"/>
            <rFont val="Tahoma"/>
            <family val="2"/>
          </rPr>
          <t>Roadmap</t>
        </r>
        <r>
          <rPr>
            <sz val="9"/>
            <color indexed="81"/>
            <rFont val="Tahoma"/>
            <family val="2"/>
          </rPr>
          <t xml:space="preserve"> penelitian untuk program jangka jangka panjang, namun sasaran tidak jelas per tahapan dan tidak sesuai dengan </t>
        </r>
        <r>
          <rPr>
            <i/>
            <sz val="9"/>
            <color indexed="81"/>
            <rFont val="Tahoma"/>
            <family val="2"/>
          </rPr>
          <t>roadmap</t>
        </r>
        <r>
          <rPr>
            <sz val="9"/>
            <color indexed="81"/>
            <rFont val="Tahoma"/>
            <family val="2"/>
          </rPr>
          <t xml:space="preserve"> penelitian fakultas.
0.Tidak ada </t>
        </r>
        <r>
          <rPr>
            <i/>
            <sz val="9"/>
            <color indexed="81"/>
            <rFont val="Tahoma"/>
            <family val="2"/>
          </rPr>
          <t>roadmap</t>
        </r>
        <r>
          <rPr>
            <sz val="9"/>
            <color indexed="81"/>
            <rFont val="Tahoma"/>
            <family val="2"/>
          </rPr>
          <t xml:space="preserve"> penelitian.</t>
        </r>
      </text>
    </comment>
    <comment ref="C201" authorId="0">
      <text>
        <r>
          <rPr>
            <b/>
            <sz val="9"/>
            <color indexed="81"/>
            <rFont val="Tahoma"/>
            <family val="2"/>
          </rPr>
          <t xml:space="preserve">Rubrik:
</t>
        </r>
        <r>
          <rPr>
            <sz val="9"/>
            <color indexed="81"/>
            <rFont val="Tahoma"/>
            <family val="2"/>
          </rPr>
          <t xml:space="preserve">4. Ada bukti bahwa skripsi diolah menjadi artikel ilmiah dan dipublikasikan pada jurnal elektronik yang memiliki ISSN secara berkala.
3. Ada bukti bahwa skripsi diolah menjadi artikel ilmiah dan dipublikasikan pada jurnal elektronik yang memiliki ISSN secara temporer.
2. Ada bukti bahwa skripsi diolah menjadi artikel ilmiah dan  diunggah ke laman direktori website universitas/fakultas/prodi.
1. Ada bukti bahwa skripsi diunggah ke laman direktori laman website universitas/fakultas/prodi.
0. Skripsi hanya diserahkan ke perpustakaan.
</t>
        </r>
      </text>
    </comment>
    <comment ref="C204" authorId="0">
      <text>
        <r>
          <rPr>
            <b/>
            <sz val="9"/>
            <color indexed="81"/>
            <rFont val="Tahoma"/>
            <family val="2"/>
          </rPr>
          <t xml:space="preserve">Rubrik: </t>
        </r>
        <r>
          <rPr>
            <sz val="9"/>
            <color indexed="81"/>
            <rFont val="Tahoma"/>
            <family val="2"/>
          </rPr>
          <t xml:space="preserve">
4. NK ≥ 3
3.  2 </t>
        </r>
        <r>
          <rPr>
            <u/>
            <sz val="9"/>
            <color indexed="81"/>
            <rFont val="Tahoma"/>
            <family val="2"/>
          </rPr>
          <t>&lt;</t>
        </r>
        <r>
          <rPr>
            <sz val="9"/>
            <color indexed="81"/>
            <rFont val="Tahoma"/>
            <family val="2"/>
          </rPr>
          <t xml:space="preserve"> NK &lt;  3
2. 1  </t>
        </r>
        <r>
          <rPr>
            <u/>
            <sz val="9"/>
            <color indexed="81"/>
            <rFont val="Tahoma"/>
            <family val="2"/>
          </rPr>
          <t>&lt;</t>
        </r>
        <r>
          <rPr>
            <sz val="9"/>
            <color indexed="81"/>
            <rFont val="Tahoma"/>
            <family val="2"/>
          </rPr>
          <t xml:space="preserve"> NK  &lt;  2
1.  0 &lt;  NK &lt;  1 0 &lt;  NK &lt;  1
0. NK = 0
</t>
        </r>
        <r>
          <rPr>
            <b/>
            <sz val="9"/>
            <color indexed="81"/>
            <rFont val="Tahoma"/>
            <family val="2"/>
          </rPr>
          <t xml:space="preserve">Penjelasan Rubrik:
</t>
        </r>
        <r>
          <rPr>
            <sz val="9"/>
            <color indexed="81"/>
            <rFont val="Tahoma"/>
            <family val="2"/>
          </rPr>
          <t xml:space="preserve">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205"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6
3. 3 </t>
        </r>
        <r>
          <rPr>
            <u/>
            <sz val="9"/>
            <color indexed="81"/>
            <rFont val="Tahoma"/>
            <family val="2"/>
          </rPr>
          <t>&lt;</t>
        </r>
        <r>
          <rPr>
            <sz val="9"/>
            <color indexed="81"/>
            <rFont val="Tahoma"/>
            <family val="2"/>
          </rPr>
          <t xml:space="preserve"> NK </t>
        </r>
        <r>
          <rPr>
            <u/>
            <sz val="9"/>
            <color indexed="81"/>
            <rFont val="Tahoma"/>
            <family val="2"/>
          </rPr>
          <t>&lt;</t>
        </r>
        <r>
          <rPr>
            <sz val="9"/>
            <color indexed="81"/>
            <rFont val="Tahoma"/>
            <family val="2"/>
          </rPr>
          <t xml:space="preserve"> 6
2. 1 </t>
        </r>
        <r>
          <rPr>
            <u/>
            <sz val="9"/>
            <color indexed="81"/>
            <rFont val="Tahoma"/>
            <family val="2"/>
          </rPr>
          <t>&lt;</t>
        </r>
        <r>
          <rPr>
            <sz val="9"/>
            <color indexed="81"/>
            <rFont val="Tahoma"/>
            <family val="2"/>
          </rPr>
          <t xml:space="preserve"> NK </t>
        </r>
        <r>
          <rPr>
            <u/>
            <sz val="9"/>
            <color indexed="81"/>
            <rFont val="Tahoma"/>
            <family val="2"/>
          </rPr>
          <t>&lt;</t>
        </r>
        <r>
          <rPr>
            <sz val="9"/>
            <color indexed="81"/>
            <rFont val="Tahoma"/>
            <family val="2"/>
          </rPr>
          <t xml:space="preserve"> 3
1. 0 &lt; NK </t>
        </r>
        <r>
          <rPr>
            <u/>
            <sz val="9"/>
            <color indexed="81"/>
            <rFont val="Tahoma"/>
            <family val="2"/>
          </rPr>
          <t>&lt;</t>
        </r>
        <r>
          <rPr>
            <sz val="9"/>
            <color indexed="81"/>
            <rFont val="Tahoma"/>
            <family val="2"/>
          </rPr>
          <t xml:space="preserve"> 1
0. NK = 0
</t>
        </r>
        <r>
          <rPr>
            <b/>
            <sz val="9"/>
            <color indexed="81"/>
            <rFont val="Tahoma"/>
            <family val="2"/>
          </rPr>
          <t>Penjelasan Rubrik:</t>
        </r>
        <r>
          <rPr>
            <sz val="9"/>
            <color indexed="81"/>
            <rFont val="Tahoma"/>
            <family val="2"/>
          </rPr>
          <t xml:space="preserve">
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206" authorId="0">
      <text>
        <r>
          <rPr>
            <b/>
            <sz val="9"/>
            <color indexed="81"/>
            <rFont val="Tahoma"/>
            <family val="2"/>
          </rPr>
          <t>Rubrik:</t>
        </r>
        <r>
          <rPr>
            <sz val="9"/>
            <color indexed="81"/>
            <rFont val="Tahoma"/>
            <family val="2"/>
          </rPr>
          <t xml:space="preserve">
4. Dua atau lebih karya yang memperoleh HAKI.
3. Satu karya yang memperoleh HAKI.
2. Tidak ada karya yang memperoleh HAKI.
1. Tidak ada skor.</t>
        </r>
      </text>
    </comment>
    <comment ref="C211" authorId="0">
      <text>
        <r>
          <rPr>
            <b/>
            <sz val="9"/>
            <color indexed="81"/>
            <rFont val="Tahoma"/>
            <family val="2"/>
          </rPr>
          <t xml:space="preserve">Rubrik:
</t>
        </r>
        <r>
          <rPr>
            <sz val="9"/>
            <color indexed="81"/>
            <rFont val="Tahoma"/>
            <family val="2"/>
          </rPr>
          <t xml:space="preserve">4. Mahasiswa terlibat penuh dan diberi tanggung jawab.
3. Mahasiswa terlibat penuh, namun tanggung jawab ada pada dosen.
2. Mahasiswa hanya diminta sebagai tenaga pembantu.
1. Keterlibatan mahasiswa sangat kurang.
0. Mahasiswa tidak dilibatkan dalam kegiatan pengabdian kepada masyarakat.
</t>
        </r>
        <r>
          <rPr>
            <b/>
            <sz val="9"/>
            <color indexed="81"/>
            <rFont val="Tahoma"/>
            <family val="2"/>
          </rPr>
          <t>Penjelasan Rubrik:</t>
        </r>
        <r>
          <rPr>
            <sz val="9"/>
            <color indexed="81"/>
            <rFont val="Tahoma"/>
            <family val="2"/>
          </rPr>
          <t xml:space="preserve">
Keterlibatan mahasiswa secara penuh dan diberi tanggung jawab dibuktikan dengan tercantumnya nama mahasiswa dalam laporan akhir dan mahasiswa sebagai tenaga pembantu dibuktikan pada </t>
        </r>
        <r>
          <rPr>
            <i/>
            <sz val="9"/>
            <color indexed="81"/>
            <rFont val="Tahoma"/>
            <family val="2"/>
          </rPr>
          <t>logbooks.</t>
        </r>
      </text>
    </comment>
    <comment ref="C214"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2
3. 1,5 </t>
        </r>
        <r>
          <rPr>
            <u/>
            <sz val="9"/>
            <color indexed="81"/>
            <rFont val="Tahoma"/>
            <family val="2"/>
          </rPr>
          <t>&lt;</t>
        </r>
        <r>
          <rPr>
            <sz val="9"/>
            <color indexed="81"/>
            <rFont val="Tahoma"/>
            <family val="2"/>
          </rPr>
          <t xml:space="preserve"> NK &lt; 2
2. 1,0 </t>
        </r>
        <r>
          <rPr>
            <u/>
            <sz val="9"/>
            <color indexed="81"/>
            <rFont val="Tahoma"/>
            <family val="2"/>
          </rPr>
          <t>&lt;</t>
        </r>
        <r>
          <rPr>
            <sz val="9"/>
            <color indexed="81"/>
            <rFont val="Tahoma"/>
            <family val="2"/>
          </rPr>
          <t xml:space="preserve"> NK &lt; 1,5
1.  NK </t>
        </r>
        <r>
          <rPr>
            <u/>
            <sz val="9"/>
            <color indexed="81"/>
            <rFont val="Tahoma"/>
            <family val="2"/>
          </rPr>
          <t>&lt;</t>
        </r>
        <r>
          <rPr>
            <sz val="9"/>
            <color indexed="81"/>
            <rFont val="Tahoma"/>
            <family val="2"/>
          </rPr>
          <t xml:space="preserve"> 1
NK = 0
</t>
        </r>
        <r>
          <rPr>
            <b/>
            <sz val="9"/>
            <color indexed="81"/>
            <rFont val="Tahoma"/>
            <family val="2"/>
          </rPr>
          <t>Penjelasan Rubrik:</t>
        </r>
        <r>
          <rPr>
            <sz val="9"/>
            <color indexed="81"/>
            <rFont val="Tahoma"/>
            <family val="2"/>
          </rPr>
          <t xml:space="preserve">
NK = Nilai kasar =  ( 4 na + 2 nb + nc ) / f
Keterangan:
na  =  Jumlah pengabdian kepada masyarakat dengan biaya luar negeri yang sesuai bidang ilmu
nb  =  Jumlah pengabdian kepada masyarakat dengan biaya luar yang sesuai bidang ilmu
nc  =  Jumlah pengabdian kepada masyarakat dengan biaya dari PT/sendiri yang sesuai bidang ilmu
f   =  Jumlah dosen tetap yang bidang keahliannya sesuai dengan rogram studi</t>
        </r>
      </text>
    </comment>
    <comment ref="C221" authorId="0">
      <text>
        <r>
          <rPr>
            <b/>
            <sz val="9"/>
            <color indexed="81"/>
            <rFont val="Tahoma"/>
            <family val="2"/>
          </rPr>
          <t>Rubrik:</t>
        </r>
        <r>
          <rPr>
            <sz val="9"/>
            <color indexed="81"/>
            <rFont val="Tahoma"/>
            <family val="2"/>
          </rPr>
          <t xml:space="preserve">
4. &gt;3 kerjasama 
3.   3 kerjasama
2.   2 kerjasama 
1.    1  kerjasama
0. Tidak kerjasama yang dimanfaatkan dan ditindaklanjuti.
</t>
        </r>
      </text>
    </comment>
    <comment ref="C222" authorId="0">
      <text>
        <r>
          <rPr>
            <b/>
            <sz val="9"/>
            <color indexed="81"/>
            <rFont val="Tahoma"/>
            <family val="2"/>
          </rPr>
          <t>Rubrik:</t>
        </r>
        <r>
          <rPr>
            <sz val="9"/>
            <color indexed="81"/>
            <rFont val="Tahoma"/>
            <family val="2"/>
          </rPr>
          <t xml:space="preserve">
4. &gt;3 kerjasama 
3.   3 kerjasama
2.   2 kerjasama 
1.    1  kerjasama
0. Tidak kerjasama yang dimanfaatkan dan ditindaklanjuti.</t>
        </r>
      </text>
    </comment>
    <comment ref="C234" authorId="0">
      <text>
        <r>
          <rPr>
            <b/>
            <sz val="9"/>
            <color indexed="81"/>
            <rFont val="Tahoma"/>
            <family val="2"/>
          </rPr>
          <t>Rubrik:</t>
        </r>
        <r>
          <rPr>
            <sz val="9"/>
            <color indexed="81"/>
            <rFont val="Tahoma"/>
            <family val="2"/>
          </rPr>
          <t xml:space="preserve">
4. Lingkungan program studi sangat bersih dan sehat.
3. Lingkungan program studi cukup bersih dan sehat.
2. Lingkungan program studi kurang bersih dan sehat.
1. Lingkungan program studi tidak bersih dan tidak sehat.
</t>
        </r>
        <r>
          <rPr>
            <b/>
            <sz val="9"/>
            <color indexed="81"/>
            <rFont val="Tahoma"/>
            <family val="2"/>
          </rPr>
          <t>Penjelasan:</t>
        </r>
        <r>
          <rPr>
            <sz val="9"/>
            <color indexed="81"/>
            <rFont val="Tahoma"/>
            <family val="2"/>
          </rPr>
          <t xml:space="preserve">
Kebersihan dan kesehatan lingkungan dinilai pada ruangan (lantai, meja, dinding, loteng dan lainnya), toilet, dan perkarangan.</t>
        </r>
      </text>
    </comment>
  </commentList>
</comments>
</file>

<file path=xl/sharedStrings.xml><?xml version="1.0" encoding="utf-8"?>
<sst xmlns="http://schemas.openxmlformats.org/spreadsheetml/2006/main" count="433" uniqueCount="381">
  <si>
    <t>Rekap nilai</t>
  </si>
  <si>
    <t>Rata-rata</t>
  </si>
  <si>
    <t>Catatan:</t>
  </si>
  <si>
    <t>Petunjuk Pengisian:</t>
  </si>
  <si>
    <t xml:space="preserve">Nama Perguruan Tinggi: </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</si>
  <si>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</si>
  <si>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</si>
  <si>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</si>
  <si>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</si>
  <si>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</si>
  <si>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</si>
  <si>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</si>
  <si>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</si>
  <si>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</si>
  <si>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Target</t>
  </si>
  <si>
    <t xml:space="preserve">Tahun Pengukuran Mutu: </t>
  </si>
  <si>
    <t>Akar Penyebab/
Penunjang</t>
  </si>
  <si>
    <t>Nilai capaian</t>
  </si>
  <si>
    <t>:</t>
  </si>
  <si>
    <t>Bentuk PT</t>
  </si>
  <si>
    <t xml:space="preserve">Visi </t>
  </si>
  <si>
    <t xml:space="preserve">:  </t>
  </si>
  <si>
    <t>Keunggulan</t>
  </si>
  <si>
    <t>Tantangan</t>
  </si>
  <si>
    <t>Peluang</t>
  </si>
  <si>
    <t>Rekomendasi</t>
  </si>
  <si>
    <t>Rekomendasi Khusus</t>
  </si>
  <si>
    <t xml:space="preserve">Jangka Pendek </t>
  </si>
  <si>
    <t>Jangka Panjang</t>
  </si>
  <si>
    <t>Perguruan Tinggi</t>
  </si>
  <si>
    <t>1. Untuk membuka protect, (1) pilih Review (2) Unprotect (3) password: PPMP</t>
  </si>
  <si>
    <t>No</t>
  </si>
  <si>
    <t>Kelemahan/ Keterbatasan</t>
  </si>
  <si>
    <t>Nama Fakultas</t>
  </si>
  <si>
    <t>Nama Perguruan Tinggi</t>
  </si>
  <si>
    <t>Nama Singkatan Perguruan Tinggi</t>
  </si>
  <si>
    <t>Kota</t>
  </si>
  <si>
    <t>Propinsi</t>
  </si>
  <si>
    <t>Kode Pos</t>
  </si>
  <si>
    <t>Website</t>
  </si>
  <si>
    <t>Email</t>
  </si>
  <si>
    <t>Fax</t>
  </si>
  <si>
    <t>Telepon</t>
  </si>
  <si>
    <t>Keberadaan Unit Jaminan Mutu</t>
  </si>
  <si>
    <t>Tahun Berdiri Unit Penjaminan Mutu</t>
  </si>
  <si>
    <t>Status</t>
  </si>
  <si>
    <t>Akreditasi Prodi</t>
  </si>
  <si>
    <t xml:space="preserve">Nama Prodi Perguruan Tinggi: </t>
  </si>
  <si>
    <t>UNIVERSITAS ANDALAS</t>
  </si>
  <si>
    <t>UNAND</t>
  </si>
  <si>
    <t>PADANG</t>
  </si>
  <si>
    <t>SUMATERA BARAT</t>
  </si>
  <si>
    <t>NEGERI</t>
  </si>
  <si>
    <t>ADA</t>
  </si>
  <si>
    <t>DR. WERRY DARTA TAIFUR, SE. MA</t>
  </si>
  <si>
    <t>Alamat</t>
  </si>
  <si>
    <t xml:space="preserve">UNIVERSITAS </t>
  </si>
  <si>
    <t>Ijin Pendirian/Operasional Prodi</t>
  </si>
  <si>
    <t>Standar 1: Identitas</t>
  </si>
  <si>
    <t>Standar 2: Standar Kurikulum</t>
  </si>
  <si>
    <t>Standar 5: Suasana Akademik</t>
  </si>
  <si>
    <t>Standar 6: Kemahasiswaan</t>
  </si>
  <si>
    <t>Instrumen Mutu</t>
  </si>
  <si>
    <t>Rektor,</t>
  </si>
  <si>
    <t xml:space="preserve">                                                                Penanggung jawab Penjaminan Mutu,</t>
  </si>
  <si>
    <t xml:space="preserve">                                                                             Prof. Dr. Mansyurdin</t>
  </si>
  <si>
    <t>Masa berlaku</t>
  </si>
  <si>
    <t>Standar 3: Standar Proses</t>
  </si>
  <si>
    <t>Rencana Pembiayaan (Nama kegiatan, PIC, Biaya, Sumber Dana)</t>
  </si>
  <si>
    <t>Standar 4: Evaluasi</t>
  </si>
  <si>
    <t xml:space="preserve"> </t>
  </si>
  <si>
    <r>
      <t xml:space="preserve">2. Isilah </t>
    </r>
    <r>
      <rPr>
        <b/>
        <sz val="12"/>
        <color theme="1"/>
        <rFont val="Calibri"/>
        <family val="2"/>
        <scheme val="minor"/>
      </rPr>
      <t>Nilai Capaian</t>
    </r>
    <r>
      <rPr>
        <sz val="12"/>
        <color theme="1"/>
        <rFont val="Calibri"/>
        <family val="2"/>
        <scheme val="minor"/>
      </rPr>
      <t xml:space="preserve"> dengan skor 0-4</t>
    </r>
  </si>
  <si>
    <r>
      <t xml:space="preserve">3. Apabila </t>
    </r>
    <r>
      <rPr>
        <b/>
        <sz val="12"/>
        <color theme="1"/>
        <rFont val="Calibri"/>
        <family val="2"/>
        <scheme val="minor"/>
      </rPr>
      <t>Nilai Capaian</t>
    </r>
    <r>
      <rPr>
        <sz val="12"/>
        <color theme="1"/>
        <rFont val="Calibri"/>
        <family val="2"/>
        <scheme val="minor"/>
      </rPr>
      <t xml:space="preserve"> diisi dengan nilai 1-4 maka </t>
    </r>
    <r>
      <rPr>
        <i/>
        <sz val="12"/>
        <color theme="1"/>
        <rFont val="Calibri"/>
        <family val="2"/>
        <scheme val="minor"/>
      </rPr>
      <t>Cell</t>
    </r>
    <r>
      <rPr>
        <sz val="12"/>
        <color theme="1"/>
        <rFont val="Calibri"/>
        <family val="2"/>
        <scheme val="minor"/>
      </rPr>
      <t xml:space="preserve"> berwarna kuning </t>
    </r>
  </si>
  <si>
    <r>
      <t xml:space="preserve">4. Apabila </t>
    </r>
    <r>
      <rPr>
        <b/>
        <sz val="12"/>
        <color theme="1"/>
        <rFont val="Calibri"/>
        <family val="2"/>
        <scheme val="minor"/>
      </rPr>
      <t>Nilai Capaian</t>
    </r>
    <r>
      <rPr>
        <sz val="12"/>
        <color theme="1"/>
        <rFont val="Calibri"/>
        <family val="2"/>
        <scheme val="minor"/>
      </rPr>
      <t xml:space="preserve"> diisi dengan 0 atau kosong atau lainnya maka </t>
    </r>
    <r>
      <rPr>
        <i/>
        <sz val="12"/>
        <color theme="1"/>
        <rFont val="Calibri"/>
        <family val="2"/>
        <scheme val="minor"/>
      </rPr>
      <t xml:space="preserve">Cell </t>
    </r>
    <r>
      <rPr>
        <sz val="12"/>
        <color theme="1"/>
        <rFont val="Calibri"/>
        <family val="2"/>
        <scheme val="minor"/>
      </rPr>
      <t>berwarna merah muda</t>
    </r>
  </si>
  <si>
    <t xml:space="preserve">  </t>
  </si>
  <si>
    <t xml:space="preserve">Standar 7: Lulusan </t>
  </si>
  <si>
    <t>Standar 8: Sumber Daya Manusia</t>
  </si>
  <si>
    <t xml:space="preserve">Standar 9: Sarana dan Prasarana </t>
  </si>
  <si>
    <t>Rata-rata nilai per standar</t>
  </si>
  <si>
    <t>Skor</t>
  </si>
  <si>
    <t>JUMLAH SKOR</t>
  </si>
  <si>
    <t>Maksimum Skor</t>
  </si>
  <si>
    <t>Jumlah Skor</t>
  </si>
  <si>
    <t>Komponen 1: Visi dan Misi</t>
  </si>
  <si>
    <t>3. Perumusan visi dan misi program studi</t>
  </si>
  <si>
    <t xml:space="preserve">Komponen 2. Tujuan, Sasaran dan Strategi Pencapaian </t>
  </si>
  <si>
    <t>5. Kejelasan dan keselarasan tujuan dengan visi dan misi</t>
  </si>
  <si>
    <t>6. Tujuan pendidikan disosialisasikan kepada</t>
  </si>
  <si>
    <t>7. Sasaran program studi</t>
  </si>
  <si>
    <t>8. Sasaran disosialisasikan kepada</t>
  </si>
  <si>
    <t>9. Strategi pencapaian program studi</t>
  </si>
  <si>
    <t>Komponen 3. Perancangan Kurikulum</t>
  </si>
  <si>
    <t>10. Kurikulum Berbasis Kompetensi (KBK)</t>
  </si>
  <si>
    <t xml:space="preserve">Komponen 4. Isi Kurikulum </t>
  </si>
  <si>
    <t xml:space="preserve">Komponen 5. Evaluasi Kurikulum </t>
  </si>
  <si>
    <t>Komponen 6. Perencanaan Pembelajaran</t>
  </si>
  <si>
    <t>Komponen 7. Persiapan Perkuliahan</t>
  </si>
  <si>
    <t>Komponen 8. Pelaksanaan Pembelajaran</t>
  </si>
  <si>
    <t xml:space="preserve">Komponen 9. Evaluasi Hasil Pembelajaran </t>
  </si>
  <si>
    <t>Komponen 10. Evaluasi Proses Pembelajaran</t>
  </si>
  <si>
    <t>Komponen 11. Evaluasi kemajuan Hasil Studi</t>
  </si>
  <si>
    <t>Komponen 12. Suasana Akademik</t>
  </si>
  <si>
    <t>Komponen 13. Penerimaan Mahasiswa</t>
  </si>
  <si>
    <t>Komponen 14. Pelayanan Kepada Mahasiswa</t>
  </si>
  <si>
    <t xml:space="preserve">Komponen 15. Prestasi dan Penghargaan kepada Mahasiswa </t>
  </si>
  <si>
    <t xml:space="preserve">Komponen 16. Profil Lulusan </t>
  </si>
  <si>
    <t>Komponen 18. Umpan Balik</t>
  </si>
  <si>
    <t>Komponen 19. Rekruitmen Dosen (dievaluasi pada aras universitas)</t>
  </si>
  <si>
    <t>Komponen 20. Pengembangan Dosen</t>
  </si>
  <si>
    <t>Komponen 21. Profil Dosen</t>
  </si>
  <si>
    <t>Komponen 22. Evaluasi Kinerja Dosen (dievaluasi pada aras universitas/fakultas)</t>
  </si>
  <si>
    <t>Komponen 23. Rekruitmen Tenaga Kependidikan (dievaluasi pada aras universitas)</t>
  </si>
  <si>
    <t>Komponen 24. Pengembangan Tenaga Kependidikan</t>
  </si>
  <si>
    <t>Komponen 25. Profil Tenaga Kependidikan</t>
  </si>
  <si>
    <t>Komponen 26. Evaluasi Kinerja Tenaga Kependidikan (dievaluasi pada aras universitas/fakultas)</t>
  </si>
  <si>
    <t xml:space="preserve">Komponen 27. Prasarana </t>
  </si>
  <si>
    <t>Komponen 28. Sarana</t>
  </si>
  <si>
    <t>Standar 10. Sistem Informasi dan Komunikasi</t>
  </si>
  <si>
    <t>Komponen 29. Informasi dan Komunikasi</t>
  </si>
  <si>
    <t xml:space="preserve">Standar 11: Pembiayaan </t>
  </si>
  <si>
    <t>Komponen 30. Perangkat Keras dan Lunak (dievaluasi pada aras universitas)</t>
  </si>
  <si>
    <t>Komponen 31. Pengelolaan Sistem Informasi (dievaluasi pada aras universitas)</t>
  </si>
  <si>
    <t>Komponen 34. Pengawasan (dievaluasi pada aras universitas)</t>
  </si>
  <si>
    <t>Standar 12. Pengelolaan</t>
  </si>
  <si>
    <t>Komponen 35. Tata Pamong</t>
  </si>
  <si>
    <t>Komponen 36. Kepemimpinan</t>
  </si>
  <si>
    <t>Komponen 37. Sistem Pengelolaan</t>
  </si>
  <si>
    <t>Komponen 38. Sistem Pengembangan Pendidikan (dievaluasi pada aras universitas)</t>
  </si>
  <si>
    <t xml:space="preserve">Komponen 39. Sistem Penjaminan Mutu </t>
  </si>
  <si>
    <t>Komponen 40. Rencana Strategis</t>
  </si>
  <si>
    <t>Standar 13: Penelitian</t>
  </si>
  <si>
    <t xml:space="preserve">Komponen 41. Pengelolaan Penelitian </t>
  </si>
  <si>
    <t xml:space="preserve">Komponen 42. Luaran Penelitian </t>
  </si>
  <si>
    <t>Standar 14: Pengabdian Kepada Masyarakat</t>
  </si>
  <si>
    <t>Komponen 43. Pelayanan</t>
  </si>
  <si>
    <t>Komponen 44. Luaran Pengabdian kepada Masyarakat</t>
  </si>
  <si>
    <t xml:space="preserve">Standar 15: Kerjasama </t>
  </si>
  <si>
    <t>Komponen 45. Lingkup Kerjasama (dievaluasi pada aras universitas/fakultas)</t>
  </si>
  <si>
    <t xml:space="preserve">Komponen 46. Capaian Kerjasama </t>
  </si>
  <si>
    <t>Standar 16. Kode Etik</t>
  </si>
  <si>
    <t>Komponen 47. Kode Etik Dosen (dievaluasi pada aras universitas)</t>
  </si>
  <si>
    <t>Komponen 48. Kode Etik Tenaga Kependidikan (dievaluasi pada aras universitas)</t>
  </si>
  <si>
    <t>Komponen 49. Kode Etik Mahasiswa (dievaluasi pada aras universitas)</t>
  </si>
  <si>
    <t>Standar 17. Keamanan, Ketertiban, Kebersihan, Kesehatan dan Keindahan Lingkungan</t>
  </si>
  <si>
    <t>Komponen 50. Keamanan dan Ketertiban (dievaluasi pada aras universitas.</t>
  </si>
  <si>
    <t>Komponen 51. Kesehatan (dievaluasi pada aras universitas)</t>
  </si>
  <si>
    <t>Komponen 52. Kebersihan dan Kesehatan Lingkungan (dievaluasi pada aras universitas)</t>
  </si>
  <si>
    <t>1. Visi program studi</t>
  </si>
  <si>
    <t>2. Visi dan Misi program studi</t>
  </si>
  <si>
    <t xml:space="preserve">4. Visi dan misi program studi disosialisasikan kepada </t>
  </si>
  <si>
    <t>1. Isilah Keadaan program studi  pada kota berwarna biru</t>
  </si>
  <si>
    <t>Keadaan program studi</t>
  </si>
  <si>
    <t>11. Kesesuaian dengan visi dan misi serta orientasi kurikulum</t>
  </si>
  <si>
    <t>12.  Rancangan kurikulum terdiri atas unsur-unsur:</t>
  </si>
  <si>
    <t xml:space="preserve">13. Struktur kurikulum </t>
  </si>
  <si>
    <t>14. Persyaratan penguasaan Bahasa Inggris (skor TOEFL institusi) yang harus dipenuhi oleh mahasiswa sebagai persyaratan lulus.</t>
  </si>
  <si>
    <t xml:space="preserve">15. Kurikulum memuat </t>
  </si>
  <si>
    <t>16. Setiap mata kuliah dalam kurikulum menetapkan capaian pembelajaran yang meliputi aspek kognitif, psikomotorik dan afektif.</t>
  </si>
  <si>
    <t>17. Fleksibilitas kurikulum yang memberikan keleluasaan (fleksibilitas) pada mahasiswa untuk memperluas wawasan dan memperdalam keahlian sesuai dengan minatnya.</t>
  </si>
  <si>
    <t>18. Evaluasi kurikulum</t>
  </si>
  <si>
    <t>19. Materi ajar dievaluasi secara berkala minimal setiap tahun sesuai dengan capaian pembelajaran.</t>
  </si>
  <si>
    <r>
      <t xml:space="preserve">20. Pembelajaran dirancang berdasarkan pendekatan </t>
    </r>
    <r>
      <rPr>
        <i/>
        <sz val="11"/>
        <color theme="1"/>
        <rFont val="Calibri"/>
        <family val="2"/>
        <scheme val="minor"/>
      </rPr>
      <t xml:space="preserve">Student-Centered Learning </t>
    </r>
    <r>
      <rPr>
        <sz val="11"/>
        <color theme="1"/>
        <rFont val="Calibri"/>
        <family val="2"/>
        <scheme val="minor"/>
      </rPr>
      <t>(SCL) dan modelnya disesuaikan dengan karakteristik mata kuliah.</t>
    </r>
  </si>
  <si>
    <r>
      <t xml:space="preserve">21. Pembelajaran dirancang ke arah peningkatan kemampuan </t>
    </r>
    <r>
      <rPr>
        <i/>
        <sz val="11"/>
        <color theme="1"/>
        <rFont val="Calibri"/>
        <family val="2"/>
        <scheme val="minor"/>
      </rPr>
      <t xml:space="preserve">hardskill </t>
    </r>
    <r>
      <rPr>
        <sz val="11"/>
        <color theme="1"/>
        <rFont val="Calibri"/>
        <family val="2"/>
        <scheme val="minor"/>
      </rPr>
      <t>dan</t>
    </r>
    <r>
      <rPr>
        <i/>
        <sz val="11"/>
        <color theme="1"/>
        <rFont val="Calibri"/>
        <family val="2"/>
        <scheme val="minor"/>
      </rPr>
      <t xml:space="preserve"> softskill serta karakter.</t>
    </r>
  </si>
  <si>
    <t>22. Setiap matakuliah (MK) memiliki Rencana Program dan Kegiatan Pembelajaran Semester (RPKPS) atau yang sejenisnya.</t>
  </si>
  <si>
    <t>23. Setiap matakuliah memiliki bahan ajar</t>
  </si>
  <si>
    <t xml:space="preserve">25. RPKPS dan bahan ajar diunggah ke laman Interactive-Learning (I-Learning) atau pada website fakultas/program studi. </t>
  </si>
  <si>
    <t>26. Program studi memiliki:</t>
  </si>
  <si>
    <t>27. Peran Penasihat Akademik (PA)</t>
  </si>
  <si>
    <t>28. Setiap mata kuliah diasuh oleh dosen yang sesuai dengan bidang keahliannya.</t>
  </si>
  <si>
    <t>29. Pembelajaran SCL dilaksanakan dengan jumlah mahasiswa:</t>
  </si>
  <si>
    <t>30. Program studi menyelenggarakan proses pembelajaran secara efektif yaitu melalui I-Learning.</t>
  </si>
  <si>
    <t>31. Dosen menyampaikan RPKPS dan kontrak perkuliahan pada pertemuan pertama perkuliahan.</t>
  </si>
  <si>
    <t>32. Pembelajaran dilaksanakan sesuai dengan RPKPS atau sejenisnya.</t>
  </si>
  <si>
    <r>
      <t>33. Pelaksanaan praktikum (</t>
    </r>
    <r>
      <rPr>
        <b/>
        <sz val="11"/>
        <color theme="1"/>
        <rFont val="Calibri"/>
        <family val="2"/>
        <scheme val="minor"/>
      </rPr>
      <t>pertanyaan khusus untuk program studi eksakta</t>
    </r>
    <r>
      <rPr>
        <sz val="11"/>
        <color theme="1"/>
        <rFont val="Calibri"/>
        <family val="2"/>
        <scheme val="minor"/>
      </rPr>
      <t>)</t>
    </r>
  </si>
  <si>
    <r>
      <t>24. Substansi praktikum (</t>
    </r>
    <r>
      <rPr>
        <b/>
        <sz val="11"/>
        <color theme="1"/>
        <rFont val="Calibri"/>
        <family val="2"/>
        <scheme val="minor"/>
      </rPr>
      <t>pertanyaan khusus untuk program studi eksakta</t>
    </r>
    <r>
      <rPr>
        <sz val="11"/>
        <color theme="1"/>
        <rFont val="Calibri"/>
        <family val="2"/>
        <scheme val="minor"/>
      </rPr>
      <t>)</t>
    </r>
  </si>
  <si>
    <t>34. Rata-rata mahasiswa per dosen pembimbingan tugas akhir (TA)</t>
  </si>
  <si>
    <t>35. Rata-rata jumlah pertemuan/pembimbingan selama penyelesaian tugas akhir (TA)</t>
  </si>
  <si>
    <t>36.  Komponen evaluasi sesuai dengan kompetensi mata kuliah sebagaimana yang dicantumkan dalam RPKPS.</t>
  </si>
  <si>
    <t>37. Sistem evaluasi perkuliahan:</t>
  </si>
  <si>
    <r>
      <t xml:space="preserve">38. Persentase mata kuliah yang dalam penentuan nilai akhirnya memberikan bobot pada tugas-tugas (PR atau makalah) </t>
    </r>
    <r>
      <rPr>
        <u/>
        <sz val="11"/>
        <color theme="1"/>
        <rFont val="Calibri"/>
        <family val="2"/>
        <scheme val="minor"/>
      </rPr>
      <t>&gt;</t>
    </r>
    <r>
      <rPr>
        <sz val="11"/>
        <color theme="1"/>
        <rFont val="Calibri"/>
        <family val="2"/>
        <scheme val="minor"/>
      </rPr>
      <t xml:space="preserve"> 20% (PTGS)</t>
    </r>
  </si>
  <si>
    <t>39. Pelaksanaan evaluasi terdiri dari Ujian Tengah Semester (UTS), Ujian Akhir Semester (UAS), tugas dan atau praktikum.</t>
  </si>
  <si>
    <t>40.  Soal ujian UTS dan UAS divalidasi oleh peer reviewer yang ditetapkan oleh program studi.</t>
  </si>
  <si>
    <t>41. Penilaian ujian berdasarkan azas transparansi dan akuntabel.</t>
  </si>
  <si>
    <t>42. Mekanisme monitoring kegiatan perkuliahan</t>
  </si>
  <si>
    <t>43. Rata-rata waktu penyelesaian tugas akhir (WPTA).</t>
  </si>
  <si>
    <t>44. Evaluasi kemajuan studi mahasiswa:</t>
  </si>
  <si>
    <r>
      <t>45. Suasana akademik yang kondusif</t>
    </r>
    <r>
      <rPr>
        <b/>
        <sz val="11"/>
        <color theme="1" tint="4.9989318521683403E-2"/>
        <rFont val="Calibri"/>
        <family val="2"/>
        <scheme val="minor"/>
      </rPr>
      <t xml:space="preserve"> sesama dosen:</t>
    </r>
  </si>
  <si>
    <r>
      <t xml:space="preserve">46. Interaksi akademik yang kondusif </t>
    </r>
    <r>
      <rPr>
        <b/>
        <sz val="11"/>
        <color theme="1" tint="4.9989318521683403E-2"/>
        <rFont val="Calibri"/>
        <family val="2"/>
        <scheme val="minor"/>
      </rPr>
      <t>antara dosen dan mahasiswa:</t>
    </r>
  </si>
  <si>
    <t>47. Program studi  menfasilitasi pengembangan perilaku kecendekiawanan:</t>
  </si>
  <si>
    <t>48. Program studi memperkenalkan profilnya kepada masyarakat untuk mendapatkan calon mahasiswa yang bermutu.</t>
  </si>
  <si>
    <t>49. Penetapan kuota penerimaan mahasiswa:</t>
  </si>
  <si>
    <t>50. Rasio calon mahasiswa yang ikut seleksi dan daya tampung</t>
  </si>
  <si>
    <t>51. Persentase mahasiswa reguler yang melakukan registrasi dan calon mahasiswa baru reguler yang lulus seleksi (MR).</t>
  </si>
  <si>
    <t>52. Rasio mahasiswa baru transfer terhadap mahasiswa reguler (RM).</t>
  </si>
  <si>
    <t>53. Persentase mahasiswa warga negara asing terhadap jumlah mahasiswa (MWNA)</t>
  </si>
  <si>
    <t>54. Program studi memperkenalkan kepada mahasiswa baru visi, misi dan tujuan program studi, kurikulum, struktur dan organisasi program studi, dosen, tugas Penasihat Akademik (PA)  dan hak  mahasiswa terhadap PA, sarana dan prasarana jurusan, dan organisasi kemahasiswaan pada tingkat program studi.</t>
  </si>
  <si>
    <r>
      <t xml:space="preserve">55. Program studi memberikan pelayanan kepada mahasiswa yang dapat dimanfaatkan untuk membina dan mengembangkan penalaran, minat, bakat, seni, kesejahteraan dan kemampuan </t>
    </r>
    <r>
      <rPr>
        <i/>
        <sz val="11"/>
        <color theme="1"/>
        <rFont val="Calibri"/>
        <family val="2"/>
        <scheme val="minor"/>
      </rPr>
      <t>softskills.</t>
    </r>
  </si>
  <si>
    <t xml:space="preserve">56. Penghargaan kepada mahasiswa baik terhadap capaian prestasi akademik maupun non akademik: </t>
  </si>
  <si>
    <t>58. Rata-rata Indeks Prestasi Kumulatif (IPK) lulusan suatu program studi dalam lima tahun terakhir:</t>
  </si>
  <si>
    <t>59. Persentase kelulusan mahasiswa tepat waktu (4 tahun 0 bulan) (KTW):</t>
  </si>
  <si>
    <t>60. Rata-rata masa tunggu lulusan mendapatkan pekerjaan pertama (RMT):</t>
  </si>
  <si>
    <t>61. Persentase kelulusan yang bekerja sesuai dengan bidang (PBS):</t>
  </si>
  <si>
    <t>62. Sistem evaluasi kelulusan yang efektif:</t>
  </si>
  <si>
    <r>
      <t>63. Program studi melaksanakan penelusuran lulusan (</t>
    </r>
    <r>
      <rPr>
        <i/>
        <sz val="11"/>
        <color theme="1"/>
        <rFont val="Calibri"/>
        <family val="2"/>
        <scheme val="minor"/>
      </rPr>
      <t>tracer study</t>
    </r>
    <r>
      <rPr>
        <sz val="11"/>
        <color theme="1"/>
        <rFont val="Calibri"/>
        <family val="2"/>
        <scheme val="minor"/>
      </rPr>
      <t>).</t>
    </r>
  </si>
  <si>
    <t>64. Pendapat pengguna lulusan terhadap mutu alumni:</t>
  </si>
  <si>
    <t>65.  Alumni berpartisipasi  dalam  mendukung pengembangan program studi dalam bentuk sumbangan dana sumbangan fasilitas dan masukan untuk perbaikan proses pembelajaran dan pengembangan jejaring.</t>
  </si>
  <si>
    <t>66. Rasio jumlah dosen terhadap mahasiswa (RMD):</t>
  </si>
  <si>
    <t>68. Dosen tetap berpendidikan doktor (S3) di program studi:</t>
  </si>
  <si>
    <t>69. Dosen yang  menjadi anggota organisasi profesi dalam bidangnya:</t>
  </si>
  <si>
    <r>
      <t xml:space="preserve">70. </t>
    </r>
    <r>
      <rPr>
        <sz val="11"/>
        <color theme="1"/>
        <rFont val="Calibri"/>
        <family val="2"/>
        <scheme val="minor"/>
      </rPr>
      <t>Tenaga kependidikan harus difasilitasi untuk mengikuti pelatihan dan pendidikan sesuai dengan jenis kebutuhan layanan dan pengembangan karier.</t>
    </r>
  </si>
  <si>
    <t>71. Tenaga administrasi, analis/teknisi, pustakawan, arsiparis, keuangan, programer dan operator yang profesional yang dimiliki program studi:</t>
  </si>
  <si>
    <r>
      <t xml:space="preserve">73. </t>
    </r>
    <r>
      <rPr>
        <sz val="11"/>
        <color theme="1"/>
        <rFont val="Calibri"/>
        <family val="2"/>
        <scheme val="minor"/>
      </rPr>
      <t>Ruangan kerja dosen:</t>
    </r>
  </si>
  <si>
    <r>
      <t xml:space="preserve">75. </t>
    </r>
    <r>
      <rPr>
        <sz val="11"/>
        <color theme="1"/>
        <rFont val="Calibri"/>
        <family val="2"/>
        <scheme val="minor"/>
      </rPr>
      <t>Bahan pustaka/ruang baca berupa buku teks:</t>
    </r>
  </si>
  <si>
    <r>
      <t xml:space="preserve">76. </t>
    </r>
    <r>
      <rPr>
        <sz val="11"/>
        <color theme="1"/>
        <rFont val="Calibri"/>
        <family val="2"/>
        <scheme val="minor"/>
      </rPr>
      <t>Bahan pustaka/ruang baca berupa disertasi/tesis/skripsi/tugas akhir:</t>
    </r>
  </si>
  <si>
    <t>77. Bahan pustaka/ruang baca berupa jurnal ilmiah terakreditasi DIKTI.</t>
  </si>
  <si>
    <t>79. Bahan pustaka/ruang baca berupa prosiding seminar dalam tiga tahun terakhir.</t>
  </si>
  <si>
    <t xml:space="preserve">81.  Rata-rata dana penelitian (RDP) dosen tetap sesuai dengan bidang program studi dalam tiga tahun terakhir. </t>
  </si>
  <si>
    <t>82. Rata-rata dana pengabdian kepada masyarakat (RDPM) oleh dosen tetap sesuai  dengan program studi dalam tiga tahun terakhir:</t>
  </si>
  <si>
    <t xml:space="preserve">Komponen 32. Sumber Dana </t>
  </si>
  <si>
    <t>83. Besarnya dana (termasuk hibah) yang dikelola oleh program studi dalam tiga tahun terakhir.</t>
  </si>
  <si>
    <t>Komponen 33: Pengalokasian dana ( dievaluasi pada aras universitas/fakultas)</t>
  </si>
  <si>
    <t>84. Program studi memiliki tata pamong yang memungkinkan terlaksananya secara konsisten prinsip tata pamong dan menjamin penyelenggaraan program studi yang memenuhi aspek-aspek: (1) kredibel, (2) transparan, (3) akuntabel, (4) bertanggung jawab, dan (5) adil.</t>
  </si>
  <si>
    <t>85. Kepemimpinan program studi memiliki karakteristik yang kuat dalam: (1)kepemimpinan operasional, (2) kepemimpinan organisasi, dan (3) kepemimpinan publik.</t>
  </si>
  <si>
    <t>86. Sistem pengelolaan fungsional dan operasional program studi mencakup planning, organizing, staffing, leading controlling.</t>
  </si>
  <si>
    <t>87. Program studi memiliki dokumen mutu yang terdiri dari spesifikasi program studi (profil lulusan, kompetensi lulusan, kurikulum) dan manual prosedur serta formulir.</t>
  </si>
  <si>
    <t xml:space="preserve">88. Rencana Strategis  (Renstra) program studi: </t>
  </si>
  <si>
    <t>89. Program studi memiliki kebijakan tentang keterlibatan mahasiswa dalam setiap penelitian dosen (PDM).</t>
  </si>
  <si>
    <t>90. Program Studi memiliki:</t>
  </si>
  <si>
    <t>91. Program studi memiliki kebijakan bahwa skripsi dipublikasikan.</t>
  </si>
  <si>
    <t>92. Jumlah penelitian pada tingkat program studi memiliki nilai kasar (NK) per tahun:</t>
  </si>
  <si>
    <t>94. Karya-karya program studi yang telah memperoleh Hak atas Kekayaan Intelektual (HAKI) dalam tiga tahun terakhir.</t>
  </si>
  <si>
    <t>95. Program studi memiliki kebijakan tentang keterlibatan mahasiswa dalam setiap kegiatan pengabdian kepada masyarakat yang dilakukan oleh dosen.</t>
  </si>
  <si>
    <t>96. Jumlah kegiatan pengabdian kepada masyarakat pada tingkat program studi dengan nilai kasar (NK) tiga tahun terakhir:</t>
  </si>
  <si>
    <t>97. Program studi memanfaatkan dan menindaklanjuti kerjasama universitas dengan institusi dalam negeri dalam 5 tahun terakhir:</t>
  </si>
  <si>
    <t>98. Program studi memanfaatkan dan menindaklanjuti kerjasama universitas dengan institusi luar negeri dalam 3 tahun terakhir:</t>
  </si>
  <si>
    <t>99. Kebersihan dan kesehatan lingkungan Program studi</t>
  </si>
  <si>
    <t>Komponen 17. Pembinaan Karier bagi Lulusan (dievaluasi pada aras universitas)</t>
  </si>
  <si>
    <r>
      <t xml:space="preserve">80. </t>
    </r>
    <r>
      <rPr>
        <i/>
        <sz val="11"/>
        <color theme="1"/>
        <rFont val="Calibri"/>
        <family val="2"/>
        <scheme val="minor"/>
      </rPr>
      <t>Website</t>
    </r>
    <r>
      <rPr>
        <sz val="11"/>
        <color theme="1"/>
        <rFont val="Calibri"/>
        <family val="2"/>
        <scheme val="minor"/>
      </rPr>
      <t xml:space="preserve"> program studi memiliki </t>
    </r>
    <r>
      <rPr>
        <i/>
        <sz val="11"/>
        <color theme="1"/>
        <rFont val="Calibri"/>
        <family val="2"/>
        <scheme val="minor"/>
      </rPr>
      <t>submenu</t>
    </r>
    <r>
      <rPr>
        <sz val="11"/>
        <color theme="1"/>
        <rFont val="Calibri"/>
        <family val="2"/>
        <scheme val="minor"/>
      </rPr>
      <t>; sejarah, visi dan misi serta program pendidikan, kurikulum, sumberdaya dosen, fasilitas, laboratorium, kemahasiswaan, alumni, karya dosen dan kerja sama.</t>
    </r>
  </si>
  <si>
    <r>
      <t xml:space="preserve">74. </t>
    </r>
    <r>
      <rPr>
        <sz val="11"/>
        <color theme="1"/>
        <rFont val="Calibri"/>
        <family val="2"/>
        <scheme val="minor"/>
      </rPr>
      <t>Peralatan laboratorium:</t>
    </r>
  </si>
  <si>
    <r>
      <t xml:space="preserve">78. Bahan pustaka/ruang baca berupa jurnal ilmiah internasional (termasuk </t>
    </r>
    <r>
      <rPr>
        <i/>
        <sz val="11"/>
        <color theme="1"/>
        <rFont val="Calibri"/>
        <family val="2"/>
        <scheme val="minor"/>
      </rPr>
      <t>e-journal</t>
    </r>
    <r>
      <rPr>
        <sz val="11"/>
        <color theme="1"/>
        <rFont val="Calibri"/>
        <family val="2"/>
        <scheme val="minor"/>
      </rPr>
      <t>).</t>
    </r>
  </si>
  <si>
    <r>
      <t xml:space="preserve">72. </t>
    </r>
    <r>
      <rPr>
        <sz val="11"/>
        <color theme="1"/>
        <rFont val="Calibri"/>
        <family val="2"/>
        <scheme val="minor"/>
      </rPr>
      <t>Kantor administrasi, ruang sidang, ruang baca, ruang dosen, ruang seminar, laboratorium/bengkel, rumah kaca/kebun/kandang percobaan, studio/ruang diskusi, balairung, toilet dan tempat ibadah:</t>
    </r>
  </si>
  <si>
    <t>67.  Program studi melaksanakan kegiatan seminar/ pelatihan/ workshop/ lokakarya dengan mendatangkan tenaga ahli/pakar pembicara dari luar PT sendiri:</t>
  </si>
  <si>
    <t xml:space="preserve">57. Mahasiswa droup out, mengundurkan diri atau pindah dan yang tidak mendaftar ulang pada suatu program studi (MDO):
</t>
  </si>
  <si>
    <t>Standar 17. Kebersihan, Kesehatan dan Keindahan Lingkungan</t>
  </si>
  <si>
    <t>(dievaluasi pada aras Universitas)</t>
  </si>
  <si>
    <t>NULL</t>
  </si>
  <si>
    <t>Standar 17. Kebersihan, Kesehatan  Lingkungan</t>
  </si>
  <si>
    <t>FAKULTAS ILMU SOSIAL DN ILMU POLITIK</t>
  </si>
  <si>
    <t>Nama Jurusan</t>
  </si>
  <si>
    <t>PROFIL DIRI  JURUSAN</t>
  </si>
  <si>
    <t>FAKULTAS ILMU SOSIAL DAN ILMU POLITIK</t>
  </si>
  <si>
    <t>S1- Ilmu Politik</t>
  </si>
  <si>
    <t>ilmupolitik@fisip.unand.ac.id</t>
  </si>
  <si>
    <t>(0751)71266   / 081275766047</t>
  </si>
  <si>
    <t>(0751) 71266</t>
  </si>
  <si>
    <t>SK DIKTI No 326/DIKTI/Kep/1997  ;  SK Rektor No 4699/D/T/K-N/2010</t>
  </si>
  <si>
    <t>B</t>
  </si>
  <si>
    <t>Program studi memiliki visi yang sangat jelas dan realistis, berorientasi ke masa depan untuk dicapai dalam batas periode waktu tertentu.</t>
  </si>
  <si>
    <t>Sangat jelas mengacu pada visi dan misi fakultas.</t>
  </si>
  <si>
    <t>Tersedia dokumen bahwa perumusan visi dan misi melibatkan unsur pimpinan program studi, majelis dosen dan memperhatikan masukan dari stakeholder internal tanpa melibatkan stakeholder eksternal.</t>
  </si>
  <si>
    <t>Dosen, tenaga kependidikan dan mahasiswa serta stakeholder eksternal.</t>
  </si>
  <si>
    <t>Tujuan telah jelas dan selaras dengan visi dan misi.</t>
  </si>
  <si>
    <t xml:space="preserve"> Dosen, tenaga kependidikan dan mahasiswa.</t>
  </si>
  <si>
    <t>Sasaran jelas, realistik, dan terukur serta menjadi acuan dalam perencanaan, pelaksanaan, monitoring dan evaluasi program.</t>
  </si>
  <si>
    <t>Dosen, tenaga kependidikan dan mahasiswa.</t>
  </si>
  <si>
    <t>Memuat waktu pelaksanaan secara jelas dan realistik, didokumentasikan dengan lengkap, serta dikomunikasikan secara formal kepada semua penyelenggara pendidikan.</t>
  </si>
  <si>
    <t xml:space="preserve">Dirancang mengacu kepada capaian pembelajaran menurut Kerangka Kualifikasi Nasional Indonesia (KKNI) dengan mempertimbangkan tiga aspek yaitu: a) perkembangan IPTEKS, b) kebutuhan masyarakat pengguna, c) hasil tracer study, dibuktikan dengan dokumen yang sesuai . </t>
  </si>
  <si>
    <t xml:space="preserve"> Sesuai dengan visi dan misi, sudah berorientasi ke masa depan.</t>
  </si>
  <si>
    <t xml:space="preserve">Profil lulusan, kompetensi lulusan (hardskill, softskill dan karakter), strategi/metode pembelajaran, dan sistem penilaian. </t>
  </si>
  <si>
    <t>Kompetensi lulusan secara lengkap (utama, pendukung, lainnya) yang terumuskan secara jelas sesuai dengan visi dan misi program studi.</t>
  </si>
  <si>
    <t>Sebagian besar (MK &gt; 75%) mata kuliah dalam kurikulum telah menetapkan capaian pembelajaran yang meliputi aspek kognitif, psikomotorik dan afektif.</t>
  </si>
  <si>
    <t xml:space="preserve"> Bobot mata kuliah (MK) pilihan &gt; 9 sks dan yang disediakan/dilaksanakan &gt; 2,0 x sks MK pilihan yang harus diambil, dapat dipilih baik secara lintas program studi dalam maupun antar fakultas.</t>
  </si>
  <si>
    <t>Kurikulum telah direvisi dalam rentang 5 (lima) tahun sesuai dengan perkembangan IPTEKS dan kebutuhan pihak pengguna lulusan.</t>
  </si>
  <si>
    <t>Cukup bukti menunjukkan bahwa pembelajaran telah dirancang menggunakan pendekatan SCL.</t>
  </si>
  <si>
    <t>Cukup bukti menunjukkan bahwa pembelajaran telah dirancang ke arah peningkatan hardskill dan softskill.</t>
  </si>
  <si>
    <t xml:space="preserve">MK &gt;95% </t>
  </si>
  <si>
    <t>Sangat banyak (&gt;90%) mata kuliah telah memiliki bahan ajar.</t>
  </si>
  <si>
    <t>Lebih dari 50% sampai 70% mata kuliah yang memiliki bobot sks praktikum/praktek bahwa substansinya telah dirancang untuk dipraktikumkan/dipraktekkan.</t>
  </si>
  <si>
    <t>Sebagian ( 40% &lt; MK &lt; 75%) RPKPS dan bahan ajar telah diunggah ke laman Interactive-Learning (I-Learning) atau website.</t>
  </si>
  <si>
    <t>Pedoman proses pembelajaran mencakup panduan tugas akhir, panduan praktikum dan kerja praktek lapangan yang  dilaksanakan secara konsisten.</t>
  </si>
  <si>
    <t>Semua mata kuliah diasuh oleh dosen yang sesuai dengan bidang keahliannya.</t>
  </si>
  <si>
    <t>50 &lt; jumlah mahasiswa &lt; 65 orang/lokal.</t>
  </si>
  <si>
    <t>Sedikit ( &lt; 40% ) proses pembelajaran memanfaatkan media I-Learning.</t>
  </si>
  <si>
    <t>Sebagian besar ( &gt;75%) pengampu matakuliah telah menyampaikan RPKPS dan kontrak perkuliahan pada pertemuan pertama perkuliahan.</t>
  </si>
  <si>
    <t>Sebagian besar materi pembelajaran (&gt;75%) telah sesuai dengan RPKPS dan sejenis.</t>
  </si>
  <si>
    <t>Lebih atau sama dengan 25% sampai 60% mata kuliah yang memiliki bobot sks praktikum/praktek terlaksana secara penuh praktikum/prakteknya.</t>
  </si>
  <si>
    <t>&gt; 17 mahasiswa per dosen pembimbing TA.</t>
  </si>
  <si>
    <t>&gt; 8 kali</t>
  </si>
  <si>
    <t>Semua mata kuliah, komponen evaluasinya telah sesuai dengan kompetensi mata kuliah sebagaimana yang dicantumkan dalam RPKPS.</t>
  </si>
  <si>
    <t>Komponen evaluasi semua mata kuliah telah mencakup penilaian hasil dan banyak mata kuliah (75% &lt; MK &lt; 100%) telah mencakup penilaian proses.</t>
  </si>
  <si>
    <t>35% &lt; PTGS &lt; 50%</t>
  </si>
  <si>
    <t>Terdiri atas  semua aspek dimaksud dan terdokumentasi dengan baik.</t>
  </si>
  <si>
    <t>Penilaian ujian telah dilaksanakan berdasarkan azas tranparansi dan akuntabel.</t>
  </si>
  <si>
    <t>Program studi telah memiliki mekanisme untuk memonitor, mengkaji, dan memperbaiki secara periodik kegiatan perkuliahan.</t>
  </si>
  <si>
    <t>6 bulan &lt; WTPA &lt; 8 bulan</t>
  </si>
  <si>
    <t>Program studi telah melakukan evaluasi kemajuan studi mahasiswa secara berkala dan menyampaikannya kepada orang tua atau wali yang bersangkutan melalui fakultas.</t>
  </si>
  <si>
    <t>Program studi telah menciptakan suasana akademik yang kondusif sesama dosen melalui hampir seluruh aspek pada penjelasan rubrik</t>
  </si>
  <si>
    <t xml:space="preserve">Banyak bukti yang menunjukkan program studi telah menciptakan interaksi akademik yang kondusif antar dosen dan mahasiswa melalui aspek yang ada. </t>
  </si>
  <si>
    <t>Banyak bukti yang menunjukkan program studi telah menfasilitasi pengembangan perilaku kecendekiawanan di antara mahasiswa.</t>
  </si>
  <si>
    <t xml:space="preserve">Banyak bukti setiap program studi sudah memperkenalkan profilnya kepada masyarakat. </t>
  </si>
  <si>
    <t>Program studi tidak menetapkan kuota penerimaan mahasiswa baru.</t>
  </si>
  <si>
    <t xml:space="preserve"> Rasio &gt; 6</t>
  </si>
  <si>
    <t>RM &lt; 0,25</t>
  </si>
  <si>
    <t>Program studi telah memperkenalkan semua aspek kepada mahasiswa baru.</t>
  </si>
  <si>
    <t>Ada semua (4 jenis) pelayanan yang dapat diakses mahasiswa.</t>
  </si>
  <si>
    <t>Program studi tidak memberikan penghargaan kepada mahasiswa yang berprestasi dibidang akademik dan non akademik.</t>
  </si>
  <si>
    <t>MDO &lt; 5%.</t>
  </si>
  <si>
    <t>IPK &gt; 3,00.</t>
  </si>
  <si>
    <t>10% &lt; KTW &lt; 30%.</t>
  </si>
  <si>
    <t>9 bulan &lt; RMT &lt; 12 bulan.</t>
  </si>
  <si>
    <t>40% &lt; PBS &lt; 60%.</t>
  </si>
  <si>
    <t>Program studi telah memiliki sistem evaluasi kelulusan yang efektif, mencakup keempat aspek (kebijakan dan strategi, keberadaan instrumen, monitoring dan evaluasi, serta tindak lanjutnya) disertai bukti yang lengkap.</t>
  </si>
  <si>
    <t>Ada upaya melacak lulusan meskipun secara tidak berkala tetapi dijadikan umpan balik untuk pengembangan program pendidikan.</t>
  </si>
  <si>
    <t>2,5 &lt; Sk &lt; 3,5</t>
  </si>
  <si>
    <t>Hanya 2 bentuk partisipasi yang dilakukan oleh alumni.</t>
  </si>
  <si>
    <t xml:space="preserve"> Rasio mahasiswa terhadap dosen tetap yang bidang keahliannya sesuai dengan bidang Prodi (RMD) untuk bidang sosial : 27 &lt; RMD &lt; 33 ; bidang eksakta : 17 &lt; RMD &lt; 23; Fakultas Kedokteran tahap akademik: 8 &lt; RMD &lt; 12 dan tahap profesi 3 &lt; RMD &lt; 7.</t>
  </si>
  <si>
    <t>Program studi sudah melaksanakan kegiatan seminar/pelatihan/ workshop/ lokakarya dengan mendatangkan tenaga ahli/pakar pembicara dari luar PT sendiri &gt; 4 kali dalam setahun.</t>
  </si>
  <si>
    <t>Lebih dari 10% s.d 30%.</t>
  </si>
  <si>
    <t>Lebih dari 30% dosen tetap menjadi anggota organisasi profesi / bidang ilmu tingkat internasional.</t>
  </si>
  <si>
    <t>Lebih dari 75% tenaga kependidikan mengikuti pelatihan dan pendidikan sesuai dengan jenis kebutuhan layanan dan pengembangan karir.</t>
  </si>
  <si>
    <t>Tenaga pustakawan ( A &lt; 1); tenaga administrasi ( D &lt; 1 ).</t>
  </si>
  <si>
    <t>Program studi telah memiliki semua prasarana tersebut.</t>
  </si>
  <si>
    <t>SLRDT &gt; 4</t>
  </si>
  <si>
    <t>Laboratorium telah mempunyai peralatan dengan jenis yang sesuai tetapi jumlahnya belum berimbang dengan kegiatan praktikum dan penelitian mahasiswa.</t>
  </si>
  <si>
    <t>Jumlah judul yang relevan &gt; 400</t>
  </si>
  <si>
    <t>Jumlah judul &gt; 200</t>
  </si>
  <si>
    <t>Tidak ada jurnal yang nomornya lengkap</t>
  </si>
  <si>
    <t>Tidak ada jurnal internasional yang nomornya lengkap.</t>
  </si>
  <si>
    <t>Sebagian besar sub menu telah tersedia.</t>
  </si>
  <si>
    <t>RDP &gt; Rp. 3 juta.</t>
  </si>
  <si>
    <t>RDPM &gt; Rp. 1,5 juta.</t>
  </si>
  <si>
    <t>Jumlah dana lebih dari Rp. 450 juta per tahun.</t>
  </si>
  <si>
    <t>Program studi memiliki tatapamong yang memenuhi kelima aspek.</t>
  </si>
  <si>
    <t>Kepemimpinan program studi memiliki karakteristik yang kuat untuk semua aspek dimaksud.</t>
  </si>
  <si>
    <t>Semua cakupan pengelolaan fungsional dan operasional sudah terlaksana.</t>
  </si>
  <si>
    <t>Sebagian besar dokumen mutu tersedia.</t>
  </si>
  <si>
    <t>Program studi memiliki Renstra yang jelas mengacu pada Renstra Fakultas dan masih dalam rentang waktu berlaku.</t>
  </si>
  <si>
    <t>PDM = 0</t>
  </si>
  <si>
    <t>Roadmap penelitian untuk program jangka jangka panjang dengan sasaran yang jelas per tahapan dan sesuai dengan roadmap penelitian fakultas.</t>
  </si>
  <si>
    <t>Ada bukti bahwa skripsi diunggah ke laman direktori laman website universitas/fakultas/prodi.</t>
  </si>
  <si>
    <t>1  &lt; NK  &lt;  2</t>
  </si>
  <si>
    <t>1 &lt; NK &lt; 3</t>
  </si>
  <si>
    <t>Dua atau lebih karya yang memperoleh HAKI.</t>
  </si>
  <si>
    <t>Mahasiswa terlibat penuh dan diberi tanggung jawab.</t>
  </si>
  <si>
    <t>NK &gt; 2</t>
  </si>
  <si>
    <t xml:space="preserve">&gt;3 kerjasama </t>
  </si>
  <si>
    <t>1  kerjasama</t>
  </si>
  <si>
    <t>93. C215</t>
  </si>
  <si>
    <t>Jelas dan sebaran mata kuliah per semester memenuhi prasyarat yang jelas.</t>
  </si>
  <si>
    <t>75% &lt; MR &lt; 85%</t>
  </si>
  <si>
    <t>400 &lt; TOEFL &lt; 425</t>
  </si>
  <si>
    <t>Syarat TOEFL  400 adalah prasyarat yang ditetapkan oleh Universitas</t>
  </si>
  <si>
    <t>Materi ajar sebagian kecil ( 25% &lt; MK &lt; 50%) mata kuliah dikembangkan setiap tahun.</t>
  </si>
  <si>
    <t>Materi ajar dikembangkan dan dievaluasi  dilaksanakan oleh pengasuh mata kuliah yang bersangkutan, namun tidak ada bukti dokumen</t>
  </si>
  <si>
    <t>Beberapa materi ajar sudah diunggah, beberapa dosen sudah menyerahkan ke operator yang ada di fakultas namun belum diunggah ke I-Learning</t>
  </si>
  <si>
    <t>Mahasiswa bayak tidak menemui dosen PA karena untuk KRS bisa langsung on line di portal akademik</t>
  </si>
  <si>
    <t>Pembagian ruangan perkuliahan diatur oleh universitas, selain itu jurusan memiliki keterbatasan jumlah tenaga pengajar.</t>
  </si>
  <si>
    <t xml:space="preserve">Tidak ada bukti menunjukkan Penasihat Akademik (PA)telah memberi arahan terhadap rencana studi mahasiswa sebelum memberikan persetujuan. </t>
  </si>
  <si>
    <t>Dosen belum memiliki akses ke I-Learning, biasanya dosen memanfaatkan bantuan operator fakultas, namun belum berjalan efektif</t>
  </si>
  <si>
    <t>Jumlah mahasiswa yang menyusun TA lebih banyak dari dosen yang sudah memenuhi syarat untuk menjadi pembimbing</t>
  </si>
  <si>
    <t>Soal ujian UTS dan UAS tidak divalidasi.</t>
  </si>
  <si>
    <t>Soal UTS dan UAS dianggap menjadi hak teritori masing-masing dosen pengasuh mata kuliah.</t>
  </si>
  <si>
    <t>Kuota sudah pernah diusulkan melalui rapat pimpinan fakultas tetapi Universitas tetap memberikan lebih dari yang diinginkan.</t>
  </si>
  <si>
    <t>MWNA = 0%</t>
  </si>
  <si>
    <t>Penghargaan biasanya diberikan oleh fakultas dan universitas.</t>
  </si>
  <si>
    <t>Keterbatasan mahasiswa dalam memperoleh akses informasi pekerjaan</t>
  </si>
  <si>
    <t>Pada umumnya untuk freshgraduate menggunakan setiap kesempatan yang tersedia</t>
  </si>
  <si>
    <t>Kontinuitas mahasiswa dalam menyusun TA bervariasi</t>
  </si>
  <si>
    <t xml:space="preserve">Keterbatasan waktu dan pendanaan yang dimiliki oleh alumni </t>
  </si>
  <si>
    <t>Beberapa dosen tetap merupakan dosen baru dan ada dosen yang sedang mengikuti program S-3</t>
  </si>
  <si>
    <t>Jurusan hanya mendapatkan alokasi 1 orang tenaga kependidikan oleh universitas</t>
  </si>
  <si>
    <t>6 &lt; jumlah prosiding seminar &lt; 8.</t>
  </si>
  <si>
    <t>Jurusan tidak berlangganan jurnal ilmiah terakreditasi, jurnal yang tersedia diperoleh dari kiriman atau donatur</t>
  </si>
  <si>
    <t>Jurusan tidak berlangganan jurnal internasional, jurnal yang tersedia diperoleh dari kiriman atau donatur</t>
  </si>
  <si>
    <t>Jurusan belum memiliki kebijakan tertulis terkait keterlibatan mahasiswa dalam penelitian, namun beberapa dosen sudah melibatkan mahasiswa dalam penelitian</t>
  </si>
  <si>
    <t>Semua skripsi dalam bentuk softfile sudah dikirim ke UPT Perpstakaan untuk dipublikasikan, oleh karena itu tidak ada kebijakan ditingkat jurusan untuk publikasi skripsi</t>
  </si>
  <si>
    <t>Keterbatasan waktu yang dimiliki oleh staf pengajar serta persyaratan yang ada</t>
  </si>
  <si>
    <t>Jurusan hanya memiliki 1 kerjasama dengan NGO</t>
  </si>
  <si>
    <t>http://ilmupolitik.fisip.unand.ac.id</t>
  </si>
  <si>
    <t>Menjadi jurusan yang bermartabat dan unggul dibidang politik lokal dan politik islam</t>
  </si>
  <si>
    <t>Program Studi</t>
  </si>
</sst>
</file>

<file path=xl/styles.xml><?xml version="1.0" encoding="utf-8"?>
<styleSheet xmlns="http://schemas.openxmlformats.org/spreadsheetml/2006/main">
  <numFmts count="3">
    <numFmt numFmtId="41" formatCode="_(* #,##0_);_(* \(#,##0\);_(* &quot;-&quot;_);_(@_)"/>
    <numFmt numFmtId="164" formatCode="_(* #,##0.0_);_(* \(#,##0.0\);_(* &quot;-&quot;_);_(@_)"/>
    <numFmt numFmtId="165" formatCode="_(* #,##0.00_);_(* \(#,##0.00\);_(* &quot;-&quot;_);_(@_)"/>
  </numFmts>
  <fonts count="37">
    <font>
      <sz val="11"/>
      <color theme="1"/>
      <name val="Calibri"/>
      <family val="2"/>
      <scheme val="minor"/>
    </font>
    <font>
      <sz val="16"/>
      <color indexed="8"/>
      <name val="Calibri"/>
      <family val="2"/>
    </font>
    <font>
      <b/>
      <sz val="16"/>
      <color indexed="8"/>
      <name val="Calibri"/>
      <family val="2"/>
    </font>
    <font>
      <sz val="9"/>
      <color indexed="81"/>
      <name val="Tahoma"/>
      <family val="2"/>
    </font>
    <font>
      <b/>
      <sz val="9"/>
      <color indexed="81"/>
      <name val="Tahoma"/>
      <family val="2"/>
    </font>
    <font>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1"/>
      <name val="Calibri"/>
      <family val="2"/>
      <scheme val="minor"/>
    </font>
    <font>
      <sz val="11"/>
      <color rgb="FF000000"/>
      <name val="Calibri"/>
      <family val="2"/>
      <scheme val="minor"/>
    </font>
    <font>
      <b/>
      <sz val="14"/>
      <color rgb="FF000000"/>
      <name val="Calibri"/>
      <family val="2"/>
      <scheme val="minor"/>
    </font>
    <font>
      <strike/>
      <sz val="11"/>
      <color theme="1"/>
      <name val="Calibri"/>
      <family val="2"/>
      <scheme val="minor"/>
    </font>
    <font>
      <sz val="11"/>
      <color theme="1" tint="4.9989318521683403E-2"/>
      <name val="Calibri"/>
      <family val="2"/>
      <scheme val="minor"/>
    </font>
    <font>
      <b/>
      <sz val="11"/>
      <color theme="1" tint="4.9989318521683403E-2"/>
      <name val="Calibri"/>
      <family val="2"/>
      <scheme val="minor"/>
    </font>
    <font>
      <b/>
      <i/>
      <sz val="12"/>
      <color theme="1"/>
      <name val="Calibri"/>
      <family val="2"/>
      <scheme val="minor"/>
    </font>
    <font>
      <u/>
      <sz val="9"/>
      <color indexed="81"/>
      <name val="Tahoma"/>
      <family val="2"/>
    </font>
    <font>
      <i/>
      <sz val="11"/>
      <color theme="1"/>
      <name val="Calibri"/>
      <family val="2"/>
      <scheme val="minor"/>
    </font>
    <font>
      <b/>
      <sz val="9"/>
      <color theme="1"/>
      <name val="Tahoma"/>
      <family val="2"/>
    </font>
    <font>
      <sz val="9"/>
      <color theme="1"/>
      <name val="Tahoma"/>
      <family val="2"/>
    </font>
    <font>
      <i/>
      <sz val="12"/>
      <color theme="1"/>
      <name val="Calibri"/>
      <family val="2"/>
      <scheme val="minor"/>
    </font>
    <font>
      <sz val="11"/>
      <color rgb="FFFF0000"/>
      <name val="Calibri"/>
      <family val="2"/>
      <scheme val="minor"/>
    </font>
    <font>
      <b/>
      <sz val="18"/>
      <color theme="1"/>
      <name val="Calibri"/>
      <family val="2"/>
      <scheme val="minor"/>
    </font>
    <font>
      <b/>
      <sz val="20"/>
      <color theme="1"/>
      <name val="Calibri"/>
      <family val="2"/>
      <scheme val="minor"/>
    </font>
    <font>
      <u/>
      <sz val="9"/>
      <color theme="1"/>
      <name val="Tahoma"/>
      <family val="2"/>
    </font>
    <font>
      <b/>
      <sz val="10"/>
      <color indexed="81"/>
      <name val="Tahoma"/>
      <family val="2"/>
    </font>
    <font>
      <i/>
      <sz val="9"/>
      <color indexed="81"/>
      <name val="Tahoma"/>
      <family val="2"/>
    </font>
    <font>
      <u/>
      <sz val="11"/>
      <color theme="1"/>
      <name val="Calibri"/>
      <family val="2"/>
      <scheme val="minor"/>
    </font>
    <font>
      <sz val="11"/>
      <color theme="1"/>
      <name val="Calibri"/>
      <family val="2"/>
      <scheme val="minor"/>
    </font>
    <font>
      <sz val="8"/>
      <color indexed="81"/>
      <name val="Tahoma"/>
      <charset val="1"/>
    </font>
    <font>
      <b/>
      <sz val="8"/>
      <color indexed="81"/>
      <name val="Tahoma"/>
      <charset val="1"/>
    </font>
  </fonts>
  <fills count="1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1" fontId="34" fillId="0" borderId="0" applyFont="0" applyFill="0" applyBorder="0" applyAlignment="0" applyProtection="0"/>
  </cellStyleXfs>
  <cellXfs count="214">
    <xf numFmtId="0" fontId="0" fillId="0" borderId="0" xfId="0"/>
    <xf numFmtId="2" fontId="0" fillId="0" borderId="0" xfId="0" applyNumberFormat="1"/>
    <xf numFmtId="0" fontId="0" fillId="0" borderId="0" xfId="0" applyFill="1" applyProtection="1"/>
    <xf numFmtId="2" fontId="0" fillId="0" borderId="0" xfId="0" applyNumberFormat="1" applyFill="1" applyAlignment="1" applyProtection="1">
      <alignment wrapText="1"/>
    </xf>
    <xf numFmtId="2" fontId="0" fillId="0" borderId="0" xfId="0" applyNumberFormat="1" applyFill="1" applyProtection="1"/>
    <xf numFmtId="0" fontId="7" fillId="0" borderId="0" xfId="0" applyFont="1" applyFill="1" applyAlignment="1" applyProtection="1">
      <alignment horizontal="center"/>
    </xf>
    <xf numFmtId="0" fontId="6" fillId="0" borderId="0" xfId="0" applyFont="1" applyBorder="1"/>
    <xf numFmtId="2" fontId="6" fillId="0" borderId="0" xfId="0" applyNumberFormat="1" applyFont="1" applyBorder="1"/>
    <xf numFmtId="0" fontId="6" fillId="0" borderId="0" xfId="0" applyFont="1" applyBorder="1" applyAlignment="1">
      <alignment horizontal="center"/>
    </xf>
    <xf numFmtId="0" fontId="12" fillId="0" borderId="0" xfId="0" applyFont="1"/>
    <xf numFmtId="0" fontId="9" fillId="0" borderId="0" xfId="0" applyFont="1"/>
    <xf numFmtId="0" fontId="7" fillId="0" borderId="0" xfId="0" applyFont="1" applyFill="1" applyBorder="1" applyAlignment="1" applyProtection="1">
      <alignment horizontal="left" vertical="top" wrapText="1"/>
    </xf>
    <xf numFmtId="0" fontId="15" fillId="0" borderId="0" xfId="0" applyFont="1" applyFill="1" applyAlignment="1" applyProtection="1">
      <alignment wrapText="1"/>
    </xf>
    <xf numFmtId="0" fontId="10" fillId="0" borderId="0" xfId="0" applyFont="1" applyAlignment="1">
      <alignment horizontal="center"/>
    </xf>
    <xf numFmtId="0" fontId="7" fillId="0" borderId="0" xfId="0" applyFont="1" applyFill="1" applyBorder="1" applyAlignment="1" applyProtection="1">
      <alignment horizontal="left" vertical="center"/>
    </xf>
    <xf numFmtId="0" fontId="0" fillId="0" borderId="0" xfId="0" applyAlignment="1">
      <alignment wrapText="1"/>
    </xf>
    <xf numFmtId="0" fontId="0" fillId="0" borderId="0" xfId="0" applyBorder="1"/>
    <xf numFmtId="0" fontId="7" fillId="0" borderId="0" xfId="0" applyFont="1" applyBorder="1" applyAlignment="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0" fillId="0" borderId="0" xfId="0" applyBorder="1" applyAlignment="1"/>
    <xf numFmtId="0" fontId="16" fillId="0" borderId="0" xfId="0" applyFont="1" applyBorder="1" applyAlignment="1">
      <alignment vertical="center" wrapText="1"/>
    </xf>
    <xf numFmtId="0" fontId="17" fillId="0" borderId="0" xfId="0" applyFont="1" applyBorder="1" applyAlignment="1">
      <alignment horizontal="center"/>
    </xf>
    <xf numFmtId="0" fontId="18" fillId="0" borderId="0" xfId="0" applyFont="1" applyAlignment="1">
      <alignment horizontal="center" vertical="top" wrapText="1"/>
    </xf>
    <xf numFmtId="0" fontId="18" fillId="0" borderId="0" xfId="0" applyFont="1"/>
    <xf numFmtId="0" fontId="18" fillId="0" borderId="0" xfId="0" applyFont="1" applyAlignment="1">
      <alignment horizontal="left" vertical="top" wrapText="1"/>
    </xf>
    <xf numFmtId="0" fontId="0" fillId="0" borderId="1" xfId="0" applyBorder="1" applyProtection="1">
      <protection locked="0"/>
    </xf>
    <xf numFmtId="0" fontId="0" fillId="0" borderId="0" xfId="0" applyAlignment="1">
      <alignment horizontal="left" vertical="top" wrapText="1"/>
    </xf>
    <xf numFmtId="0" fontId="6" fillId="5" borderId="1" xfId="0" applyFont="1" applyFill="1" applyBorder="1" applyAlignment="1" applyProtection="1">
      <alignment horizontal="center"/>
    </xf>
    <xf numFmtId="0" fontId="6" fillId="5" borderId="1" xfId="0" applyFont="1" applyFill="1" applyBorder="1" applyAlignment="1" applyProtection="1">
      <alignment horizontal="center" wrapText="1"/>
    </xf>
    <xf numFmtId="0" fontId="10" fillId="5" borderId="1" xfId="0" applyFont="1" applyFill="1" applyBorder="1" applyProtection="1"/>
    <xf numFmtId="0" fontId="11" fillId="5" borderId="1" xfId="0" applyFont="1" applyFill="1" applyBorder="1" applyProtection="1"/>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6" fillId="0" borderId="0" xfId="0" applyFont="1" applyBorder="1" applyAlignment="1" applyProtection="1">
      <alignment horizontal="left" vertical="center" wrapText="1"/>
      <protection locked="0"/>
    </xf>
    <xf numFmtId="0" fontId="7" fillId="0" borderId="1" xfId="0" applyFont="1" applyBorder="1" applyAlignment="1" applyProtection="1">
      <alignment vertical="center" wrapText="1"/>
    </xf>
    <xf numFmtId="2" fontId="7"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xf>
    <xf numFmtId="0" fontId="10" fillId="0" borderId="1" xfId="0" applyFont="1" applyBorder="1" applyAlignment="1" applyProtection="1">
      <alignment horizontal="left" vertical="top"/>
    </xf>
    <xf numFmtId="0" fontId="7" fillId="0" borderId="0" xfId="0" applyFont="1" applyFill="1" applyProtection="1"/>
    <xf numFmtId="0" fontId="7" fillId="0" borderId="0" xfId="0" applyFont="1" applyFill="1" applyAlignment="1" applyProtection="1">
      <alignment wrapText="1"/>
    </xf>
    <xf numFmtId="0" fontId="8" fillId="0" borderId="0" xfId="0" applyFont="1" applyFill="1" applyProtection="1"/>
    <xf numFmtId="0" fontId="0" fillId="0" borderId="0" xfId="0" applyFill="1" applyAlignment="1" applyProtection="1">
      <alignment wrapText="1"/>
    </xf>
    <xf numFmtId="2" fontId="7" fillId="0" borderId="0" xfId="0" applyNumberFormat="1" applyFont="1" applyFill="1" applyAlignment="1" applyProtection="1">
      <alignment horizontal="center"/>
    </xf>
    <xf numFmtId="2" fontId="7" fillId="0" borderId="0" xfId="0" applyNumberFormat="1" applyFont="1" applyFill="1" applyAlignment="1" applyProtection="1">
      <alignment horizontal="center" wrapText="1"/>
    </xf>
    <xf numFmtId="0" fontId="7" fillId="0" borderId="0" xfId="0" applyFont="1" applyFill="1" applyAlignment="1" applyProtection="1">
      <alignment horizontal="center" vertical="center"/>
    </xf>
    <xf numFmtId="0" fontId="8" fillId="4"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protection locked="0"/>
    </xf>
    <xf numFmtId="0" fontId="13" fillId="0" borderId="0" xfId="0" applyFont="1" applyFill="1" applyAlignment="1" applyProtection="1">
      <alignment wrapText="1"/>
    </xf>
    <xf numFmtId="2" fontId="7" fillId="0" borderId="0" xfId="0" applyNumberFormat="1" applyFont="1" applyFill="1" applyProtection="1"/>
    <xf numFmtId="2" fontId="7" fillId="0" borderId="0" xfId="0" applyNumberFormat="1" applyFont="1" applyFill="1" applyAlignment="1" applyProtection="1">
      <alignmen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18" fillId="0" borderId="0"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xf numFmtId="0" fontId="0" fillId="0" borderId="0" xfId="0" applyFill="1" applyBorder="1" applyProtection="1">
      <protection locked="0"/>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xf>
    <xf numFmtId="0" fontId="16"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0" fillId="0" borderId="0" xfId="0" applyFont="1" applyAlignment="1">
      <alignment horizontal="center" vertical="top" wrapText="1"/>
    </xf>
    <xf numFmtId="0" fontId="13" fillId="0" borderId="0" xfId="0" applyFont="1" applyFill="1" applyProtection="1"/>
    <xf numFmtId="0" fontId="14" fillId="0" borderId="0" xfId="0" applyFont="1" applyFill="1" applyProtection="1"/>
    <xf numFmtId="0" fontId="14" fillId="0" borderId="0" xfId="0" applyFont="1" applyFill="1" applyAlignment="1" applyProtection="1">
      <alignment wrapText="1"/>
    </xf>
    <xf numFmtId="0" fontId="7" fillId="0" borderId="0" xfId="0" applyFont="1" applyFill="1" applyAlignment="1" applyProtection="1">
      <alignment wrapText="1"/>
      <protection locked="0"/>
    </xf>
    <xf numFmtId="0" fontId="19" fillId="0" borderId="1" xfId="0" applyFont="1" applyFill="1" applyBorder="1" applyAlignment="1">
      <alignment horizontal="left" vertical="top" wrapText="1"/>
    </xf>
    <xf numFmtId="0" fontId="7"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wrapText="1"/>
    </xf>
    <xf numFmtId="0" fontId="13" fillId="0" borderId="0" xfId="0" applyFont="1" applyFill="1" applyAlignment="1" applyProtection="1">
      <alignment horizontal="left" vertical="top" wrapText="1"/>
    </xf>
    <xf numFmtId="2" fontId="7" fillId="0" borderId="0" xfId="0" applyNumberFormat="1" applyFont="1" applyFill="1" applyAlignment="1" applyProtection="1">
      <alignment horizontal="left" vertical="top" wrapText="1"/>
    </xf>
    <xf numFmtId="2" fontId="7" fillId="0" borderId="0" xfId="0" applyNumberFormat="1" applyFont="1" applyFill="1" applyAlignment="1" applyProtection="1">
      <alignment horizontal="left" vertical="top"/>
    </xf>
    <xf numFmtId="0" fontId="7" fillId="0" borderId="0" xfId="0" applyFont="1" applyFill="1" applyAlignment="1" applyProtection="1">
      <alignment horizontal="left" vertical="top"/>
    </xf>
    <xf numFmtId="0" fontId="8" fillId="0" borderId="0" xfId="0" applyFont="1" applyFill="1" applyAlignment="1" applyProtection="1">
      <alignment horizontal="left" vertical="top"/>
    </xf>
    <xf numFmtId="0" fontId="7" fillId="0" borderId="0" xfId="0" applyFont="1" applyFill="1" applyAlignment="1" applyProtection="1">
      <alignment horizontal="left" vertical="top" wrapText="1"/>
    </xf>
    <xf numFmtId="0" fontId="6" fillId="0" borderId="0" xfId="0" applyFont="1" applyFill="1" applyAlignment="1" applyProtection="1">
      <alignment horizontal="left" vertical="top"/>
    </xf>
    <xf numFmtId="0" fontId="0"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Font="1" applyBorder="1" applyAlignment="1">
      <alignment horizontal="left" vertical="top" wrapText="1"/>
    </xf>
    <xf numFmtId="0" fontId="15" fillId="0" borderId="0" xfId="0" applyFont="1" applyFill="1" applyAlignment="1" applyProtection="1">
      <alignment horizontal="left" vertical="top" wrapText="1"/>
    </xf>
    <xf numFmtId="2" fontId="0" fillId="0" borderId="0" xfId="0" applyNumberFormat="1" applyFont="1" applyFill="1" applyAlignment="1" applyProtection="1">
      <alignment horizontal="left" vertical="top"/>
    </xf>
    <xf numFmtId="2" fontId="0" fillId="0"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8" fillId="4" borderId="1" xfId="0" applyFont="1" applyFill="1" applyBorder="1" applyAlignment="1" applyProtection="1">
      <alignment horizontal="center" vertical="top" wrapText="1"/>
    </xf>
    <xf numFmtId="0" fontId="21" fillId="0" borderId="0" xfId="0" applyFont="1" applyFill="1" applyProtection="1"/>
    <xf numFmtId="0" fontId="0" fillId="0" borderId="1" xfId="0" applyFill="1" applyBorder="1" applyAlignment="1" applyProtection="1">
      <alignment horizontal="left" vertical="top" wrapText="1"/>
    </xf>
    <xf numFmtId="0" fontId="8" fillId="8" borderId="0" xfId="0" applyFont="1" applyFill="1" applyAlignment="1" applyProtection="1">
      <alignment horizontal="left" vertical="top"/>
    </xf>
    <xf numFmtId="0" fontId="7" fillId="8" borderId="0" xfId="0" applyFont="1" applyFill="1" applyAlignment="1" applyProtection="1">
      <alignment horizontal="left" vertical="top"/>
    </xf>
    <xf numFmtId="0" fontId="7" fillId="8" borderId="0" xfId="0" applyFont="1" applyFill="1" applyAlignment="1" applyProtection="1">
      <alignment horizontal="left" vertical="top" wrapText="1"/>
    </xf>
    <xf numFmtId="0" fontId="7" fillId="0" borderId="1"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Fill="1" applyAlignment="1" applyProtection="1">
      <alignment horizontal="center" vertical="center" wrapText="1"/>
    </xf>
    <xf numFmtId="0" fontId="6" fillId="4" borderId="1" xfId="0" applyFont="1" applyFill="1" applyBorder="1" applyAlignment="1" applyProtection="1">
      <alignment horizontal="left" vertical="top" wrapText="1"/>
    </xf>
    <xf numFmtId="0" fontId="0" fillId="0" borderId="1" xfId="0" applyFont="1" applyBorder="1" applyAlignment="1">
      <alignment horizontal="center" vertical="center" wrapText="1"/>
    </xf>
    <xf numFmtId="0" fontId="7" fillId="0" borderId="0" xfId="0" applyFont="1" applyFill="1" applyBorder="1" applyAlignment="1" applyProtection="1">
      <alignment horizontal="center" vertical="center"/>
    </xf>
    <xf numFmtId="0" fontId="7" fillId="8" borderId="0" xfId="0" applyFont="1" applyFill="1" applyAlignment="1" applyProtection="1">
      <alignment horizontal="center" vertical="center"/>
    </xf>
    <xf numFmtId="0" fontId="0" fillId="0" borderId="0" xfId="0" applyFont="1" applyBorder="1" applyAlignment="1">
      <alignment horizontal="center" vertical="center" wrapText="1"/>
    </xf>
    <xf numFmtId="0" fontId="7" fillId="8" borderId="0" xfId="0" applyFont="1" applyFill="1" applyBorder="1" applyAlignment="1" applyProtection="1">
      <alignment horizontal="left" vertical="top" wrapText="1"/>
    </xf>
    <xf numFmtId="0" fontId="0" fillId="8" borderId="0" xfId="0" applyFill="1" applyBorder="1" applyAlignment="1" applyProtection="1">
      <alignment horizontal="left" vertical="top" wrapText="1"/>
    </xf>
    <xf numFmtId="1" fontId="11" fillId="2" borderId="0" xfId="0" applyNumberFormat="1" applyFont="1" applyFill="1" applyBorder="1" applyAlignment="1">
      <alignment horizontal="left"/>
    </xf>
    <xf numFmtId="0" fontId="8" fillId="5" borderId="2" xfId="0" applyFont="1" applyFill="1" applyBorder="1" applyAlignment="1" applyProtection="1">
      <alignment horizontal="center"/>
    </xf>
    <xf numFmtId="2" fontId="8" fillId="5" borderId="2" xfId="0" applyNumberFormat="1" applyFont="1" applyFill="1" applyBorder="1" applyAlignment="1" applyProtection="1">
      <alignment horizontal="center" wrapText="1"/>
    </xf>
    <xf numFmtId="0" fontId="11" fillId="0" borderId="0" xfId="0" applyFont="1" applyFill="1" applyBorder="1" applyProtection="1"/>
    <xf numFmtId="2" fontId="0" fillId="0" borderId="0" xfId="0" applyNumberFormat="1" applyFill="1" applyBorder="1"/>
    <xf numFmtId="2" fontId="11" fillId="2" borderId="0" xfId="0" applyNumberFormat="1" applyFont="1" applyFill="1" applyBorder="1" applyAlignment="1">
      <alignment horizontal="left"/>
    </xf>
    <xf numFmtId="0" fontId="0" fillId="2" borderId="0" xfId="0" applyFill="1" applyBorder="1"/>
    <xf numFmtId="0" fontId="0" fillId="0" borderId="0" xfId="0" applyFill="1"/>
    <xf numFmtId="0" fontId="5" fillId="0" borderId="0" xfId="0" applyFont="1" applyFill="1" applyBorder="1"/>
    <xf numFmtId="2" fontId="5" fillId="0" borderId="0" xfId="0" applyNumberFormat="1" applyFont="1" applyFill="1" applyBorder="1"/>
    <xf numFmtId="0" fontId="27" fillId="0" borderId="0" xfId="0" applyFont="1" applyFill="1" applyBorder="1"/>
    <xf numFmtId="0" fontId="27" fillId="0" borderId="0" xfId="0" applyFont="1" applyFill="1"/>
    <xf numFmtId="0" fontId="28" fillId="0" borderId="0" xfId="0" applyFont="1" applyFill="1" applyAlignment="1" applyProtection="1">
      <alignment wrapText="1"/>
    </xf>
    <xf numFmtId="0" fontId="11" fillId="7" borderId="1" xfId="0" applyFont="1" applyFill="1" applyBorder="1" applyAlignment="1" applyProtection="1">
      <alignment vertical="center" wrapText="1"/>
    </xf>
    <xf numFmtId="0" fontId="11" fillId="0" borderId="1" xfId="0" applyFont="1" applyFill="1" applyBorder="1"/>
    <xf numFmtId="0" fontId="10" fillId="0" borderId="0" xfId="0" applyFont="1" applyFill="1"/>
    <xf numFmtId="1" fontId="11" fillId="0" borderId="1" xfId="0" applyNumberFormat="1" applyFont="1" applyFill="1" applyBorder="1" applyAlignment="1">
      <alignment horizontal="center"/>
    </xf>
    <xf numFmtId="0" fontId="11" fillId="5" borderId="1" xfId="0" applyFont="1" applyFill="1" applyBorder="1" applyProtection="1">
      <protection locked="0"/>
    </xf>
    <xf numFmtId="0" fontId="0" fillId="5" borderId="1" xfId="0" applyFill="1" applyBorder="1" applyProtection="1">
      <protection locked="0"/>
    </xf>
    <xf numFmtId="0" fontId="0" fillId="0" borderId="1" xfId="0" applyFill="1" applyBorder="1" applyAlignment="1">
      <alignment horizontal="left" vertical="top"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Alignment="1" applyProtection="1">
      <alignment horizontal="left" vertical="top" wrapText="1"/>
    </xf>
    <xf numFmtId="0" fontId="0" fillId="0" borderId="1" xfId="0" applyFont="1" applyFill="1" applyBorder="1" applyAlignment="1" applyProtection="1">
      <alignment horizontal="center" vertical="center" wrapText="1"/>
    </xf>
    <xf numFmtId="0" fontId="8" fillId="6" borderId="0" xfId="0" applyFont="1" applyFill="1" applyAlignment="1" applyProtection="1">
      <alignment horizontal="left" vertical="top"/>
    </xf>
    <xf numFmtId="0" fontId="7" fillId="6" borderId="0" xfId="0" applyFont="1" applyFill="1" applyAlignment="1" applyProtection="1">
      <alignment horizontal="left" vertical="top"/>
    </xf>
    <xf numFmtId="0" fontId="7" fillId="6" borderId="0" xfId="0" applyFont="1" applyFill="1" applyAlignment="1" applyProtection="1">
      <alignment horizontal="left" vertical="top" wrapText="1"/>
    </xf>
    <xf numFmtId="0" fontId="7" fillId="6" borderId="0" xfId="0" applyFont="1" applyFill="1" applyAlignment="1" applyProtection="1">
      <alignment horizontal="center" vertical="center"/>
    </xf>
    <xf numFmtId="0" fontId="0" fillId="6" borderId="0" xfId="0" applyFont="1" applyFill="1" applyAlignment="1" applyProtection="1">
      <alignment horizontal="left" vertical="top" wrapText="1"/>
    </xf>
    <xf numFmtId="0" fontId="13" fillId="6" borderId="0" xfId="0" applyFont="1" applyFill="1" applyAlignment="1" applyProtection="1">
      <alignment horizontal="left" vertical="top" wrapText="1"/>
    </xf>
    <xf numFmtId="2" fontId="7" fillId="6" borderId="0" xfId="0" applyNumberFormat="1" applyFont="1" applyFill="1" applyAlignment="1" applyProtection="1">
      <alignment horizontal="left" vertical="top"/>
    </xf>
    <xf numFmtId="2" fontId="7" fillId="6" borderId="0" xfId="0" applyNumberFormat="1" applyFont="1" applyFill="1" applyAlignment="1" applyProtection="1">
      <alignment horizontal="left" vertical="top" wrapText="1"/>
    </xf>
    <xf numFmtId="0" fontId="0" fillId="6" borderId="1" xfId="0" applyFont="1" applyFill="1" applyBorder="1" applyAlignment="1" applyProtection="1">
      <alignment horizontal="left" vertical="top" wrapText="1"/>
    </xf>
    <xf numFmtId="0" fontId="7" fillId="0" borderId="1" xfId="0" applyFont="1" applyFill="1" applyBorder="1" applyAlignment="1" applyProtection="1">
      <alignment vertical="center" wrapText="1"/>
    </xf>
    <xf numFmtId="0" fontId="0"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0" fillId="0" borderId="5" xfId="0" applyFont="1" applyFill="1" applyBorder="1" applyAlignment="1" applyProtection="1">
      <alignment horizontal="left" vertical="top"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pplyProtection="1">
      <alignment horizontal="left" vertical="top" wrapText="1"/>
    </xf>
    <xf numFmtId="0" fontId="0" fillId="0" borderId="4" xfId="0" applyFont="1" applyFill="1" applyBorder="1" applyAlignment="1">
      <alignment horizontal="center" vertical="center" wrapText="1"/>
    </xf>
    <xf numFmtId="0" fontId="7" fillId="0" borderId="1" xfId="0" applyFont="1" applyFill="1" applyBorder="1" applyProtection="1"/>
    <xf numFmtId="0" fontId="7" fillId="8" borderId="1" xfId="0" applyFont="1" applyFill="1" applyBorder="1" applyAlignment="1" applyProtection="1">
      <alignment horizontal="left" vertical="top" wrapText="1"/>
    </xf>
    <xf numFmtId="0" fontId="7" fillId="8" borderId="1" xfId="0" applyFont="1" applyFill="1" applyBorder="1" applyAlignment="1" applyProtection="1">
      <alignment horizontal="center" vertical="center"/>
    </xf>
    <xf numFmtId="0" fontId="7" fillId="0" borderId="0" xfId="0" applyFont="1" applyFill="1" applyBorder="1" applyAlignment="1" applyProtection="1">
      <alignment horizontal="left" wrapText="1"/>
    </xf>
    <xf numFmtId="0" fontId="8" fillId="0" borderId="0" xfId="0" applyFont="1" applyFill="1" applyAlignment="1" applyProtection="1">
      <alignment horizontal="left"/>
    </xf>
    <xf numFmtId="164" fontId="29" fillId="0" borderId="0" xfId="1" applyNumberFormat="1" applyFont="1" applyFill="1" applyAlignment="1" applyProtection="1">
      <alignment horizontal="center" vertical="center"/>
    </xf>
    <xf numFmtId="0" fontId="0" fillId="5" borderId="0" xfId="0" applyFont="1" applyFill="1" applyBorder="1" applyAlignment="1">
      <alignment horizontal="center" vertical="center" wrapText="1"/>
    </xf>
    <xf numFmtId="0" fontId="0" fillId="5" borderId="0" xfId="0" applyFont="1" applyFill="1" applyAlignment="1" applyProtection="1">
      <alignment horizontal="left" vertical="top" wrapText="1"/>
    </xf>
    <xf numFmtId="165" fontId="7" fillId="8" borderId="0" xfId="1" applyNumberFormat="1" applyFont="1" applyFill="1" applyAlignment="1" applyProtection="1">
      <alignment horizontal="center" vertical="center"/>
    </xf>
    <xf numFmtId="165" fontId="7" fillId="8" borderId="0" xfId="1" applyNumberFormat="1"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6" borderId="1" xfId="0" applyFont="1" applyFill="1" applyBorder="1" applyAlignment="1" applyProtection="1">
      <alignment horizontal="left" vertical="top" wrapText="1"/>
    </xf>
    <xf numFmtId="0" fontId="7" fillId="8" borderId="0" xfId="0" applyFont="1" applyFill="1" applyAlignment="1" applyProtection="1">
      <alignment wrapText="1"/>
    </xf>
    <xf numFmtId="0" fontId="0" fillId="0" borderId="1" xfId="0" applyFill="1" applyBorder="1" applyProtection="1">
      <protection locked="0"/>
    </xf>
    <xf numFmtId="2" fontId="0" fillId="0" borderId="1" xfId="0" applyNumberFormat="1" applyFill="1" applyBorder="1" applyProtection="1">
      <protection locked="0"/>
    </xf>
    <xf numFmtId="0" fontId="7" fillId="0" borderId="5"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2" fontId="12" fillId="7" borderId="1" xfId="0" applyNumberFormat="1" applyFont="1" applyFill="1" applyBorder="1" applyAlignment="1" applyProtection="1">
      <alignment horizontal="center" vertical="center" wrapText="1"/>
    </xf>
    <xf numFmtId="1" fontId="12" fillId="7" borderId="1" xfId="0" applyNumberFormat="1" applyFont="1" applyFill="1" applyBorder="1" applyAlignment="1" applyProtection="1">
      <alignment horizontal="center" vertical="center" wrapText="1"/>
    </xf>
    <xf numFmtId="2" fontId="7" fillId="9" borderId="1" xfId="0" applyNumberFormat="1" applyFont="1" applyFill="1" applyBorder="1" applyAlignment="1" applyProtection="1">
      <alignment horizontal="center" vertical="center" wrapText="1"/>
    </xf>
    <xf numFmtId="0" fontId="7" fillId="6" borderId="1" xfId="0" applyFont="1" applyFill="1" applyBorder="1" applyAlignment="1" applyProtection="1">
      <alignment horizontal="left" vertical="center"/>
    </xf>
    <xf numFmtId="0" fontId="0" fillId="9" borderId="1" xfId="0" applyFill="1" applyBorder="1" applyAlignment="1">
      <alignment horizontal="center" vertical="center" wrapText="1"/>
    </xf>
    <xf numFmtId="0" fontId="0" fillId="0" borderId="0" xfId="0" applyFont="1" applyFill="1" applyAlignment="1" applyProtection="1">
      <alignment wrapText="1"/>
    </xf>
    <xf numFmtId="0" fontId="6" fillId="0" borderId="0" xfId="0" applyFont="1" applyFill="1" applyBorder="1" applyAlignment="1" applyProtection="1">
      <alignment horizontal="center" vertical="center" wrapText="1"/>
    </xf>
    <xf numFmtId="0" fontId="0" fillId="8" borderId="0" xfId="0" applyFont="1" applyFill="1" applyAlignment="1" applyProtection="1">
      <alignment horizontal="left" vertical="top" wrapText="1"/>
    </xf>
    <xf numFmtId="0" fontId="0" fillId="8" borderId="0" xfId="0" applyFont="1" applyFill="1" applyBorder="1" applyAlignment="1" applyProtection="1">
      <alignment horizontal="left" vertical="top" wrapText="1"/>
    </xf>
    <xf numFmtId="0" fontId="0" fillId="8" borderId="1" xfId="0" applyFont="1" applyFill="1" applyBorder="1" applyAlignment="1" applyProtection="1">
      <alignment horizontal="left" vertical="top" wrapText="1"/>
    </xf>
    <xf numFmtId="0" fontId="0" fillId="5" borderId="1" xfId="0" applyFont="1" applyFill="1" applyBorder="1" applyAlignment="1" applyProtection="1">
      <alignment wrapText="1"/>
    </xf>
    <xf numFmtId="0" fontId="0" fillId="8" borderId="0" xfId="0" applyFont="1" applyFill="1" applyAlignment="1" applyProtection="1">
      <alignment wrapText="1"/>
    </xf>
    <xf numFmtId="0" fontId="0" fillId="5" borderId="1" xfId="0" applyNumberFormat="1" applyFont="1" applyFill="1" applyBorder="1" applyAlignment="1" applyProtection="1">
      <alignment horizontal="left" vertical="top" wrapText="1"/>
    </xf>
    <xf numFmtId="0" fontId="0" fillId="7" borderId="1" xfId="0" applyFill="1" applyBorder="1" applyAlignment="1" applyProtection="1">
      <alignment horizontal="left" vertical="top" wrapText="1"/>
    </xf>
    <xf numFmtId="0" fontId="0" fillId="5" borderId="1" xfId="0" applyFill="1" applyBorder="1" applyAlignment="1" applyProtection="1">
      <alignment horizontal="left" vertical="top" wrapText="1"/>
    </xf>
    <xf numFmtId="0" fontId="0" fillId="0" borderId="1" xfId="0" applyFill="1" applyBorder="1" applyAlignment="1" applyProtection="1">
      <alignment wrapText="1"/>
    </xf>
    <xf numFmtId="0" fontId="0" fillId="5" borderId="1" xfId="0" applyFill="1" applyBorder="1" applyAlignment="1" applyProtection="1">
      <alignment wrapText="1"/>
    </xf>
    <xf numFmtId="0" fontId="7" fillId="0" borderId="1" xfId="0" applyFont="1" applyFill="1" applyBorder="1" applyAlignment="1" applyProtection="1">
      <alignment wrapText="1"/>
    </xf>
    <xf numFmtId="0" fontId="0" fillId="0" borderId="0" xfId="0" applyFill="1" applyBorder="1" applyAlignment="1">
      <alignment horizontal="left"/>
    </xf>
    <xf numFmtId="0" fontId="12" fillId="0" borderId="0" xfId="0" applyFont="1" applyAlignment="1">
      <alignment horizontal="right" vertical="center"/>
    </xf>
    <xf numFmtId="0" fontId="12" fillId="0" borderId="0" xfId="0" applyFont="1" applyFill="1" applyBorder="1" applyAlignment="1" applyProtection="1">
      <alignment horizontal="left" vertical="top"/>
      <protection locked="0"/>
    </xf>
    <xf numFmtId="0" fontId="7" fillId="3" borderId="1" xfId="0" applyFont="1" applyFill="1" applyBorder="1" applyAlignment="1">
      <alignment horizontal="center" vertical="center"/>
    </xf>
    <xf numFmtId="2" fontId="7" fillId="3" borderId="1" xfId="0" applyNumberFormat="1" applyFont="1" applyFill="1" applyBorder="1" applyAlignment="1">
      <alignment horizontal="center" vertical="center" wrapText="1"/>
    </xf>
    <xf numFmtId="0" fontId="7" fillId="0" borderId="1" xfId="0" applyFont="1" applyBorder="1" applyAlignment="1">
      <alignment vertical="center"/>
    </xf>
    <xf numFmtId="2" fontId="7" fillId="0" borderId="1" xfId="0" applyNumberFormat="1" applyFont="1" applyBorder="1" applyAlignment="1">
      <alignment horizontal="center" vertical="center"/>
    </xf>
    <xf numFmtId="0" fontId="7" fillId="0" borderId="1" xfId="0" applyFont="1" applyFill="1" applyBorder="1" applyAlignment="1">
      <alignment vertical="center"/>
    </xf>
    <xf numFmtId="0" fontId="7" fillId="6" borderId="1" xfId="0" applyFont="1" applyFill="1" applyBorder="1" applyAlignment="1" applyProtection="1">
      <alignment horizontal="left" vertical="center" wrapText="1"/>
    </xf>
    <xf numFmtId="0" fontId="11" fillId="0" borderId="1" xfId="0" applyFont="1" applyFill="1" applyBorder="1" applyAlignment="1">
      <alignment vertical="center"/>
    </xf>
    <xf numFmtId="2" fontId="11" fillId="0" borderId="1"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Border="1" applyAlignment="1" applyProtection="1">
      <alignment horizontal="center"/>
      <protection locked="0"/>
    </xf>
    <xf numFmtId="0" fontId="16"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11"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left" vertical="center" wrapText="1"/>
    </xf>
    <xf numFmtId="0" fontId="0" fillId="0" borderId="0" xfId="0" applyBorder="1" applyAlignment="1">
      <alignment wrapText="1"/>
    </xf>
    <xf numFmtId="0" fontId="8" fillId="0" borderId="0" xfId="0" applyFont="1" applyFill="1" applyBorder="1" applyAlignment="1" applyProtection="1">
      <alignment horizontal="left"/>
    </xf>
    <xf numFmtId="0" fontId="8" fillId="0" borderId="0" xfId="0" applyFont="1" applyFill="1" applyAlignment="1" applyProtection="1">
      <alignment horizontal="left" vertical="top" wrapText="1"/>
    </xf>
    <xf numFmtId="0" fontId="8" fillId="0" borderId="0" xfId="0" applyFont="1" applyFill="1" applyAlignment="1" applyProtection="1">
      <alignment horizontal="left" wrapText="1"/>
    </xf>
    <xf numFmtId="0" fontId="7" fillId="0" borderId="0" xfId="0" applyFont="1" applyFill="1" applyBorder="1" applyAlignment="1" applyProtection="1">
      <alignment horizontal="left" wrapText="1"/>
    </xf>
    <xf numFmtId="0" fontId="7" fillId="0" borderId="3" xfId="0" applyFont="1" applyFill="1" applyBorder="1" applyAlignment="1" applyProtection="1">
      <alignment horizontal="left" wrapText="1"/>
    </xf>
    <xf numFmtId="0" fontId="8" fillId="0" borderId="0" xfId="0" applyFont="1" applyFill="1" applyBorder="1" applyAlignment="1" applyProtection="1">
      <alignment horizontal="left"/>
      <protection locked="0"/>
    </xf>
    <xf numFmtId="0" fontId="11" fillId="5" borderId="1" xfId="0" applyFont="1" applyFill="1" applyBorder="1" applyAlignment="1" applyProtection="1">
      <alignment horizontal="center"/>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protection locked="0"/>
    </xf>
    <xf numFmtId="0" fontId="12" fillId="0" borderId="0" xfId="0" applyFont="1" applyAlignment="1">
      <alignment horizontal="right" vertical="top" wrapText="1"/>
    </xf>
  </cellXfs>
  <cellStyles count="2">
    <cellStyle name="Comma [0]" xfId="1" builtinId="6"/>
    <cellStyle name="Normal" xfId="0" builtinId="0"/>
  </cellStyles>
  <dxfs count="2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id-ID"/>
  <c:style val="28"/>
  <c:chart>
    <c:autoTitleDeleted val="1"/>
    <c:plotArea>
      <c:layout/>
      <c:radarChart>
        <c:radarStyle val="filled"/>
        <c:ser>
          <c:idx val="0"/>
          <c:order val="0"/>
          <c:tx>
            <c:strRef>
              <c:f>'Peta Mutu'!$C$6</c:f>
              <c:strCache>
                <c:ptCount val="1"/>
                <c:pt idx="0">
                  <c:v>Nilai per standar</c:v>
                </c:pt>
              </c:strCache>
            </c:strRef>
          </c:tx>
          <c:dLbls>
            <c:dLbl>
              <c:idx val="0"/>
              <c:layout>
                <c:manualLayout>
                  <c:x val="4.7524755439292453E-3"/>
                  <c:y val="5.7142849580778171E-2"/>
                </c:manualLayout>
              </c:layout>
              <c:showVal val="1"/>
            </c:dLbl>
            <c:dLbl>
              <c:idx val="1"/>
              <c:layout>
                <c:manualLayout>
                  <c:x val="-1.9009902175716978E-2"/>
                  <c:y val="5.882352162727171E-2"/>
                </c:manualLayout>
              </c:layout>
              <c:showVal val="1"/>
            </c:dLbl>
            <c:dLbl>
              <c:idx val="2"/>
              <c:layout>
                <c:manualLayout>
                  <c:x val="-2.9702972149557791E-2"/>
                  <c:y val="4.5378145255323861E-2"/>
                </c:manualLayout>
              </c:layout>
              <c:showVal val="1"/>
            </c:dLbl>
            <c:dLbl>
              <c:idx val="3"/>
              <c:layout>
                <c:manualLayout>
                  <c:x val="-4.1584161009380886E-2"/>
                  <c:y val="2.5210080697402146E-2"/>
                </c:manualLayout>
              </c:layout>
              <c:showVal val="1"/>
            </c:dLbl>
            <c:dLbl>
              <c:idx val="4"/>
              <c:layout>
                <c:manualLayout>
                  <c:x val="-5.3465349869204003E-2"/>
                  <c:y val="0"/>
                </c:manualLayout>
              </c:layout>
              <c:showVal val="1"/>
            </c:dLbl>
            <c:dLbl>
              <c:idx val="5"/>
              <c:layout>
                <c:manualLayout>
                  <c:x val="-3.564356657946928E-2"/>
                  <c:y val="-1.8487392511428238E-2"/>
                </c:manualLayout>
              </c:layout>
              <c:showVal val="1"/>
            </c:dLbl>
            <c:dLbl>
              <c:idx val="6"/>
              <c:layout>
                <c:manualLayout>
                  <c:x val="-3.920792323741628E-2"/>
                  <c:y val="-4.8739489348310835E-2"/>
                </c:manualLayout>
              </c:layout>
              <c:showVal val="1"/>
            </c:dLbl>
            <c:dLbl>
              <c:idx val="7"/>
              <c:layout>
                <c:manualLayout>
                  <c:x val="-2.0198021061699285E-2"/>
                  <c:y val="-6.2184865720258616E-2"/>
                </c:manualLayout>
              </c:layout>
              <c:showVal val="1"/>
            </c:dLbl>
            <c:dLbl>
              <c:idx val="8"/>
              <c:layout>
                <c:manualLayout>
                  <c:x val="0"/>
                  <c:y val="-6.7226881859739088E-2"/>
                </c:manualLayout>
              </c:layout>
              <c:showVal val="1"/>
            </c:dLbl>
            <c:dLbl>
              <c:idx val="9"/>
              <c:layout>
                <c:manualLayout>
                  <c:x val="2.2574258833663884E-2"/>
                  <c:y val="-5.7142849580778171E-2"/>
                </c:manualLayout>
              </c:layout>
              <c:showVal val="1"/>
            </c:dLbl>
            <c:dLbl>
              <c:idx val="10"/>
              <c:layout>
                <c:manualLayout>
                  <c:x val="4.1584161009380886E-2"/>
                  <c:y val="-4.8739489348310835E-2"/>
                </c:manualLayout>
              </c:layout>
              <c:showVal val="1"/>
            </c:dLbl>
            <c:dLbl>
              <c:idx val="11"/>
              <c:layout>
                <c:manualLayout>
                  <c:x val="4.2772279895363273E-2"/>
                  <c:y val="-2.6890752743895619E-2"/>
                </c:manualLayout>
              </c:layout>
              <c:showVal val="1"/>
            </c:dLbl>
            <c:dLbl>
              <c:idx val="12"/>
              <c:layout>
                <c:manualLayout>
                  <c:x val="3.0891091035540098E-2"/>
                  <c:y val="0"/>
                </c:manualLayout>
              </c:layout>
              <c:showVal val="1"/>
            </c:dLbl>
            <c:dLbl>
              <c:idx val="13"/>
              <c:layout>
                <c:manualLayout>
                  <c:x val="5.4653468755186368E-2"/>
                  <c:y val="1.6806720464934768E-2"/>
                </c:manualLayout>
              </c:layout>
              <c:showVal val="1"/>
            </c:dLbl>
            <c:dLbl>
              <c:idx val="14"/>
              <c:layout>
                <c:manualLayout>
                  <c:x val="2.9702972149557791E-2"/>
                  <c:y val="3.6974785022856491E-2"/>
                </c:manualLayout>
              </c:layout>
              <c:showVal val="1"/>
            </c:dLbl>
            <c:dLbl>
              <c:idx val="15"/>
              <c:layout>
                <c:manualLayout>
                  <c:x val="1.5445545517770009E-2"/>
                  <c:y val="5.2100833441297775E-2"/>
                </c:manualLayout>
              </c:layout>
              <c:showVal val="1"/>
            </c:dLbl>
            <c:txPr>
              <a:bodyPr/>
              <a:lstStyle/>
              <a:p>
                <a:pPr>
                  <a:defRPr lang="en-US" sz="500" baseline="0">
                    <a:latin typeface="Arial" pitchFamily="34" charset="0"/>
                  </a:defRPr>
                </a:pPr>
                <a:endParaRPr lang="id-ID"/>
              </a:p>
            </c:txPr>
            <c:showVal val="1"/>
          </c:dLbls>
          <c:cat>
            <c:strRef>
              <c:f>'Peta Mutu'!$B$7:$B$22</c:f>
              <c:strCache>
                <c:ptCount val="16"/>
                <c:pt idx="0">
                  <c:v>Standar 1: Identitas</c:v>
                </c:pt>
                <c:pt idx="1">
                  <c:v>Standar 2: Standar Kurikulum</c:v>
                </c:pt>
                <c:pt idx="2">
                  <c:v>Standar 3: Standar Proses</c:v>
                </c:pt>
                <c:pt idx="3">
                  <c:v>Standar 4: Evaluasi</c:v>
                </c:pt>
                <c:pt idx="4">
                  <c:v>Standar 5: Suasana Akademik</c:v>
                </c:pt>
                <c:pt idx="5">
                  <c:v>Standar 6: Kemahasiswaan</c:v>
                </c:pt>
                <c:pt idx="6">
                  <c:v>Standar 7: Lulusan </c:v>
                </c:pt>
                <c:pt idx="7">
                  <c:v>Standar 8: Sumber Daya Manusia</c:v>
                </c:pt>
                <c:pt idx="8">
                  <c:v>Standar 9: Sarana dan Prasarana </c:v>
                </c:pt>
                <c:pt idx="9">
                  <c:v>Standar 10. Sistem Informasi dan Komunikasi</c:v>
                </c:pt>
                <c:pt idx="10">
                  <c:v>Standar 11: Pembiayaan </c:v>
                </c:pt>
                <c:pt idx="11">
                  <c:v>Standar 12. Pengelolaan</c:v>
                </c:pt>
                <c:pt idx="12">
                  <c:v>Standar 13: Penelitian</c:v>
                </c:pt>
                <c:pt idx="13">
                  <c:v>Standar 14: Pengabdian Kepada Masyarakat</c:v>
                </c:pt>
                <c:pt idx="14">
                  <c:v>Standar 15: Kerjasama </c:v>
                </c:pt>
                <c:pt idx="15">
                  <c:v>Standar 17. Kebersihan, Kesehatan  Lingkungan</c:v>
                </c:pt>
              </c:strCache>
            </c:strRef>
          </c:cat>
          <c:val>
            <c:numRef>
              <c:f>'Peta Mutu'!$C$7:$C$22</c:f>
              <c:numCache>
                <c:formatCode>0.00</c:formatCode>
                <c:ptCount val="16"/>
                <c:pt idx="0">
                  <c:v>3.8888888888888888</c:v>
                </c:pt>
                <c:pt idx="1">
                  <c:v>3.6</c:v>
                </c:pt>
                <c:pt idx="2">
                  <c:v>2.5</c:v>
                </c:pt>
                <c:pt idx="3">
                  <c:v>3.4444444444444446</c:v>
                </c:pt>
                <c:pt idx="4">
                  <c:v>4</c:v>
                </c:pt>
                <c:pt idx="5">
                  <c:v>2.6666666666666665</c:v>
                </c:pt>
                <c:pt idx="6">
                  <c:v>2.7777777777777777</c:v>
                </c:pt>
                <c:pt idx="7">
                  <c:v>3</c:v>
                </c:pt>
                <c:pt idx="8">
                  <c:v>3.125</c:v>
                </c:pt>
                <c:pt idx="9">
                  <c:v>3</c:v>
                </c:pt>
                <c:pt idx="10">
                  <c:v>4</c:v>
                </c:pt>
                <c:pt idx="11">
                  <c:v>3.8</c:v>
                </c:pt>
                <c:pt idx="12">
                  <c:v>2.1666666666666665</c:v>
                </c:pt>
                <c:pt idx="13">
                  <c:v>4</c:v>
                </c:pt>
                <c:pt idx="14">
                  <c:v>2.5</c:v>
                </c:pt>
                <c:pt idx="15">
                  <c:v>3</c:v>
                </c:pt>
              </c:numCache>
            </c:numRef>
          </c:val>
        </c:ser>
        <c:axId val="151655936"/>
        <c:axId val="151657472"/>
      </c:radarChart>
      <c:catAx>
        <c:axId val="151655936"/>
        <c:scaling>
          <c:orientation val="minMax"/>
        </c:scaling>
        <c:axPos val="b"/>
        <c:majorGridlines/>
        <c:majorTickMark val="none"/>
        <c:tickLblPos val="nextTo"/>
        <c:spPr>
          <a:ln w="9525">
            <a:noFill/>
          </a:ln>
        </c:spPr>
        <c:txPr>
          <a:bodyPr/>
          <a:lstStyle/>
          <a:p>
            <a:pPr>
              <a:defRPr lang="en-US" sz="500" baseline="0">
                <a:latin typeface="Arial" pitchFamily="34" charset="0"/>
              </a:defRPr>
            </a:pPr>
            <a:endParaRPr lang="id-ID"/>
          </a:p>
        </c:txPr>
        <c:crossAx val="151657472"/>
        <c:crosses val="autoZero"/>
        <c:auto val="1"/>
        <c:lblAlgn val="ctr"/>
        <c:lblOffset val="100"/>
      </c:catAx>
      <c:valAx>
        <c:axId val="151657472"/>
        <c:scaling>
          <c:orientation val="minMax"/>
        </c:scaling>
        <c:axPos val="l"/>
        <c:majorGridlines/>
        <c:numFmt formatCode="0.00" sourceLinked="1"/>
        <c:majorTickMark val="none"/>
        <c:tickLblPos val="nextTo"/>
        <c:txPr>
          <a:bodyPr/>
          <a:lstStyle/>
          <a:p>
            <a:pPr>
              <a:defRPr lang="en-US" sz="500" baseline="0">
                <a:latin typeface="Arial" pitchFamily="34" charset="0"/>
              </a:defRPr>
            </a:pPr>
            <a:endParaRPr lang="id-ID"/>
          </a:p>
        </c:txPr>
        <c:crossAx val="151655936"/>
        <c:crosses val="autoZero"/>
        <c:crossBetween val="between"/>
      </c:valAx>
    </c:plotArea>
    <c:plotVisOnly val="1"/>
  </c:chart>
  <c:printSettings>
    <c:headerFooter/>
    <c:pageMargins b="0.75000000000000189" l="0.70000000000000062" r="0.70000000000000062" t="0.75000000000000189" header="0.30000000000000032" footer="0.30000000000000032"/>
    <c:pageSetup paperSize="9" orientation="landscape" horizontalDpi="-2"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169335</xdr:colOff>
      <xdr:row>0</xdr:row>
      <xdr:rowOff>21166</xdr:rowOff>
    </xdr:from>
    <xdr:to>
      <xdr:col>21</xdr:col>
      <xdr:colOff>423334</xdr:colOff>
      <xdr:row>26</xdr:row>
      <xdr:rowOff>52917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4"/>
  <sheetViews>
    <sheetView zoomScale="80" zoomScaleNormal="80" workbookViewId="0">
      <selection activeCell="A6" sqref="A6:D6"/>
    </sheetView>
  </sheetViews>
  <sheetFormatPr defaultRowHeight="15"/>
  <cols>
    <col min="1" max="1" width="5.140625" customWidth="1"/>
    <col min="2" max="2" width="27.28515625" customWidth="1"/>
    <col min="3" max="3" width="2" customWidth="1"/>
    <col min="4" max="4" width="88.7109375" customWidth="1"/>
    <col min="5" max="5" width="19.85546875" customWidth="1"/>
    <col min="6" max="6" width="16.42578125" customWidth="1"/>
  </cols>
  <sheetData>
    <row r="1" spans="1:4" ht="18.75">
      <c r="A1" s="200" t="s">
        <v>249</v>
      </c>
      <c r="B1" s="200"/>
      <c r="C1" s="200"/>
      <c r="D1" s="200"/>
    </row>
    <row r="2" spans="1:4" ht="18.75">
      <c r="A2" s="13"/>
      <c r="B2" s="13"/>
      <c r="C2" s="13"/>
      <c r="D2" s="13"/>
    </row>
    <row r="3" spans="1:4">
      <c r="A3" s="195" t="s">
        <v>34</v>
      </c>
      <c r="B3" s="195"/>
      <c r="C3" s="33" t="s">
        <v>18</v>
      </c>
      <c r="D3" s="65" t="s">
        <v>48</v>
      </c>
    </row>
    <row r="4" spans="1:4">
      <c r="A4" s="195" t="s">
        <v>35</v>
      </c>
      <c r="B4" s="195"/>
      <c r="C4" s="33" t="s">
        <v>18</v>
      </c>
      <c r="D4" s="52" t="s">
        <v>49</v>
      </c>
    </row>
    <row r="5" spans="1:4">
      <c r="A5" s="195" t="s">
        <v>33</v>
      </c>
      <c r="B5" s="195"/>
      <c r="C5" s="32" t="s">
        <v>18</v>
      </c>
      <c r="D5" s="52" t="s">
        <v>250</v>
      </c>
    </row>
    <row r="6" spans="1:4">
      <c r="A6" s="195" t="s">
        <v>248</v>
      </c>
      <c r="B6" s="195"/>
      <c r="C6" s="32" t="s">
        <v>18</v>
      </c>
      <c r="D6" s="65" t="s">
        <v>251</v>
      </c>
    </row>
    <row r="7" spans="1:4">
      <c r="A7" s="195" t="s">
        <v>55</v>
      </c>
      <c r="B7" s="195"/>
      <c r="C7" s="33" t="s">
        <v>18</v>
      </c>
      <c r="D7" s="65"/>
    </row>
    <row r="8" spans="1:4">
      <c r="B8" s="27" t="s">
        <v>36</v>
      </c>
      <c r="C8" s="33" t="s">
        <v>18</v>
      </c>
      <c r="D8" s="53" t="s">
        <v>50</v>
      </c>
    </row>
    <row r="9" spans="1:4">
      <c r="B9" s="27" t="s">
        <v>37</v>
      </c>
      <c r="C9" s="33" t="s">
        <v>18</v>
      </c>
      <c r="D9" s="53" t="s">
        <v>51</v>
      </c>
    </row>
    <row r="10" spans="1:4">
      <c r="B10" s="27" t="s">
        <v>38</v>
      </c>
      <c r="C10" s="33" t="s">
        <v>18</v>
      </c>
      <c r="D10" s="53"/>
    </row>
    <row r="11" spans="1:4" ht="17.45" customHeight="1">
      <c r="A11" s="195" t="s">
        <v>39</v>
      </c>
      <c r="B11" s="195"/>
      <c r="C11" s="33" t="s">
        <v>18</v>
      </c>
      <c r="D11" t="s">
        <v>378</v>
      </c>
    </row>
    <row r="12" spans="1:4" ht="17.45" customHeight="1">
      <c r="A12" s="195" t="s">
        <v>40</v>
      </c>
      <c r="B12" s="195"/>
      <c r="C12" s="32" t="s">
        <v>18</v>
      </c>
      <c r="D12" t="s">
        <v>252</v>
      </c>
    </row>
    <row r="13" spans="1:4" ht="17.45" customHeight="1">
      <c r="A13" s="195" t="s">
        <v>42</v>
      </c>
      <c r="B13" s="195"/>
      <c r="C13" s="33" t="s">
        <v>18</v>
      </c>
      <c r="D13" s="53" t="s">
        <v>253</v>
      </c>
    </row>
    <row r="14" spans="1:4" ht="17.45" customHeight="1">
      <c r="A14" s="195" t="s">
        <v>41</v>
      </c>
      <c r="B14" s="195"/>
      <c r="C14" s="32" t="s">
        <v>18</v>
      </c>
      <c r="D14" s="53" t="s">
        <v>254</v>
      </c>
    </row>
    <row r="15" spans="1:4" ht="15.6" customHeight="1">
      <c r="A15" s="195" t="s">
        <v>19</v>
      </c>
      <c r="B15" s="195"/>
      <c r="C15" s="33" t="s">
        <v>18</v>
      </c>
      <c r="D15" s="64" t="s">
        <v>56</v>
      </c>
    </row>
    <row r="16" spans="1:4" ht="17.45" customHeight="1">
      <c r="A16" s="195" t="s">
        <v>57</v>
      </c>
      <c r="B16" s="195"/>
      <c r="C16" s="34" t="s">
        <v>18</v>
      </c>
      <c r="D16" s="65" t="s">
        <v>255</v>
      </c>
    </row>
    <row r="17" spans="1:5" ht="24.75" customHeight="1">
      <c r="A17" s="195" t="s">
        <v>20</v>
      </c>
      <c r="B17" s="195"/>
      <c r="C17" s="66" t="s">
        <v>21</v>
      </c>
      <c r="D17" s="54" t="s">
        <v>379</v>
      </c>
      <c r="E17" s="14"/>
    </row>
    <row r="18" spans="1:5" s="24" customFormat="1" ht="18" customHeight="1">
      <c r="A18" s="198" t="s">
        <v>45</v>
      </c>
      <c r="B18" s="198"/>
      <c r="C18" s="34" t="s">
        <v>21</v>
      </c>
      <c r="D18" s="54" t="s">
        <v>52</v>
      </c>
    </row>
    <row r="19" spans="1:5" s="24" customFormat="1" ht="18" customHeight="1">
      <c r="A19" s="25"/>
      <c r="B19" s="25"/>
      <c r="C19" s="23"/>
      <c r="D19" s="55"/>
    </row>
    <row r="20" spans="1:5">
      <c r="A20" s="202"/>
      <c r="B20" s="202"/>
      <c r="C20" s="62"/>
      <c r="D20" s="56"/>
    </row>
    <row r="21" spans="1:5">
      <c r="A21" s="203" t="s">
        <v>46</v>
      </c>
      <c r="B21" s="203"/>
      <c r="C21" s="63" t="s">
        <v>18</v>
      </c>
      <c r="D21" s="58" t="s">
        <v>256</v>
      </c>
    </row>
    <row r="22" spans="1:5" ht="18.75" customHeight="1">
      <c r="A22" s="199" t="s">
        <v>66</v>
      </c>
      <c r="B22" s="199"/>
      <c r="C22" s="15" t="s">
        <v>18</v>
      </c>
      <c r="D22" s="184">
        <v>2017</v>
      </c>
    </row>
    <row r="23" spans="1:5">
      <c r="D23" s="57"/>
    </row>
    <row r="24" spans="1:5">
      <c r="A24" s="201" t="s">
        <v>43</v>
      </c>
      <c r="B24" s="201"/>
      <c r="C24" t="s">
        <v>18</v>
      </c>
      <c r="D24" s="59" t="s">
        <v>53</v>
      </c>
    </row>
    <row r="25" spans="1:5">
      <c r="A25" s="201" t="s">
        <v>44</v>
      </c>
      <c r="B25" s="201"/>
      <c r="C25" t="s">
        <v>18</v>
      </c>
      <c r="D25" s="54">
        <v>2009</v>
      </c>
    </row>
    <row r="26" spans="1:5">
      <c r="D26" s="57"/>
    </row>
    <row r="27" spans="1:5" ht="15.75">
      <c r="A27" s="17"/>
      <c r="B27" s="17"/>
      <c r="C27" s="18"/>
      <c r="D27" s="60"/>
    </row>
    <row r="28" spans="1:5" ht="20.100000000000001" customHeight="1">
      <c r="A28" s="197" t="s">
        <v>63</v>
      </c>
      <c r="B28" s="197"/>
      <c r="C28" s="18"/>
      <c r="D28" s="61" t="s">
        <v>64</v>
      </c>
    </row>
    <row r="29" spans="1:5" ht="20.100000000000001" customHeight="1">
      <c r="C29" s="18"/>
      <c r="D29" s="61"/>
    </row>
    <row r="30" spans="1:5" ht="20.100000000000001" customHeight="1">
      <c r="A30" s="20"/>
      <c r="B30" s="20"/>
      <c r="C30" s="18"/>
      <c r="D30" s="61"/>
    </row>
    <row r="31" spans="1:5" ht="20.100000000000001" customHeight="1">
      <c r="A31" s="196" t="s">
        <v>54</v>
      </c>
      <c r="B31" s="196"/>
      <c r="C31" s="196"/>
      <c r="D31" s="35" t="s">
        <v>65</v>
      </c>
    </row>
    <row r="32" spans="1:5">
      <c r="A32" s="21"/>
      <c r="B32" s="21"/>
      <c r="C32" s="16"/>
      <c r="D32" s="19"/>
    </row>
    <row r="33" spans="1:4" ht="18.75">
      <c r="A33" s="16"/>
      <c r="B33" s="16"/>
      <c r="C33" s="22"/>
      <c r="D33" s="22"/>
    </row>
    <row r="34" spans="1:4">
      <c r="A34" s="16"/>
      <c r="B34" s="16"/>
      <c r="C34" s="16"/>
      <c r="D34" s="16"/>
    </row>
  </sheetData>
  <mergeCells count="21">
    <mergeCell ref="A31:C31"/>
    <mergeCell ref="A28:B28"/>
    <mergeCell ref="A18:B18"/>
    <mergeCell ref="A22:B22"/>
    <mergeCell ref="A1:D1"/>
    <mergeCell ref="A25:B25"/>
    <mergeCell ref="A20:B20"/>
    <mergeCell ref="A24:B24"/>
    <mergeCell ref="A4:B4"/>
    <mergeCell ref="A3:B3"/>
    <mergeCell ref="A21:B21"/>
    <mergeCell ref="A7:B7"/>
    <mergeCell ref="A6:B6"/>
    <mergeCell ref="A5:B5"/>
    <mergeCell ref="A11:B11"/>
    <mergeCell ref="A13:B13"/>
    <mergeCell ref="A15:B15"/>
    <mergeCell ref="A16:B16"/>
    <mergeCell ref="A17:B17"/>
    <mergeCell ref="A12:B12"/>
    <mergeCell ref="A14:B14"/>
  </mergeCells>
  <pageMargins left="0.39370078740157483" right="0.31" top="0.39370078740157483" bottom="0.31496062992125984" header="0.31" footer="0.31496062992125984"/>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sheetPr codeName="Sheet1"/>
  <dimension ref="A1:V268"/>
  <sheetViews>
    <sheetView tabSelected="1" view="pageBreakPreview" topLeftCell="A190" zoomScale="84" zoomScaleSheetLayoutView="84" workbookViewId="0">
      <selection activeCell="D175" sqref="D175"/>
    </sheetView>
  </sheetViews>
  <sheetFormatPr defaultRowHeight="15.75"/>
  <cols>
    <col min="1" max="1" width="0.7109375" style="2" customWidth="1"/>
    <col min="2" max="2" width="1.85546875" style="2" customWidth="1"/>
    <col min="3" max="3" width="50.42578125" style="43" customWidth="1"/>
    <col min="4" max="4" width="51.42578125" style="171" customWidth="1"/>
    <col min="5" max="5" width="12.42578125" style="46" customWidth="1"/>
    <col min="6" max="6" width="16.7109375" style="99" customWidth="1"/>
    <col min="7" max="7" width="7.5703125" style="99" hidden="1" customWidth="1"/>
    <col min="8" max="8" width="46.5703125" style="43" customWidth="1"/>
    <col min="9" max="9" width="18.7109375" style="2" hidden="1" customWidth="1"/>
    <col min="10" max="10" width="44.7109375" style="2" hidden="1" customWidth="1"/>
    <col min="11" max="11" width="44.7109375" style="2" customWidth="1"/>
    <col min="12" max="12" width="46.85546875" style="2" hidden="1" customWidth="1"/>
    <col min="13" max="13" width="46.140625" style="12" customWidth="1"/>
    <col min="14" max="14" width="17.28515625" style="4" customWidth="1"/>
    <col min="15" max="15" width="10.85546875" style="4" customWidth="1"/>
    <col min="16" max="16" width="10.5703125" style="3" customWidth="1"/>
    <col min="17" max="17" width="10.7109375" style="4" customWidth="1"/>
    <col min="18" max="18" width="11.7109375" style="3" customWidth="1"/>
    <col min="19" max="21" width="9.140625" style="2" customWidth="1"/>
    <col min="22" max="16384" width="9.140625" style="2"/>
  </cols>
  <sheetData>
    <row r="1" spans="1:22">
      <c r="A1" s="92" t="s">
        <v>3</v>
      </c>
      <c r="B1" s="40"/>
      <c r="C1" s="41"/>
      <c r="H1" s="41"/>
      <c r="I1" s="40"/>
      <c r="J1" s="40"/>
      <c r="K1" s="40"/>
      <c r="L1" s="40"/>
      <c r="M1" s="49"/>
      <c r="N1" s="50"/>
      <c r="O1" s="50"/>
      <c r="P1" s="51"/>
      <c r="Q1" s="50"/>
      <c r="R1" s="51"/>
      <c r="S1" s="40"/>
      <c r="T1" s="40"/>
      <c r="U1" s="40"/>
      <c r="V1" s="40"/>
    </row>
    <row r="2" spans="1:22">
      <c r="A2" s="40" t="s">
        <v>150</v>
      </c>
      <c r="B2" s="40"/>
      <c r="C2" s="41"/>
      <c r="H2" s="41"/>
      <c r="I2" s="40"/>
      <c r="J2" s="40"/>
      <c r="K2" s="40"/>
      <c r="L2" s="40"/>
      <c r="M2" s="49"/>
      <c r="N2" s="50"/>
      <c r="O2" s="50"/>
      <c r="P2" s="51"/>
      <c r="Q2" s="50"/>
      <c r="R2" s="51"/>
      <c r="S2" s="40"/>
      <c r="T2" s="40"/>
      <c r="U2" s="40"/>
      <c r="V2" s="40"/>
    </row>
    <row r="3" spans="1:22">
      <c r="A3" s="40" t="s">
        <v>71</v>
      </c>
      <c r="B3" s="40"/>
      <c r="C3" s="41"/>
      <c r="H3" s="41"/>
      <c r="I3" s="40"/>
      <c r="J3" s="40"/>
      <c r="K3" s="40"/>
      <c r="L3" s="40"/>
      <c r="M3" s="49"/>
      <c r="N3" s="50"/>
      <c r="O3" s="50"/>
      <c r="P3" s="51"/>
      <c r="Q3" s="50"/>
      <c r="R3" s="51"/>
      <c r="S3" s="40"/>
      <c r="T3" s="40"/>
      <c r="U3" s="40"/>
      <c r="V3" s="40"/>
    </row>
    <row r="4" spans="1:22">
      <c r="A4" s="40" t="s">
        <v>72</v>
      </c>
      <c r="B4" s="40"/>
      <c r="C4" s="41"/>
      <c r="H4" s="41"/>
      <c r="I4" s="40"/>
      <c r="J4" s="40"/>
      <c r="K4" s="40"/>
      <c r="L4" s="40"/>
      <c r="M4" s="49"/>
      <c r="N4" s="50"/>
      <c r="O4" s="50"/>
      <c r="P4" s="51"/>
      <c r="Q4" s="50"/>
      <c r="R4" s="51"/>
      <c r="S4" s="40"/>
      <c r="T4" s="40"/>
      <c r="U4" s="40"/>
      <c r="V4" s="40"/>
    </row>
    <row r="5" spans="1:22">
      <c r="A5" s="40" t="s">
        <v>73</v>
      </c>
      <c r="B5" s="40"/>
      <c r="C5" s="41"/>
      <c r="H5" s="41"/>
      <c r="I5" s="40"/>
      <c r="J5" s="40"/>
      <c r="K5" s="40"/>
      <c r="L5" s="40"/>
      <c r="M5" s="49"/>
      <c r="N5" s="50"/>
      <c r="O5" s="50"/>
      <c r="P5" s="51"/>
      <c r="Q5" s="50"/>
      <c r="R5" s="51"/>
      <c r="S5" s="40"/>
      <c r="T5" s="40"/>
      <c r="U5" s="40"/>
      <c r="V5" s="40"/>
    </row>
    <row r="6" spans="1:22">
      <c r="A6" s="40"/>
      <c r="B6" s="40"/>
      <c r="C6" s="41"/>
      <c r="H6" s="41"/>
      <c r="I6" s="40"/>
      <c r="J6" s="40"/>
      <c r="K6" s="40"/>
      <c r="L6" s="40"/>
      <c r="M6" s="49"/>
      <c r="N6" s="50"/>
      <c r="O6" s="50"/>
      <c r="P6" s="51"/>
      <c r="Q6" s="50"/>
      <c r="R6" s="51"/>
      <c r="S6" s="40"/>
      <c r="T6" s="40"/>
      <c r="U6" s="40"/>
      <c r="V6" s="40"/>
    </row>
    <row r="7" spans="1:22">
      <c r="A7" s="40"/>
      <c r="B7" s="40"/>
      <c r="C7" s="41"/>
      <c r="H7" s="41"/>
      <c r="I7" s="40"/>
      <c r="J7" s="40"/>
      <c r="K7" s="40"/>
      <c r="L7" s="40"/>
      <c r="M7" s="49"/>
      <c r="N7" s="50"/>
      <c r="O7" s="50"/>
      <c r="P7" s="51"/>
      <c r="Q7" s="50"/>
      <c r="R7" s="51"/>
      <c r="S7" s="40"/>
      <c r="T7" s="40"/>
      <c r="U7" s="40"/>
      <c r="V7" s="40"/>
    </row>
    <row r="8" spans="1:22">
      <c r="A8" s="67" t="s">
        <v>4</v>
      </c>
      <c r="B8" s="68"/>
      <c r="C8" s="69"/>
      <c r="D8" s="204" t="str">
        <f>+'PROFIL DIRI'!D3</f>
        <v>UNIVERSITAS ANDALAS</v>
      </c>
      <c r="E8" s="204"/>
      <c r="H8" s="41"/>
      <c r="I8" s="40"/>
      <c r="J8" s="40"/>
      <c r="K8" s="40"/>
      <c r="L8" s="40"/>
      <c r="M8" s="49"/>
      <c r="N8" s="70"/>
      <c r="O8" s="70"/>
      <c r="P8" s="70"/>
      <c r="Q8" s="50"/>
      <c r="R8" s="51"/>
      <c r="S8" s="40"/>
      <c r="T8" s="40"/>
      <c r="U8" s="40"/>
      <c r="V8" s="40"/>
    </row>
    <row r="9" spans="1:22">
      <c r="A9" s="67" t="s">
        <v>33</v>
      </c>
      <c r="B9" s="68"/>
      <c r="C9" s="69"/>
      <c r="D9" s="204" t="s">
        <v>247</v>
      </c>
      <c r="E9" s="204"/>
      <c r="H9" s="41"/>
      <c r="I9" s="40"/>
      <c r="J9" s="40"/>
      <c r="K9" s="40"/>
      <c r="L9" s="40"/>
      <c r="M9" s="49"/>
      <c r="N9" s="70"/>
      <c r="O9" s="70"/>
      <c r="P9" s="70"/>
      <c r="Q9" s="50"/>
      <c r="R9" s="51"/>
      <c r="S9" s="40"/>
      <c r="T9" s="40"/>
      <c r="U9" s="40"/>
      <c r="V9" s="40"/>
    </row>
    <row r="10" spans="1:22">
      <c r="A10" s="67" t="s">
        <v>248</v>
      </c>
      <c r="B10" s="68"/>
      <c r="C10" s="69"/>
      <c r="D10" s="204" t="str">
        <f>+'PROFIL DIRI'!D6</f>
        <v>S1- Ilmu Politik</v>
      </c>
      <c r="E10" s="204"/>
      <c r="H10" s="41"/>
      <c r="I10" s="40"/>
      <c r="J10" s="40"/>
      <c r="K10" s="40"/>
      <c r="L10" s="40"/>
      <c r="M10" s="49"/>
      <c r="N10" s="70"/>
      <c r="O10" s="70"/>
      <c r="P10" s="70"/>
      <c r="Q10" s="50"/>
      <c r="R10" s="51"/>
      <c r="S10" s="40"/>
      <c r="T10" s="40"/>
      <c r="U10" s="40"/>
      <c r="V10" s="40"/>
    </row>
    <row r="11" spans="1:22">
      <c r="A11" s="67" t="s">
        <v>15</v>
      </c>
      <c r="B11" s="68"/>
      <c r="C11" s="69"/>
      <c r="D11" s="209">
        <v>2013</v>
      </c>
      <c r="E11" s="209"/>
      <c r="H11" s="41"/>
      <c r="I11" s="40"/>
      <c r="J11" s="40"/>
      <c r="K11" s="40"/>
      <c r="L11" s="40"/>
      <c r="M11" s="49"/>
      <c r="N11" s="70"/>
      <c r="O11" s="70"/>
      <c r="P11" s="70"/>
      <c r="Q11" s="50"/>
      <c r="R11" s="51"/>
      <c r="S11" s="40"/>
      <c r="T11" s="40"/>
      <c r="U11" s="40"/>
      <c r="V11" s="40"/>
    </row>
    <row r="12" spans="1:22" ht="18.75" customHeight="1">
      <c r="A12" s="40"/>
      <c r="B12" s="40"/>
      <c r="C12" s="41"/>
      <c r="D12" s="172"/>
      <c r="H12" s="41"/>
      <c r="I12" s="5"/>
      <c r="J12" s="5"/>
      <c r="K12" s="5"/>
      <c r="L12" s="40"/>
      <c r="M12" s="49"/>
      <c r="N12" s="45"/>
      <c r="O12" s="44"/>
      <c r="P12" s="45"/>
      <c r="Q12" s="44"/>
      <c r="R12" s="45"/>
      <c r="S12" s="40"/>
      <c r="T12" s="40"/>
      <c r="U12" s="40"/>
      <c r="V12" s="40"/>
    </row>
    <row r="13" spans="1:22" s="78" customFormat="1" ht="35.25" customHeight="1">
      <c r="A13" s="72"/>
      <c r="B13" s="73"/>
      <c r="C13" s="74" t="s">
        <v>62</v>
      </c>
      <c r="D13" s="100" t="s">
        <v>151</v>
      </c>
      <c r="E13" s="47" t="s">
        <v>17</v>
      </c>
      <c r="F13" s="100" t="s">
        <v>5</v>
      </c>
      <c r="G13" s="100" t="s">
        <v>79</v>
      </c>
      <c r="H13" s="74" t="s">
        <v>16</v>
      </c>
      <c r="I13" s="74" t="s">
        <v>14</v>
      </c>
      <c r="J13" s="74" t="s">
        <v>5</v>
      </c>
      <c r="K13" s="74" t="s">
        <v>13</v>
      </c>
      <c r="L13" s="91" t="s">
        <v>68</v>
      </c>
      <c r="M13" s="75"/>
      <c r="N13" s="76"/>
      <c r="O13" s="77"/>
      <c r="P13" s="76"/>
      <c r="Q13" s="77"/>
      <c r="R13" s="76"/>
    </row>
    <row r="14" spans="1:22" s="78" customFormat="1">
      <c r="A14" s="79" t="s">
        <v>58</v>
      </c>
      <c r="C14" s="80"/>
      <c r="D14" s="82"/>
      <c r="E14" s="102"/>
      <c r="F14" s="84"/>
      <c r="G14" s="84"/>
      <c r="H14" s="80"/>
      <c r="M14" s="75"/>
      <c r="N14" s="77"/>
      <c r="O14" s="77"/>
      <c r="P14" s="76"/>
      <c r="Q14" s="77"/>
      <c r="R14" s="76"/>
    </row>
    <row r="15" spans="1:22" s="83" customFormat="1" ht="16.5" customHeight="1">
      <c r="A15" s="81"/>
      <c r="B15" s="205" t="s">
        <v>83</v>
      </c>
      <c r="C15" s="205"/>
      <c r="D15" s="82"/>
      <c r="E15" s="46"/>
      <c r="F15" s="84"/>
      <c r="G15" s="84"/>
      <c r="H15" s="82"/>
      <c r="M15" s="85"/>
      <c r="N15" s="86"/>
      <c r="O15" s="86"/>
      <c r="P15" s="87"/>
      <c r="Q15" s="86"/>
      <c r="R15" s="87"/>
    </row>
    <row r="16" spans="1:22" s="83" customFormat="1" ht="36" customHeight="1">
      <c r="A16" s="81"/>
      <c r="B16" s="79"/>
      <c r="C16" s="88" t="s">
        <v>147</v>
      </c>
      <c r="D16" s="89" t="s">
        <v>257</v>
      </c>
      <c r="E16" s="48">
        <v>4</v>
      </c>
      <c r="F16" s="101" t="str">
        <f>IF(E16=4,"Sangat baik",IF(E16=3,"Baik",IF(E16=2,"Perlu ditingkatkan",IF(E16=1,"Perbaikan",IF(E16=0,"Perbaikan mayor")))))</f>
        <v>Sangat baik</v>
      </c>
      <c r="G16" s="84"/>
      <c r="H16" s="88"/>
      <c r="I16" s="141"/>
      <c r="J16" s="141"/>
      <c r="K16" s="141"/>
      <c r="M16" s="85"/>
      <c r="N16" s="86"/>
      <c r="O16" s="86"/>
      <c r="P16" s="87"/>
      <c r="Q16" s="86"/>
      <c r="R16" s="87"/>
    </row>
    <row r="17" spans="1:18" s="83" customFormat="1" ht="36" customHeight="1">
      <c r="A17" s="81"/>
      <c r="C17" s="93" t="s">
        <v>148</v>
      </c>
      <c r="D17" s="89" t="s">
        <v>258</v>
      </c>
      <c r="E17" s="48">
        <v>4</v>
      </c>
      <c r="F17" s="101" t="str">
        <f>IF(E17=4,"Sangat baik",IF(E17=3,"Baik",IF(E17=2,"Perlu ditingkatkan",IF(E17=1,"Perbaikan",IF(E17=0,"Perbaikan mayor")))))</f>
        <v>Sangat baik</v>
      </c>
      <c r="G17" s="104"/>
      <c r="H17" s="88"/>
      <c r="I17" s="141"/>
      <c r="J17" s="141"/>
      <c r="K17" s="141"/>
      <c r="M17" s="85"/>
      <c r="N17" s="86"/>
      <c r="O17" s="86"/>
      <c r="P17" s="87"/>
      <c r="Q17" s="86"/>
      <c r="R17" s="87"/>
    </row>
    <row r="18" spans="1:18" s="83" customFormat="1" ht="36" customHeight="1">
      <c r="A18" s="81"/>
      <c r="C18" s="88" t="s">
        <v>84</v>
      </c>
      <c r="D18" s="89" t="s">
        <v>259</v>
      </c>
      <c r="E18" s="48">
        <v>3</v>
      </c>
      <c r="F18" s="101" t="str">
        <f t="shared" ref="F18" si="0">IF(E18=4,"Sangat baik",IF(E18=3,"Baik",IF(E18=2,"Perlu ditingkatkan",IF(E18=1,"Perbaikan",IF(E18=0,"Perbaikan mayor")))))</f>
        <v>Baik</v>
      </c>
      <c r="G18" s="104"/>
      <c r="H18" s="88"/>
      <c r="I18" s="141"/>
      <c r="J18" s="141"/>
      <c r="K18" s="141"/>
      <c r="M18" s="85"/>
      <c r="N18" s="86"/>
      <c r="O18" s="86"/>
      <c r="P18" s="87"/>
      <c r="Q18" s="86"/>
      <c r="R18" s="87"/>
    </row>
    <row r="19" spans="1:18" s="83" customFormat="1" ht="36" customHeight="1">
      <c r="A19" s="81"/>
      <c r="C19" s="88" t="s">
        <v>149</v>
      </c>
      <c r="D19" s="89" t="s">
        <v>260</v>
      </c>
      <c r="E19" s="48">
        <v>4</v>
      </c>
      <c r="F19" s="101" t="str">
        <f>IF(E19=4,"Sangat baik",IF(E19=3,"Baik",IF(E19=2,"Perlu ditingkatkan",IF(E19=1,"Perbaikan",IF(E19=0,"Perbaikan mayor")))))</f>
        <v>Sangat baik</v>
      </c>
      <c r="G19" s="104"/>
      <c r="H19" s="88"/>
      <c r="I19" s="141"/>
      <c r="J19" s="141"/>
      <c r="K19" s="141"/>
      <c r="M19" s="85"/>
      <c r="N19" s="86"/>
      <c r="O19" s="86"/>
      <c r="P19" s="87"/>
      <c r="Q19" s="86"/>
      <c r="R19" s="87"/>
    </row>
    <row r="20" spans="1:18" s="83" customFormat="1">
      <c r="A20" s="81"/>
      <c r="C20" s="82"/>
      <c r="D20" s="82"/>
      <c r="E20" s="46"/>
      <c r="F20" s="82"/>
      <c r="G20" s="82"/>
      <c r="H20" s="82"/>
      <c r="M20" s="85"/>
      <c r="N20" s="86"/>
      <c r="O20" s="86"/>
      <c r="P20" s="87"/>
      <c r="Q20" s="86"/>
      <c r="R20" s="87"/>
    </row>
    <row r="21" spans="1:18" s="83" customFormat="1">
      <c r="A21" s="81"/>
      <c r="B21" s="79" t="s">
        <v>85</v>
      </c>
      <c r="C21" s="82"/>
      <c r="D21" s="82"/>
      <c r="E21" s="46"/>
      <c r="F21" s="82"/>
      <c r="G21" s="82"/>
      <c r="H21" s="82"/>
      <c r="M21" s="85"/>
      <c r="N21" s="86"/>
      <c r="O21" s="86"/>
      <c r="P21" s="87"/>
      <c r="Q21" s="86"/>
      <c r="R21" s="87"/>
    </row>
    <row r="22" spans="1:18" s="83" customFormat="1" ht="36" customHeight="1">
      <c r="A22" s="81"/>
      <c r="C22" s="93" t="s">
        <v>86</v>
      </c>
      <c r="D22" s="90" t="s">
        <v>261</v>
      </c>
      <c r="E22" s="48">
        <v>4</v>
      </c>
      <c r="F22" s="101" t="str">
        <f>IF(E22=4,"Sangat baik",IF(E22=3,"Baik",IF(E22=2,"Perlu ditingkatkan",IF(E22=1,"Perbaikan",IF(E22=0,"Perbaikan mayor")))))</f>
        <v>Sangat baik</v>
      </c>
      <c r="G22" s="101"/>
      <c r="H22" s="88"/>
      <c r="I22" s="141"/>
      <c r="J22" s="141"/>
      <c r="K22" s="141"/>
      <c r="M22" s="85"/>
      <c r="N22" s="86"/>
      <c r="O22" s="86"/>
      <c r="P22" s="87"/>
      <c r="Q22" s="86"/>
      <c r="R22" s="87"/>
    </row>
    <row r="23" spans="1:18" s="83" customFormat="1" ht="36" customHeight="1">
      <c r="A23" s="81"/>
      <c r="C23" s="88" t="s">
        <v>87</v>
      </c>
      <c r="D23" s="90" t="s">
        <v>262</v>
      </c>
      <c r="E23" s="48">
        <v>4</v>
      </c>
      <c r="F23" s="101" t="str">
        <f t="shared" ref="F23:F26" si="1">IF(E23=4,"Sangat baik",IF(E23=3,"Baik",IF(E23=2,"Perlu ditingkatkan",IF(E23=1,"Perbaikan",IF(E23=0,"Perbaikan mayor")))))</f>
        <v>Sangat baik</v>
      </c>
      <c r="G23" s="101"/>
      <c r="H23" s="88"/>
      <c r="I23" s="141"/>
      <c r="J23" s="141"/>
      <c r="K23" s="141"/>
      <c r="M23" s="85"/>
      <c r="N23" s="86"/>
      <c r="O23" s="86"/>
      <c r="P23" s="87"/>
      <c r="Q23" s="86"/>
      <c r="R23" s="87"/>
    </row>
    <row r="24" spans="1:18" s="83" customFormat="1" ht="36" customHeight="1">
      <c r="A24" s="81"/>
      <c r="C24" s="93" t="s">
        <v>88</v>
      </c>
      <c r="D24" s="90" t="s">
        <v>263</v>
      </c>
      <c r="E24" s="48">
        <v>4</v>
      </c>
      <c r="F24" s="101" t="str">
        <f t="shared" si="1"/>
        <v>Sangat baik</v>
      </c>
      <c r="G24" s="101"/>
      <c r="H24" s="88"/>
      <c r="I24" s="141"/>
      <c r="J24" s="141"/>
      <c r="K24" s="141"/>
      <c r="M24" s="85"/>
      <c r="N24" s="86"/>
      <c r="O24" s="86"/>
      <c r="P24" s="87"/>
      <c r="Q24" s="86"/>
      <c r="R24" s="87"/>
    </row>
    <row r="25" spans="1:18" s="83" customFormat="1" ht="36" customHeight="1">
      <c r="A25" s="81"/>
      <c r="C25" s="88" t="s">
        <v>89</v>
      </c>
      <c r="D25" s="90" t="s">
        <v>264</v>
      </c>
      <c r="E25" s="48">
        <v>4</v>
      </c>
      <c r="F25" s="101" t="str">
        <f t="shared" si="1"/>
        <v>Sangat baik</v>
      </c>
      <c r="G25" s="101"/>
      <c r="H25" s="88"/>
      <c r="I25" s="141"/>
      <c r="J25" s="141"/>
      <c r="K25" s="141"/>
      <c r="M25" s="85"/>
      <c r="N25" s="86"/>
      <c r="O25" s="86"/>
      <c r="P25" s="87"/>
      <c r="Q25" s="86"/>
      <c r="R25" s="87"/>
    </row>
    <row r="26" spans="1:18" s="83" customFormat="1" ht="36" customHeight="1">
      <c r="A26" s="81"/>
      <c r="C26" s="93" t="s">
        <v>90</v>
      </c>
      <c r="D26" s="90" t="s">
        <v>265</v>
      </c>
      <c r="E26" s="48">
        <v>4</v>
      </c>
      <c r="F26" s="101" t="str">
        <f t="shared" si="1"/>
        <v>Sangat baik</v>
      </c>
      <c r="G26" s="101"/>
      <c r="H26" s="88"/>
      <c r="I26" s="141"/>
      <c r="J26" s="141"/>
      <c r="K26" s="141"/>
      <c r="M26" s="85"/>
      <c r="N26" s="86"/>
      <c r="O26" s="86"/>
      <c r="P26" s="87"/>
      <c r="Q26" s="86"/>
      <c r="R26" s="87"/>
    </row>
    <row r="27" spans="1:18" s="78" customFormat="1">
      <c r="A27" s="79"/>
      <c r="C27" s="96" t="s">
        <v>1</v>
      </c>
      <c r="D27" s="173"/>
      <c r="E27" s="156">
        <f>AVERAGE(E16:E26)</f>
        <v>3.8888888888888888</v>
      </c>
      <c r="F27" s="82"/>
      <c r="G27" s="155">
        <f>SUM(E16:E26)</f>
        <v>35</v>
      </c>
      <c r="H27" s="80"/>
      <c r="M27" s="75"/>
      <c r="N27" s="77"/>
      <c r="O27" s="77"/>
      <c r="P27" s="76"/>
      <c r="Q27" s="77"/>
      <c r="R27" s="76"/>
    </row>
    <row r="28" spans="1:18" s="78" customFormat="1">
      <c r="A28" s="79"/>
      <c r="C28" s="80"/>
      <c r="D28" s="82"/>
      <c r="E28" s="46"/>
      <c r="F28" s="82"/>
      <c r="G28" s="82"/>
      <c r="H28" s="80"/>
      <c r="M28" s="75"/>
      <c r="N28" s="77"/>
      <c r="O28" s="77"/>
      <c r="P28" s="76"/>
      <c r="Q28" s="77"/>
      <c r="R28" s="76"/>
    </row>
    <row r="29" spans="1:18" s="78" customFormat="1">
      <c r="A29" s="79" t="s">
        <v>59</v>
      </c>
      <c r="C29" s="80"/>
      <c r="D29" s="82"/>
      <c r="E29" s="46"/>
      <c r="F29" s="82"/>
      <c r="G29" s="82"/>
      <c r="H29" s="80"/>
      <c r="M29" s="75"/>
      <c r="N29" s="77"/>
      <c r="O29" s="77"/>
      <c r="P29" s="76"/>
      <c r="Q29" s="77"/>
      <c r="R29" s="76"/>
    </row>
    <row r="30" spans="1:18" s="78" customFormat="1">
      <c r="A30" s="79"/>
      <c r="B30" s="79" t="s">
        <v>91</v>
      </c>
      <c r="C30" s="80"/>
      <c r="D30" s="82"/>
      <c r="E30" s="46"/>
      <c r="F30" s="82"/>
      <c r="G30" s="82"/>
      <c r="H30" s="80"/>
      <c r="M30" s="75"/>
      <c r="N30" s="77"/>
      <c r="O30" s="77"/>
      <c r="P30" s="76"/>
      <c r="Q30" s="77"/>
      <c r="R30" s="76"/>
    </row>
    <row r="31" spans="1:18" s="78" customFormat="1" ht="36" customHeight="1">
      <c r="A31" s="79"/>
      <c r="C31" s="93" t="s">
        <v>92</v>
      </c>
      <c r="D31" s="178" t="s">
        <v>266</v>
      </c>
      <c r="E31" s="48">
        <v>4</v>
      </c>
      <c r="F31" s="127" t="str">
        <f>IF(E31=4,"Sangat baik",IF(E31=3,"Baik",IF(E31=2,"Perlu ditingkatkan",IF(E31=1,"Perbaikan",IF(E31=0,"Perbaikan mayor")))))</f>
        <v>Sangat baik</v>
      </c>
      <c r="G31" s="128"/>
      <c r="H31" s="97"/>
      <c r="I31" s="142"/>
      <c r="J31" s="142"/>
      <c r="K31" s="142"/>
      <c r="M31" s="75"/>
      <c r="N31" s="77"/>
      <c r="O31" s="77"/>
      <c r="P31" s="76"/>
      <c r="Q31" s="77"/>
      <c r="R31" s="76"/>
    </row>
    <row r="32" spans="1:18" s="78" customFormat="1" ht="36" customHeight="1">
      <c r="A32" s="79"/>
      <c r="C32" s="93" t="s">
        <v>152</v>
      </c>
      <c r="D32" s="90" t="s">
        <v>267</v>
      </c>
      <c r="E32" s="48">
        <v>4</v>
      </c>
      <c r="F32" s="127" t="str">
        <f>IF(E32=4,"Sangat baik",IF(E32=3,"Baik",IF(E32=2,"Perlu ditingkatkan",IF(E32=1,"Perbaikan",IF(E32=0,"Perbaikan mayor")))))</f>
        <v>Sangat baik</v>
      </c>
      <c r="G32" s="128"/>
      <c r="H32" s="97"/>
      <c r="I32" s="142"/>
      <c r="J32" s="142"/>
      <c r="K32" s="142"/>
      <c r="M32" s="75"/>
      <c r="N32" s="77"/>
      <c r="O32" s="77"/>
      <c r="P32" s="76"/>
      <c r="Q32" s="77"/>
      <c r="R32" s="76"/>
    </row>
    <row r="33" spans="1:18" s="78" customFormat="1" ht="36" customHeight="1">
      <c r="A33" s="79"/>
      <c r="C33" s="126" t="s">
        <v>153</v>
      </c>
      <c r="D33" s="90" t="s">
        <v>268</v>
      </c>
      <c r="E33" s="48">
        <v>4</v>
      </c>
      <c r="F33" s="127" t="str">
        <f t="shared" ref="F33:F34" si="2">IF(E33=4,"Sangat baik",IF(E33=3,"Baik",IF(E33=2,"Perlu ditingkatkan",IF(E33=1,"Perbaikan",IF(E33=0,"Perbaikan mayor")))))</f>
        <v>Sangat baik</v>
      </c>
      <c r="G33" s="128"/>
      <c r="H33" s="97"/>
      <c r="I33" s="142"/>
      <c r="J33" s="142"/>
      <c r="K33" s="142"/>
      <c r="M33" s="75"/>
      <c r="N33" s="77"/>
      <c r="O33" s="77"/>
      <c r="P33" s="76"/>
      <c r="Q33" s="77"/>
      <c r="R33" s="76"/>
    </row>
    <row r="34" spans="1:18" s="78" customFormat="1" ht="36" customHeight="1">
      <c r="A34" s="79"/>
      <c r="C34" s="126" t="s">
        <v>154</v>
      </c>
      <c r="D34" s="180" t="s">
        <v>348</v>
      </c>
      <c r="E34" s="48">
        <v>4</v>
      </c>
      <c r="F34" s="127" t="str">
        <f t="shared" si="2"/>
        <v>Sangat baik</v>
      </c>
      <c r="G34" s="128"/>
      <c r="H34" s="97"/>
      <c r="I34" s="142"/>
      <c r="J34" s="142"/>
      <c r="K34" s="142"/>
      <c r="M34" s="75"/>
      <c r="N34" s="77"/>
      <c r="O34" s="77"/>
      <c r="P34" s="76"/>
      <c r="Q34" s="77"/>
      <c r="R34" s="76"/>
    </row>
    <row r="35" spans="1:18" s="78" customFormat="1">
      <c r="A35" s="79"/>
      <c r="C35" s="80"/>
      <c r="D35" s="82"/>
      <c r="E35" s="46"/>
      <c r="F35" s="82"/>
      <c r="G35" s="82"/>
      <c r="H35" s="80"/>
      <c r="M35" s="75"/>
      <c r="N35" s="77"/>
      <c r="O35" s="77"/>
      <c r="P35" s="76"/>
      <c r="Q35" s="77"/>
      <c r="R35" s="76"/>
    </row>
    <row r="36" spans="1:18" s="78" customFormat="1">
      <c r="A36" s="79"/>
      <c r="B36" s="79" t="s">
        <v>93</v>
      </c>
      <c r="C36" s="80"/>
      <c r="D36" s="82"/>
      <c r="E36" s="46" t="s">
        <v>70</v>
      </c>
      <c r="F36" s="82"/>
      <c r="G36" s="82"/>
      <c r="H36" s="80"/>
      <c r="M36" s="75"/>
      <c r="N36" s="77"/>
      <c r="O36" s="77"/>
      <c r="P36" s="76"/>
      <c r="Q36" s="77"/>
      <c r="R36" s="76"/>
    </row>
    <row r="37" spans="1:18" s="78" customFormat="1" ht="48" customHeight="1">
      <c r="A37" s="79"/>
      <c r="B37" s="79"/>
      <c r="C37" s="93" t="s">
        <v>155</v>
      </c>
      <c r="D37" s="179" t="s">
        <v>350</v>
      </c>
      <c r="E37" s="48">
        <v>2</v>
      </c>
      <c r="F37" s="127" t="str">
        <f>IF(E37=4,"Sangat baik",IF(E37=3,"Baik",IF(E37=2,"Perlu ditingkatkan",IF(E37=1,"Perbaikan",IF(E37=0,"Perbaikan mayor")))))</f>
        <v>Perlu ditingkatkan</v>
      </c>
      <c r="G37" s="88"/>
      <c r="H37" s="97" t="s">
        <v>351</v>
      </c>
      <c r="I37" s="142"/>
      <c r="J37" s="142"/>
      <c r="K37" s="142"/>
      <c r="M37" s="75"/>
      <c r="N37" s="77"/>
      <c r="O37" s="77"/>
      <c r="P37" s="76"/>
      <c r="Q37" s="77"/>
      <c r="R37" s="76"/>
    </row>
    <row r="38" spans="1:18" s="78" customFormat="1" ht="36" customHeight="1">
      <c r="A38" s="79"/>
      <c r="C38" s="88" t="s">
        <v>156</v>
      </c>
      <c r="D38" s="90" t="s">
        <v>269</v>
      </c>
      <c r="E38" s="48">
        <v>4</v>
      </c>
      <c r="F38" s="127" t="str">
        <f t="shared" ref="F38:F40" si="3">IF(E38=4,"Sangat baik",IF(E38=3,"Baik",IF(E38=2,"Perlu ditingkatkan",IF(E38=1,"Perbaikan",IF(E38=0,"Perbaikan mayor")))))</f>
        <v>Sangat baik</v>
      </c>
      <c r="G38" s="127"/>
      <c r="H38" s="97"/>
      <c r="I38" s="142"/>
      <c r="J38" s="142"/>
      <c r="K38" s="142"/>
      <c r="M38" s="75"/>
      <c r="N38" s="77"/>
      <c r="O38" s="77"/>
      <c r="P38" s="76"/>
      <c r="Q38" s="77"/>
      <c r="R38" s="76"/>
    </row>
    <row r="39" spans="1:18" s="78" customFormat="1" ht="48" customHeight="1">
      <c r="A39" s="79"/>
      <c r="C39" s="88" t="s">
        <v>157</v>
      </c>
      <c r="D39" s="90" t="s">
        <v>270</v>
      </c>
      <c r="E39" s="48">
        <v>4</v>
      </c>
      <c r="F39" s="127" t="str">
        <f t="shared" si="3"/>
        <v>Sangat baik</v>
      </c>
      <c r="G39" s="127"/>
      <c r="H39" s="97"/>
      <c r="I39" s="142"/>
      <c r="J39" s="142"/>
      <c r="K39" s="142"/>
      <c r="M39" s="75"/>
      <c r="N39" s="77"/>
      <c r="O39" s="77"/>
      <c r="P39" s="76"/>
      <c r="Q39" s="77"/>
      <c r="R39" s="76"/>
    </row>
    <row r="40" spans="1:18" s="78" customFormat="1" ht="63" customHeight="1">
      <c r="A40" s="79"/>
      <c r="C40" s="88" t="s">
        <v>158</v>
      </c>
      <c r="D40" s="90" t="s">
        <v>271</v>
      </c>
      <c r="E40" s="48">
        <v>4</v>
      </c>
      <c r="F40" s="127" t="str">
        <f t="shared" si="3"/>
        <v>Sangat baik</v>
      </c>
      <c r="G40" s="127"/>
      <c r="H40" s="97"/>
      <c r="I40" s="142"/>
      <c r="J40" s="142"/>
      <c r="K40" s="142"/>
      <c r="M40" s="75"/>
      <c r="N40" s="77"/>
      <c r="O40" s="77"/>
      <c r="P40" s="76"/>
      <c r="Q40" s="77"/>
      <c r="R40" s="76"/>
    </row>
    <row r="41" spans="1:18" s="78" customFormat="1">
      <c r="A41" s="79"/>
      <c r="C41" s="80"/>
      <c r="D41" s="82"/>
      <c r="E41" s="46"/>
      <c r="F41" s="82"/>
      <c r="G41" s="82"/>
      <c r="H41" s="80"/>
      <c r="M41" s="75"/>
      <c r="N41" s="77"/>
      <c r="O41" s="77"/>
      <c r="P41" s="76"/>
      <c r="Q41" s="77"/>
      <c r="R41" s="76"/>
    </row>
    <row r="42" spans="1:18" s="78" customFormat="1">
      <c r="A42" s="79"/>
      <c r="B42" s="79" t="s">
        <v>94</v>
      </c>
      <c r="C42" s="80"/>
      <c r="D42" s="82"/>
      <c r="E42" s="46"/>
      <c r="F42" s="82"/>
      <c r="G42" s="82"/>
      <c r="H42" s="80"/>
      <c r="M42" s="75"/>
      <c r="N42" s="77"/>
      <c r="O42" s="77"/>
      <c r="P42" s="76"/>
      <c r="Q42" s="77"/>
      <c r="R42" s="76"/>
    </row>
    <row r="43" spans="1:18" s="78" customFormat="1" ht="36" customHeight="1">
      <c r="A43" s="79"/>
      <c r="B43" s="79"/>
      <c r="C43" s="97" t="s">
        <v>159</v>
      </c>
      <c r="D43" s="90" t="s">
        <v>272</v>
      </c>
      <c r="E43" s="48">
        <v>4</v>
      </c>
      <c r="F43" s="101" t="str">
        <f t="shared" ref="F43:F44" si="4">IF(E43=4,"Sangat baik",IF(E43=3,"Baik",IF(E43=2,"Perlu ditingkatkan",IF(E43=1,"Perbaikan",IF(E43=0,"Perbaikan mayor")))))</f>
        <v>Sangat baik</v>
      </c>
      <c r="G43" s="82"/>
      <c r="H43" s="97"/>
      <c r="I43" s="142"/>
      <c r="J43" s="142"/>
      <c r="K43" s="142"/>
      <c r="M43" s="75"/>
      <c r="N43" s="77"/>
      <c r="O43" s="77"/>
      <c r="P43" s="76"/>
      <c r="Q43" s="77"/>
      <c r="R43" s="76"/>
    </row>
    <row r="44" spans="1:18" s="78" customFormat="1" ht="56.25" customHeight="1">
      <c r="A44" s="79"/>
      <c r="C44" s="93" t="s">
        <v>160</v>
      </c>
      <c r="D44" s="180" t="s">
        <v>352</v>
      </c>
      <c r="E44" s="48">
        <v>2</v>
      </c>
      <c r="F44" s="101" t="str">
        <f t="shared" si="4"/>
        <v>Perlu ditingkatkan</v>
      </c>
      <c r="G44" s="104"/>
      <c r="H44" s="97" t="s">
        <v>353</v>
      </c>
      <c r="I44" s="142"/>
      <c r="J44" s="142"/>
      <c r="K44" s="142"/>
      <c r="M44" s="75"/>
      <c r="N44" s="77"/>
      <c r="O44" s="77"/>
      <c r="P44" s="76"/>
      <c r="Q44" s="77"/>
      <c r="R44" s="76"/>
    </row>
    <row r="45" spans="1:18" s="78" customFormat="1" ht="19.5" customHeight="1">
      <c r="A45" s="79"/>
      <c r="C45" s="96" t="s">
        <v>1</v>
      </c>
      <c r="D45" s="173"/>
      <c r="E45" s="156">
        <f>AVERAGE(E31:E44)</f>
        <v>3.6</v>
      </c>
      <c r="F45" s="82"/>
      <c r="G45" s="155">
        <f>SUM(E31:E44)</f>
        <v>36</v>
      </c>
      <c r="H45" s="80"/>
      <c r="M45" s="75"/>
      <c r="N45" s="77"/>
      <c r="O45" s="77"/>
      <c r="P45" s="76"/>
      <c r="Q45" s="77"/>
      <c r="R45" s="76"/>
    </row>
    <row r="46" spans="1:18" s="78" customFormat="1">
      <c r="A46" s="79"/>
      <c r="C46" s="80"/>
      <c r="D46" s="82"/>
      <c r="E46" s="46"/>
      <c r="F46" s="82"/>
      <c r="G46" s="82"/>
      <c r="H46" s="80"/>
      <c r="M46" s="75"/>
      <c r="N46" s="77"/>
      <c r="O46" s="77"/>
      <c r="P46" s="76"/>
      <c r="Q46" s="77"/>
      <c r="R46" s="76"/>
    </row>
    <row r="47" spans="1:18" s="78" customFormat="1">
      <c r="A47" s="79" t="s">
        <v>67</v>
      </c>
      <c r="C47" s="80"/>
      <c r="D47" s="82"/>
      <c r="E47" s="46"/>
      <c r="F47" s="82"/>
      <c r="G47" s="82"/>
      <c r="H47" s="80"/>
      <c r="M47" s="75"/>
      <c r="N47" s="77"/>
      <c r="O47" s="77"/>
      <c r="P47" s="76"/>
      <c r="Q47" s="77"/>
      <c r="R47" s="76"/>
    </row>
    <row r="48" spans="1:18" s="78" customFormat="1">
      <c r="A48" s="79"/>
      <c r="B48" s="79" t="s">
        <v>95</v>
      </c>
      <c r="C48" s="80"/>
      <c r="D48" s="82"/>
      <c r="E48" s="46"/>
      <c r="F48" s="82"/>
      <c r="G48" s="82"/>
      <c r="H48" s="80"/>
      <c r="M48" s="75"/>
      <c r="N48" s="77"/>
      <c r="O48" s="77"/>
      <c r="P48" s="76"/>
      <c r="Q48" s="77"/>
      <c r="R48" s="76"/>
    </row>
    <row r="49" spans="1:18" s="83" customFormat="1" ht="48" customHeight="1">
      <c r="A49" s="81"/>
      <c r="C49" s="88" t="s">
        <v>161</v>
      </c>
      <c r="D49" s="90" t="s">
        <v>273</v>
      </c>
      <c r="E49" s="48">
        <v>3</v>
      </c>
      <c r="F49" s="101" t="str">
        <f t="shared" ref="F49:F66" si="5">IF(E49=4,"Sangat baik",IF(E49=3,"Baik",IF(E49=2,"Perlu ditingkatkan",IF(E49=1,"Perbaikan",IF(E49=0,"Perbaikan mayor")))))</f>
        <v>Baik</v>
      </c>
      <c r="G49" s="104"/>
      <c r="H49" s="88"/>
      <c r="I49" s="141"/>
      <c r="J49" s="141"/>
      <c r="K49" s="141"/>
      <c r="M49" s="85"/>
      <c r="N49" s="86"/>
      <c r="O49" s="86"/>
      <c r="P49" s="87"/>
      <c r="Q49" s="86"/>
      <c r="R49" s="87"/>
    </row>
    <row r="50" spans="1:18" s="83" customFormat="1" ht="36" customHeight="1">
      <c r="A50" s="81"/>
      <c r="C50" s="88" t="s">
        <v>162</v>
      </c>
      <c r="D50" s="90" t="s">
        <v>274</v>
      </c>
      <c r="E50" s="48">
        <v>3</v>
      </c>
      <c r="F50" s="101" t="str">
        <f t="shared" si="5"/>
        <v>Baik</v>
      </c>
      <c r="G50" s="104"/>
      <c r="H50" s="88"/>
      <c r="I50" s="141"/>
      <c r="J50" s="141"/>
      <c r="K50" s="141"/>
      <c r="M50" s="85"/>
      <c r="N50" s="86"/>
      <c r="O50" s="86"/>
      <c r="P50" s="87"/>
      <c r="Q50" s="86"/>
      <c r="R50" s="87"/>
    </row>
    <row r="51" spans="1:18" s="83" customFormat="1" ht="48" customHeight="1">
      <c r="A51" s="81"/>
      <c r="C51" s="88" t="s">
        <v>163</v>
      </c>
      <c r="D51" s="90" t="s">
        <v>275</v>
      </c>
      <c r="E51" s="48">
        <v>4</v>
      </c>
      <c r="F51" s="101" t="str">
        <f t="shared" si="5"/>
        <v>Sangat baik</v>
      </c>
      <c r="G51" s="104"/>
      <c r="H51" s="88"/>
      <c r="I51" s="141"/>
      <c r="J51" s="141"/>
      <c r="K51" s="141"/>
      <c r="M51" s="85"/>
      <c r="N51" s="86"/>
      <c r="O51" s="86"/>
      <c r="P51" s="87"/>
      <c r="Q51" s="86"/>
      <c r="R51" s="87"/>
    </row>
    <row r="52" spans="1:18" s="83" customFormat="1" ht="36" customHeight="1">
      <c r="A52" s="81"/>
      <c r="C52" s="88" t="s">
        <v>164</v>
      </c>
      <c r="D52" s="90" t="s">
        <v>276</v>
      </c>
      <c r="E52" s="48">
        <v>4</v>
      </c>
      <c r="F52" s="101" t="str">
        <f t="shared" si="5"/>
        <v>Sangat baik</v>
      </c>
      <c r="G52" s="104"/>
      <c r="H52" s="88"/>
      <c r="I52" s="141"/>
      <c r="J52" s="141"/>
      <c r="K52" s="141"/>
      <c r="M52" s="85"/>
      <c r="N52" s="86"/>
      <c r="O52" s="86"/>
      <c r="P52" s="87"/>
      <c r="Q52" s="86"/>
      <c r="R52" s="87"/>
    </row>
    <row r="53" spans="1:18" s="83" customFormat="1" ht="36" customHeight="1">
      <c r="A53" s="81"/>
      <c r="C53" s="88" t="s">
        <v>174</v>
      </c>
      <c r="D53" s="90" t="s">
        <v>277</v>
      </c>
      <c r="E53" s="48">
        <v>1</v>
      </c>
      <c r="F53" s="101" t="str">
        <f t="shared" si="5"/>
        <v>Perbaikan</v>
      </c>
      <c r="G53" s="104"/>
      <c r="H53" s="88"/>
      <c r="I53" s="141"/>
      <c r="J53" s="141"/>
      <c r="K53" s="141"/>
      <c r="M53" s="85"/>
      <c r="N53" s="86"/>
      <c r="O53" s="86"/>
      <c r="P53" s="87"/>
      <c r="Q53" s="86"/>
      <c r="R53" s="87"/>
    </row>
    <row r="54" spans="1:18" s="83" customFormat="1" ht="48" customHeight="1">
      <c r="A54" s="81"/>
      <c r="C54" s="93" t="s">
        <v>165</v>
      </c>
      <c r="D54" s="180" t="s">
        <v>278</v>
      </c>
      <c r="E54" s="48">
        <v>1</v>
      </c>
      <c r="F54" s="101" t="str">
        <f t="shared" si="5"/>
        <v>Perbaikan</v>
      </c>
      <c r="G54" s="104"/>
      <c r="H54" s="93" t="s">
        <v>354</v>
      </c>
      <c r="I54" s="141"/>
      <c r="J54" s="141"/>
      <c r="K54" s="141"/>
      <c r="M54" s="85"/>
      <c r="N54" s="86"/>
      <c r="O54" s="86"/>
      <c r="P54" s="87"/>
      <c r="Q54" s="86"/>
      <c r="R54" s="87"/>
    </row>
    <row r="55" spans="1:18" s="83" customFormat="1" ht="36" customHeight="1">
      <c r="A55" s="81"/>
      <c r="C55" s="88" t="s">
        <v>166</v>
      </c>
      <c r="D55" s="90" t="s">
        <v>279</v>
      </c>
      <c r="E55" s="48">
        <v>4</v>
      </c>
      <c r="F55" s="101" t="str">
        <f t="shared" si="5"/>
        <v>Sangat baik</v>
      </c>
      <c r="G55" s="104"/>
      <c r="H55" s="88"/>
      <c r="I55" s="141"/>
      <c r="J55" s="141"/>
      <c r="K55" s="141"/>
      <c r="M55" s="85"/>
      <c r="N55" s="86"/>
      <c r="O55" s="86"/>
      <c r="P55" s="87"/>
      <c r="Q55" s="86"/>
      <c r="R55" s="87"/>
    </row>
    <row r="56" spans="1:18" s="83" customFormat="1" ht="21" customHeight="1">
      <c r="A56" s="81"/>
      <c r="B56" s="206" t="s">
        <v>96</v>
      </c>
      <c r="C56" s="207"/>
      <c r="D56" s="143"/>
      <c r="E56" s="164"/>
      <c r="F56" s="144"/>
      <c r="G56" s="145"/>
      <c r="H56" s="143"/>
      <c r="M56" s="85"/>
      <c r="N56" s="86"/>
      <c r="O56" s="86"/>
      <c r="P56" s="87"/>
      <c r="Q56" s="86"/>
      <c r="R56" s="87"/>
    </row>
    <row r="57" spans="1:18" s="83" customFormat="1" ht="46.5" customHeight="1">
      <c r="A57" s="81"/>
      <c r="B57" s="129"/>
      <c r="C57" s="88" t="s">
        <v>167</v>
      </c>
      <c r="D57" s="180" t="s">
        <v>357</v>
      </c>
      <c r="E57" s="48">
        <v>1</v>
      </c>
      <c r="F57" s="101" t="str">
        <f>IF(E57=4,"Sangat baik",IF(E57=3,"Baik",IF(E57=2,"Perlu ditingkatkan",IF(E57=1,"Perbaikan",IF(E57=0,"Perbaikan mayor")))))</f>
        <v>Perbaikan</v>
      </c>
      <c r="G57" s="101"/>
      <c r="H57" s="93" t="s">
        <v>355</v>
      </c>
      <c r="I57" s="141"/>
      <c r="J57" s="141"/>
      <c r="K57" s="141"/>
      <c r="M57" s="85"/>
      <c r="N57" s="86"/>
      <c r="O57" s="86"/>
      <c r="P57" s="87"/>
      <c r="Q57" s="86"/>
      <c r="R57" s="87"/>
    </row>
    <row r="58" spans="1:18" s="83" customFormat="1" ht="36" customHeight="1">
      <c r="A58" s="81"/>
      <c r="C58" s="88" t="s">
        <v>168</v>
      </c>
      <c r="D58" s="90" t="s">
        <v>280</v>
      </c>
      <c r="E58" s="48">
        <v>4</v>
      </c>
      <c r="F58" s="101" t="str">
        <f>IF(E58=4,"Sangat baik",IF(E58=3,"Baik",IF(E58=2,"Perlu ditingkatkan",IF(E58=1,"Perbaikan",IF(E58=0,"Perbaikan mayor")))))</f>
        <v>Sangat baik</v>
      </c>
      <c r="G58" s="101"/>
      <c r="H58" s="88"/>
      <c r="I58" s="141"/>
      <c r="J58" s="141"/>
      <c r="K58" s="141"/>
      <c r="M58" s="85"/>
      <c r="N58" s="86"/>
      <c r="O58" s="86"/>
      <c r="P58" s="87"/>
      <c r="Q58" s="86"/>
      <c r="R58" s="87"/>
    </row>
    <row r="59" spans="1:18" s="83" customFormat="1" ht="54" customHeight="1">
      <c r="A59" s="81"/>
      <c r="C59" s="93" t="s">
        <v>169</v>
      </c>
      <c r="D59" s="180" t="s">
        <v>281</v>
      </c>
      <c r="E59" s="48">
        <v>2</v>
      </c>
      <c r="F59" s="101" t="str">
        <f t="shared" si="5"/>
        <v>Perlu ditingkatkan</v>
      </c>
      <c r="G59" s="101"/>
      <c r="H59" s="93" t="s">
        <v>356</v>
      </c>
      <c r="I59" s="141"/>
      <c r="J59" s="141"/>
      <c r="K59" s="141"/>
      <c r="M59" s="85"/>
      <c r="N59" s="86"/>
      <c r="O59" s="86"/>
      <c r="P59" s="87"/>
      <c r="Q59" s="86"/>
      <c r="R59" s="87"/>
    </row>
    <row r="60" spans="1:18" s="83" customFormat="1" ht="19.5" customHeight="1">
      <c r="A60" s="81"/>
      <c r="B60" s="206" t="s">
        <v>97</v>
      </c>
      <c r="C60" s="208"/>
      <c r="D60" s="146"/>
      <c r="E60" s="165" t="s">
        <v>70</v>
      </c>
      <c r="F60" s="147"/>
      <c r="G60" s="128"/>
      <c r="H60" s="82"/>
      <c r="M60" s="85"/>
      <c r="N60" s="86"/>
      <c r="O60" s="86"/>
      <c r="P60" s="87"/>
      <c r="Q60" s="86"/>
      <c r="R60" s="87"/>
    </row>
    <row r="61" spans="1:18" s="83" customFormat="1" ht="50.25" customHeight="1">
      <c r="A61" s="81"/>
      <c r="B61" s="129"/>
      <c r="C61" s="88" t="s">
        <v>170</v>
      </c>
      <c r="D61" s="180" t="s">
        <v>282</v>
      </c>
      <c r="E61" s="48">
        <v>1</v>
      </c>
      <c r="F61" s="101" t="str">
        <f t="shared" ref="F61" si="6">IF(E61=4,"Sangat baik",IF(E61=3,"Baik",IF(E61=2,"Perlu ditingkatkan",IF(E61=1,"Perbaikan",IF(E61=0,"Perbaikan mayor")))))</f>
        <v>Perbaikan</v>
      </c>
      <c r="G61" s="101"/>
      <c r="H61" s="93" t="s">
        <v>358</v>
      </c>
      <c r="I61" s="141"/>
      <c r="J61" s="141"/>
      <c r="K61" s="141"/>
      <c r="M61" s="85"/>
      <c r="N61" s="86"/>
      <c r="O61" s="86"/>
      <c r="P61" s="87"/>
      <c r="Q61" s="86"/>
      <c r="R61" s="87"/>
    </row>
    <row r="62" spans="1:18" s="83" customFormat="1" ht="36" customHeight="1">
      <c r="A62" s="81"/>
      <c r="C62" s="93" t="s">
        <v>171</v>
      </c>
      <c r="D62" s="90" t="s">
        <v>283</v>
      </c>
      <c r="E62" s="48">
        <v>3</v>
      </c>
      <c r="F62" s="101" t="str">
        <f t="shared" si="5"/>
        <v>Baik</v>
      </c>
      <c r="G62" s="101"/>
      <c r="H62" s="88"/>
      <c r="I62" s="141"/>
      <c r="J62" s="141"/>
      <c r="K62" s="141"/>
      <c r="M62" s="85"/>
      <c r="N62" s="86"/>
      <c r="O62" s="86"/>
      <c r="P62" s="87"/>
      <c r="Q62" s="86"/>
      <c r="R62" s="87"/>
    </row>
    <row r="63" spans="1:18" s="83" customFormat="1" ht="36" customHeight="1">
      <c r="A63" s="81"/>
      <c r="C63" s="93" t="s">
        <v>172</v>
      </c>
      <c r="D63" s="90" t="s">
        <v>284</v>
      </c>
      <c r="E63" s="48">
        <v>4</v>
      </c>
      <c r="F63" s="101" t="str">
        <f t="shared" si="5"/>
        <v>Sangat baik</v>
      </c>
      <c r="G63" s="101"/>
      <c r="H63" s="88"/>
      <c r="I63" s="141"/>
      <c r="J63" s="141"/>
      <c r="K63" s="141"/>
      <c r="M63" s="85"/>
      <c r="N63" s="86"/>
      <c r="O63" s="86"/>
      <c r="P63" s="87"/>
      <c r="Q63" s="86"/>
      <c r="R63" s="87"/>
    </row>
    <row r="64" spans="1:18" s="83" customFormat="1" ht="36" customHeight="1">
      <c r="A64" s="81"/>
      <c r="C64" s="93" t="s">
        <v>173</v>
      </c>
      <c r="D64" s="180" t="s">
        <v>285</v>
      </c>
      <c r="E64" s="48">
        <v>1</v>
      </c>
      <c r="F64" s="101" t="str">
        <f t="shared" si="5"/>
        <v>Perbaikan</v>
      </c>
      <c r="G64" s="101"/>
      <c r="H64" s="88"/>
      <c r="I64" s="141"/>
      <c r="J64" s="141"/>
      <c r="K64" s="141"/>
      <c r="M64" s="85"/>
      <c r="N64" s="86"/>
      <c r="O64" s="86"/>
      <c r="P64" s="87"/>
      <c r="Q64" s="86"/>
      <c r="R64" s="87"/>
    </row>
    <row r="65" spans="1:18" s="83" customFormat="1" ht="51.75" customHeight="1">
      <c r="A65" s="81"/>
      <c r="C65" s="93" t="s">
        <v>175</v>
      </c>
      <c r="D65" s="180" t="s">
        <v>286</v>
      </c>
      <c r="E65" s="48">
        <v>0</v>
      </c>
      <c r="F65" s="101" t="str">
        <f t="shared" si="5"/>
        <v>Perbaikan mayor</v>
      </c>
      <c r="G65" s="101"/>
      <c r="H65" s="93" t="s">
        <v>359</v>
      </c>
      <c r="I65" s="141"/>
      <c r="J65" s="141"/>
      <c r="K65" s="141"/>
      <c r="M65" s="85"/>
      <c r="N65" s="86"/>
      <c r="O65" s="86"/>
      <c r="P65" s="87"/>
      <c r="Q65" s="86"/>
      <c r="R65" s="87"/>
    </row>
    <row r="66" spans="1:18" s="83" customFormat="1" ht="36" customHeight="1">
      <c r="A66" s="81"/>
      <c r="C66" s="93" t="s">
        <v>176</v>
      </c>
      <c r="D66" s="90" t="s">
        <v>287</v>
      </c>
      <c r="E66" s="48">
        <v>4</v>
      </c>
      <c r="F66" s="101" t="str">
        <f t="shared" si="5"/>
        <v>Sangat baik</v>
      </c>
      <c r="G66" s="101"/>
      <c r="H66" s="88"/>
      <c r="I66" s="141"/>
      <c r="J66" s="141"/>
      <c r="K66" s="141"/>
      <c r="M66" s="85"/>
      <c r="N66" s="86"/>
      <c r="O66" s="86"/>
      <c r="P66" s="87"/>
      <c r="Q66" s="86"/>
      <c r="R66" s="87"/>
    </row>
    <row r="67" spans="1:18" s="78" customFormat="1">
      <c r="A67" s="79"/>
      <c r="B67" s="95"/>
      <c r="C67" s="96" t="s">
        <v>1</v>
      </c>
      <c r="D67" s="173"/>
      <c r="E67" s="156">
        <f>AVERAGE(E49:E66)</f>
        <v>2.5</v>
      </c>
      <c r="F67" s="82"/>
      <c r="G67" s="155">
        <f>SUM(E49:E66)</f>
        <v>40</v>
      </c>
      <c r="H67" s="80"/>
      <c r="M67" s="75"/>
      <c r="N67" s="77"/>
      <c r="O67" s="77"/>
      <c r="P67" s="76"/>
      <c r="Q67" s="77"/>
      <c r="R67" s="76"/>
    </row>
    <row r="68" spans="1:18" s="78" customFormat="1">
      <c r="A68" s="79"/>
      <c r="C68" s="80"/>
      <c r="D68" s="82"/>
      <c r="E68" s="46"/>
      <c r="F68" s="82"/>
      <c r="G68" s="82"/>
      <c r="H68" s="80"/>
      <c r="M68" s="75"/>
      <c r="N68" s="77"/>
      <c r="O68" s="77"/>
      <c r="P68" s="76"/>
      <c r="Q68" s="77"/>
      <c r="R68" s="76"/>
    </row>
    <row r="69" spans="1:18" s="78" customFormat="1">
      <c r="A69" s="79" t="s">
        <v>69</v>
      </c>
      <c r="C69" s="80"/>
      <c r="D69" s="82"/>
      <c r="E69" s="46"/>
      <c r="F69" s="82"/>
      <c r="G69" s="82"/>
      <c r="H69" s="80"/>
      <c r="M69" s="75"/>
      <c r="N69" s="77"/>
      <c r="O69" s="77"/>
      <c r="P69" s="76"/>
      <c r="Q69" s="77"/>
      <c r="R69" s="76"/>
    </row>
    <row r="70" spans="1:18" s="78" customFormat="1">
      <c r="A70" s="79"/>
      <c r="B70" s="79" t="s">
        <v>98</v>
      </c>
      <c r="C70" s="80"/>
      <c r="D70" s="82"/>
      <c r="E70" s="46"/>
      <c r="F70" s="82"/>
      <c r="G70" s="82"/>
      <c r="H70" s="80"/>
      <c r="M70" s="75"/>
      <c r="N70" s="77"/>
      <c r="O70" s="77"/>
      <c r="P70" s="76"/>
      <c r="Q70" s="77"/>
      <c r="R70" s="76"/>
    </row>
    <row r="71" spans="1:18" s="78" customFormat="1" ht="50.25" customHeight="1">
      <c r="A71" s="79"/>
      <c r="C71" s="93" t="s">
        <v>177</v>
      </c>
      <c r="D71" s="90" t="s">
        <v>288</v>
      </c>
      <c r="E71" s="48">
        <v>4</v>
      </c>
      <c r="F71" s="101" t="str">
        <f t="shared" ref="F71:F76" si="7">IF(E71=4,"Sangat baik",IF(E71=3,"Baik",IF(E71=2,"Perlu ditingkatkan",IF(E71=1,"Perbaikan",IF(E71=0,"Perbaikan mayor")))))</f>
        <v>Sangat baik</v>
      </c>
      <c r="G71" s="104"/>
      <c r="H71" s="97"/>
      <c r="I71" s="142"/>
      <c r="J71" s="142"/>
      <c r="K71" s="142"/>
      <c r="M71" s="75"/>
      <c r="N71" s="77"/>
      <c r="O71" s="77"/>
      <c r="P71" s="76"/>
      <c r="Q71" s="77"/>
      <c r="R71" s="76"/>
    </row>
    <row r="72" spans="1:18" s="78" customFormat="1" ht="36" customHeight="1">
      <c r="A72" s="79"/>
      <c r="C72" s="93" t="s">
        <v>178</v>
      </c>
      <c r="D72" s="90" t="s">
        <v>289</v>
      </c>
      <c r="E72" s="48">
        <v>4</v>
      </c>
      <c r="F72" s="101" t="str">
        <f t="shared" si="7"/>
        <v>Sangat baik</v>
      </c>
      <c r="G72" s="104"/>
      <c r="H72" s="97"/>
      <c r="I72" s="142"/>
      <c r="J72" s="142"/>
      <c r="K72" s="142"/>
      <c r="M72" s="75"/>
      <c r="N72" s="77"/>
      <c r="O72" s="77"/>
      <c r="P72" s="76"/>
      <c r="Q72" s="77"/>
      <c r="R72" s="76"/>
    </row>
    <row r="73" spans="1:18" s="78" customFormat="1" ht="53.25" customHeight="1">
      <c r="A73" s="79"/>
      <c r="C73" s="93" t="s">
        <v>179</v>
      </c>
      <c r="D73" s="90" t="s">
        <v>290</v>
      </c>
      <c r="E73" s="48">
        <v>3</v>
      </c>
      <c r="F73" s="101" t="str">
        <f t="shared" si="7"/>
        <v>Baik</v>
      </c>
      <c r="G73" s="104"/>
      <c r="H73" s="97"/>
      <c r="I73" s="142"/>
      <c r="J73" s="142"/>
      <c r="K73" s="142"/>
      <c r="M73" s="75"/>
      <c r="N73" s="77"/>
      <c r="O73" s="77"/>
      <c r="P73" s="76"/>
      <c r="Q73" s="77"/>
      <c r="R73" s="76"/>
    </row>
    <row r="74" spans="1:18" s="78" customFormat="1" ht="51" customHeight="1">
      <c r="A74" s="79"/>
      <c r="C74" s="93" t="s">
        <v>180</v>
      </c>
      <c r="D74" s="90" t="s">
        <v>291</v>
      </c>
      <c r="E74" s="48">
        <v>4</v>
      </c>
      <c r="F74" s="101" t="str">
        <f t="shared" si="7"/>
        <v>Sangat baik</v>
      </c>
      <c r="G74" s="104"/>
      <c r="H74" s="97"/>
      <c r="I74" s="142"/>
      <c r="J74" s="142"/>
      <c r="K74" s="142"/>
      <c r="M74" s="75"/>
      <c r="N74" s="77"/>
      <c r="O74" s="77"/>
      <c r="P74" s="76"/>
      <c r="Q74" s="77"/>
      <c r="R74" s="76"/>
    </row>
    <row r="75" spans="1:18" s="83" customFormat="1" ht="36" customHeight="1">
      <c r="A75" s="81"/>
      <c r="C75" s="93" t="s">
        <v>181</v>
      </c>
      <c r="D75" s="180" t="s">
        <v>360</v>
      </c>
      <c r="E75" s="48">
        <v>1</v>
      </c>
      <c r="F75" s="101" t="str">
        <f t="shared" si="7"/>
        <v>Perbaikan</v>
      </c>
      <c r="G75" s="104"/>
      <c r="H75" s="93" t="s">
        <v>361</v>
      </c>
      <c r="I75" s="141"/>
      <c r="J75" s="141"/>
      <c r="K75" s="141"/>
      <c r="M75" s="85"/>
      <c r="N75" s="86"/>
      <c r="O75" s="86"/>
      <c r="P75" s="87"/>
      <c r="Q75" s="86"/>
      <c r="R75" s="87"/>
    </row>
    <row r="76" spans="1:18" s="83" customFormat="1" ht="30">
      <c r="A76" s="81"/>
      <c r="C76" s="88" t="s">
        <v>182</v>
      </c>
      <c r="D76" s="90" t="s">
        <v>292</v>
      </c>
      <c r="E76" s="48">
        <v>4</v>
      </c>
      <c r="F76" s="101" t="str">
        <f t="shared" si="7"/>
        <v>Sangat baik</v>
      </c>
      <c r="G76" s="104"/>
      <c r="H76" s="88"/>
      <c r="I76" s="141"/>
      <c r="J76" s="141"/>
      <c r="K76" s="141"/>
      <c r="M76" s="85"/>
      <c r="N76" s="86"/>
      <c r="O76" s="86"/>
      <c r="P76" s="87"/>
      <c r="Q76" s="86"/>
      <c r="R76" s="87"/>
    </row>
    <row r="77" spans="1:18" s="83" customFormat="1" ht="9" customHeight="1">
      <c r="A77" s="81"/>
      <c r="C77" s="98"/>
      <c r="D77" s="98"/>
      <c r="E77" s="102"/>
      <c r="F77" s="98"/>
      <c r="G77" s="98"/>
      <c r="H77" s="82"/>
      <c r="M77" s="85"/>
      <c r="N77" s="86"/>
      <c r="O77" s="86"/>
      <c r="P77" s="87"/>
      <c r="Q77" s="86"/>
      <c r="R77" s="87"/>
    </row>
    <row r="78" spans="1:18" s="83" customFormat="1">
      <c r="A78" s="81"/>
      <c r="B78" s="81" t="s">
        <v>99</v>
      </c>
      <c r="C78" s="82"/>
      <c r="D78" s="82"/>
      <c r="E78" s="46"/>
      <c r="F78" s="82"/>
      <c r="G78" s="82"/>
      <c r="H78" s="82"/>
      <c r="M78" s="85"/>
      <c r="N78" s="86"/>
      <c r="O78" s="86"/>
      <c r="P78" s="87"/>
      <c r="Q78" s="86"/>
      <c r="R78" s="87"/>
    </row>
    <row r="79" spans="1:18" s="83" customFormat="1" ht="36" customHeight="1">
      <c r="A79" s="81"/>
      <c r="C79" s="93" t="s">
        <v>183</v>
      </c>
      <c r="D79" s="90" t="s">
        <v>293</v>
      </c>
      <c r="E79" s="48">
        <v>4</v>
      </c>
      <c r="F79" s="101" t="str">
        <f t="shared" ref="F79:F80" si="8">IF(E79=4,"Sangat baik",IF(E79=3,"Baik",IF(E79=2,"Perlu ditingkatkan",IF(E79=1,"Perbaikan",IF(E79=0,"Perbaikan mayor")))))</f>
        <v>Sangat baik</v>
      </c>
      <c r="G79" s="104"/>
      <c r="H79" s="88"/>
      <c r="I79" s="141"/>
      <c r="J79" s="141"/>
      <c r="K79" s="141"/>
      <c r="M79" s="85"/>
      <c r="N79" s="86"/>
      <c r="O79" s="86"/>
      <c r="P79" s="87"/>
      <c r="Q79" s="86"/>
      <c r="R79" s="87"/>
    </row>
    <row r="80" spans="1:18" s="83" customFormat="1" ht="36" customHeight="1">
      <c r="A80" s="81"/>
      <c r="C80" s="93" t="s">
        <v>184</v>
      </c>
      <c r="D80" s="90" t="s">
        <v>294</v>
      </c>
      <c r="E80" s="48">
        <v>3</v>
      </c>
      <c r="F80" s="101" t="str">
        <f t="shared" si="8"/>
        <v>Baik</v>
      </c>
      <c r="G80" s="104"/>
      <c r="H80" s="88"/>
      <c r="I80" s="141"/>
      <c r="J80" s="141"/>
      <c r="K80" s="141"/>
      <c r="M80" s="85"/>
      <c r="N80" s="86"/>
      <c r="O80" s="86"/>
      <c r="P80" s="87"/>
      <c r="Q80" s="86"/>
      <c r="R80" s="87"/>
    </row>
    <row r="81" spans="1:18" s="83" customFormat="1" ht="9" customHeight="1">
      <c r="A81" s="81"/>
      <c r="C81" s="82"/>
      <c r="D81" s="82"/>
      <c r="E81" s="46"/>
      <c r="F81" s="82"/>
      <c r="G81" s="82"/>
      <c r="H81" s="82"/>
      <c r="M81" s="85"/>
      <c r="N81" s="86"/>
      <c r="O81" s="86"/>
      <c r="P81" s="87"/>
      <c r="Q81" s="86"/>
      <c r="R81" s="87"/>
    </row>
    <row r="82" spans="1:18" s="83" customFormat="1">
      <c r="A82" s="81"/>
      <c r="B82" s="81" t="s">
        <v>100</v>
      </c>
      <c r="C82" s="82"/>
      <c r="D82" s="82"/>
      <c r="E82" s="46"/>
      <c r="F82" s="82"/>
      <c r="G82" s="82"/>
      <c r="H82" s="82"/>
      <c r="M82" s="85"/>
      <c r="N82" s="86"/>
      <c r="O82" s="86"/>
      <c r="P82" s="87"/>
      <c r="Q82" s="86"/>
      <c r="R82" s="87"/>
    </row>
    <row r="83" spans="1:18" s="83" customFormat="1" ht="35.25" customHeight="1">
      <c r="A83" s="81"/>
      <c r="C83" s="93" t="s">
        <v>185</v>
      </c>
      <c r="D83" s="90" t="s">
        <v>295</v>
      </c>
      <c r="E83" s="48">
        <v>4</v>
      </c>
      <c r="F83" s="101" t="str">
        <f t="shared" ref="F83" si="9">IF(E83=4,"Sangat baik",IF(E83=3,"Baik",IF(E83=2,"Perlu ditingkatkan",IF(E83=1,"Perbaikan",IF(E83=0,"Perbaikan mayor")))))</f>
        <v>Sangat baik</v>
      </c>
      <c r="G83" s="104"/>
      <c r="H83" s="88"/>
      <c r="I83" s="141"/>
      <c r="J83" s="141"/>
      <c r="K83" s="141"/>
      <c r="M83" s="85"/>
      <c r="N83" s="86"/>
      <c r="O83" s="86"/>
      <c r="P83" s="87"/>
      <c r="Q83" s="86"/>
      <c r="R83" s="87"/>
    </row>
    <row r="84" spans="1:18" s="78" customFormat="1">
      <c r="A84" s="79"/>
      <c r="B84" s="95"/>
      <c r="C84" s="96" t="s">
        <v>1</v>
      </c>
      <c r="D84" s="173"/>
      <c r="E84" s="156">
        <f>AVERAGE(E71:E83)</f>
        <v>3.4444444444444446</v>
      </c>
      <c r="F84" s="82"/>
      <c r="G84" s="155">
        <f>SUM(E71:E83)</f>
        <v>31</v>
      </c>
      <c r="H84" s="80"/>
      <c r="M84" s="75"/>
      <c r="N84" s="77"/>
      <c r="O84" s="77"/>
      <c r="P84" s="76"/>
      <c r="Q84" s="77"/>
      <c r="R84" s="76"/>
    </row>
    <row r="85" spans="1:18" s="78" customFormat="1">
      <c r="A85" s="79"/>
      <c r="C85" s="80"/>
      <c r="D85" s="82"/>
      <c r="E85" s="46"/>
      <c r="F85" s="82"/>
      <c r="G85" s="82"/>
      <c r="H85" s="80"/>
      <c r="M85" s="75"/>
      <c r="N85" s="77"/>
      <c r="O85" s="77"/>
      <c r="P85" s="76"/>
      <c r="Q85" s="77"/>
      <c r="R85" s="76"/>
    </row>
    <row r="86" spans="1:18" s="78" customFormat="1">
      <c r="A86" s="79" t="s">
        <v>60</v>
      </c>
      <c r="C86" s="80"/>
      <c r="D86" s="82"/>
      <c r="E86" s="46"/>
      <c r="F86" s="82"/>
      <c r="G86" s="82"/>
      <c r="H86" s="80"/>
      <c r="M86" s="75"/>
      <c r="N86" s="77"/>
      <c r="O86" s="77"/>
      <c r="P86" s="76"/>
      <c r="Q86" s="77"/>
      <c r="R86" s="76"/>
    </row>
    <row r="87" spans="1:18" s="78" customFormat="1">
      <c r="A87" s="79"/>
      <c r="B87" s="79" t="s">
        <v>101</v>
      </c>
      <c r="C87" s="80"/>
      <c r="D87" s="82"/>
      <c r="E87" s="46"/>
      <c r="F87" s="82"/>
      <c r="G87" s="82"/>
      <c r="H87" s="80"/>
      <c r="M87" s="75"/>
      <c r="N87" s="77"/>
      <c r="O87" s="77"/>
      <c r="P87" s="76"/>
      <c r="Q87" s="77"/>
      <c r="R87" s="76"/>
    </row>
    <row r="88" spans="1:18" s="78" customFormat="1" ht="36" customHeight="1">
      <c r="A88" s="79"/>
      <c r="C88" s="71" t="s">
        <v>186</v>
      </c>
      <c r="D88" s="90" t="s">
        <v>296</v>
      </c>
      <c r="E88" s="48">
        <v>4</v>
      </c>
      <c r="F88" s="101" t="str">
        <f t="shared" ref="F88:F90" si="10">IF(E88=4,"Sangat baik",IF(E88=3,"Baik",IF(E88=2,"Perlu ditingkatkan",IF(E88=1,"Perbaikan",IF(E88=0,"Perbaikan mayor")))))</f>
        <v>Sangat baik</v>
      </c>
      <c r="G88" s="104"/>
      <c r="H88" s="97"/>
      <c r="I88" s="142"/>
      <c r="J88" s="142"/>
      <c r="K88" s="142"/>
      <c r="M88" s="75"/>
      <c r="N88" s="77"/>
      <c r="O88" s="77"/>
      <c r="P88" s="76"/>
      <c r="Q88" s="77"/>
      <c r="R88" s="76"/>
    </row>
    <row r="89" spans="1:18" s="78" customFormat="1" ht="36" customHeight="1">
      <c r="A89" s="79"/>
      <c r="C89" s="71" t="s">
        <v>187</v>
      </c>
      <c r="D89" s="90" t="s">
        <v>297</v>
      </c>
      <c r="E89" s="48">
        <v>4</v>
      </c>
      <c r="F89" s="101" t="str">
        <f t="shared" si="10"/>
        <v>Sangat baik</v>
      </c>
      <c r="G89" s="104"/>
      <c r="H89" s="97"/>
      <c r="I89" s="142"/>
      <c r="J89" s="142"/>
      <c r="K89" s="142"/>
      <c r="M89" s="75"/>
      <c r="N89" s="77"/>
      <c r="O89" s="77"/>
      <c r="P89" s="76"/>
      <c r="Q89" s="77"/>
      <c r="R89" s="76"/>
    </row>
    <row r="90" spans="1:18" s="78" customFormat="1" ht="36" customHeight="1">
      <c r="A90" s="79"/>
      <c r="C90" s="71" t="s">
        <v>188</v>
      </c>
      <c r="D90" s="90" t="s">
        <v>298</v>
      </c>
      <c r="E90" s="48">
        <v>4</v>
      </c>
      <c r="F90" s="101" t="str">
        <f t="shared" si="10"/>
        <v>Sangat baik</v>
      </c>
      <c r="G90" s="104"/>
      <c r="H90" s="97"/>
      <c r="I90" s="142"/>
      <c r="J90" s="142"/>
      <c r="K90" s="142"/>
      <c r="M90" s="75"/>
      <c r="N90" s="77"/>
      <c r="O90" s="77"/>
      <c r="P90" s="76"/>
      <c r="Q90" s="77"/>
      <c r="R90" s="76"/>
    </row>
    <row r="91" spans="1:18" s="78" customFormat="1">
      <c r="A91" s="79"/>
      <c r="B91" s="95"/>
      <c r="C91" s="96" t="s">
        <v>1</v>
      </c>
      <c r="D91" s="173"/>
      <c r="E91" s="103">
        <f>AVERAGE(E88:E90)</f>
        <v>4</v>
      </c>
      <c r="F91" s="82"/>
      <c r="G91" s="155">
        <f>SUM(E88:E90)</f>
        <v>12</v>
      </c>
      <c r="H91" s="80"/>
      <c r="M91" s="75"/>
      <c r="N91" s="77"/>
      <c r="O91" s="77"/>
      <c r="P91" s="76"/>
      <c r="Q91" s="77"/>
      <c r="R91" s="76"/>
    </row>
    <row r="92" spans="1:18" s="78" customFormat="1">
      <c r="A92" s="79"/>
      <c r="C92" s="80"/>
      <c r="D92" s="82"/>
      <c r="E92" s="46"/>
      <c r="F92" s="82"/>
      <c r="G92" s="82"/>
      <c r="H92" s="80"/>
      <c r="M92" s="75"/>
      <c r="N92" s="77"/>
      <c r="O92" s="77"/>
      <c r="P92" s="76"/>
      <c r="Q92" s="77"/>
      <c r="R92" s="76"/>
    </row>
    <row r="93" spans="1:18" s="78" customFormat="1">
      <c r="A93" s="79" t="s">
        <v>61</v>
      </c>
      <c r="C93" s="80"/>
      <c r="D93" s="82"/>
      <c r="E93" s="46"/>
      <c r="F93" s="82"/>
      <c r="G93" s="82"/>
      <c r="H93" s="80"/>
      <c r="M93" s="75"/>
      <c r="N93" s="77"/>
      <c r="O93" s="77"/>
      <c r="P93" s="76"/>
      <c r="Q93" s="77"/>
      <c r="R93" s="76"/>
    </row>
    <row r="94" spans="1:18" s="78" customFormat="1">
      <c r="A94" s="79"/>
      <c r="B94" s="79" t="s">
        <v>102</v>
      </c>
      <c r="C94" s="80"/>
      <c r="D94" s="82"/>
      <c r="E94" s="46"/>
      <c r="F94" s="82"/>
      <c r="G94" s="82"/>
      <c r="H94" s="80"/>
      <c r="M94" s="75"/>
      <c r="N94" s="77"/>
      <c r="O94" s="77"/>
      <c r="P94" s="76"/>
      <c r="Q94" s="77"/>
      <c r="R94" s="76"/>
    </row>
    <row r="95" spans="1:18" s="83" customFormat="1" ht="48" customHeight="1">
      <c r="A95" s="81"/>
      <c r="C95" s="88" t="s">
        <v>189</v>
      </c>
      <c r="D95" s="90" t="s">
        <v>299</v>
      </c>
      <c r="E95" s="48">
        <v>4</v>
      </c>
      <c r="F95" s="101" t="str">
        <f t="shared" ref="F95:F100" si="11">IF(E95=4,"Sangat baik",IF(E95=3,"Baik",IF(E95=2,"Perlu ditingkatkan",IF(E95=1,"Perbaikan",IF(E95=0,"Perbaikan mayor")))))</f>
        <v>Sangat baik</v>
      </c>
      <c r="G95" s="104"/>
      <c r="H95" s="88"/>
      <c r="I95" s="141"/>
      <c r="J95" s="141"/>
      <c r="K95" s="141"/>
      <c r="M95" s="85"/>
      <c r="N95" s="86"/>
      <c r="O95" s="86"/>
      <c r="P95" s="87"/>
      <c r="Q95" s="86"/>
      <c r="R95" s="87"/>
    </row>
    <row r="96" spans="1:18" s="83" customFormat="1" ht="51" customHeight="1">
      <c r="A96" s="81"/>
      <c r="C96" s="88" t="s">
        <v>190</v>
      </c>
      <c r="D96" s="180" t="s">
        <v>300</v>
      </c>
      <c r="E96" s="48">
        <v>1</v>
      </c>
      <c r="F96" s="101" t="str">
        <f t="shared" si="11"/>
        <v>Perbaikan</v>
      </c>
      <c r="G96" s="104"/>
      <c r="H96" s="93" t="s">
        <v>362</v>
      </c>
      <c r="I96" s="141"/>
      <c r="J96" s="141"/>
      <c r="K96" s="141"/>
      <c r="M96" s="85"/>
      <c r="N96" s="86"/>
      <c r="O96" s="86"/>
      <c r="P96" s="87"/>
      <c r="Q96" s="86"/>
      <c r="R96" s="87"/>
    </row>
    <row r="97" spans="1:18" s="83" customFormat="1" ht="36" customHeight="1">
      <c r="A97" s="81"/>
      <c r="C97" s="88" t="s">
        <v>191</v>
      </c>
      <c r="D97" s="90" t="s">
        <v>301</v>
      </c>
      <c r="E97" s="48">
        <v>4</v>
      </c>
      <c r="F97" s="101" t="str">
        <f t="shared" si="11"/>
        <v>Sangat baik</v>
      </c>
      <c r="G97" s="104"/>
      <c r="H97" s="88"/>
      <c r="I97" s="141"/>
      <c r="J97" s="141"/>
      <c r="K97" s="141"/>
      <c r="M97" s="85"/>
      <c r="N97" s="86"/>
      <c r="O97" s="86"/>
      <c r="P97" s="87"/>
      <c r="Q97" s="86"/>
      <c r="R97" s="87"/>
    </row>
    <row r="98" spans="1:18" s="83" customFormat="1" ht="48" customHeight="1">
      <c r="A98" s="81"/>
      <c r="C98" s="93" t="s">
        <v>192</v>
      </c>
      <c r="D98" s="180" t="s">
        <v>349</v>
      </c>
      <c r="E98" s="48">
        <v>2</v>
      </c>
      <c r="F98" s="101" t="str">
        <f t="shared" si="11"/>
        <v>Perlu ditingkatkan</v>
      </c>
      <c r="G98" s="104"/>
      <c r="H98" s="88"/>
      <c r="I98" s="141"/>
      <c r="J98" s="141"/>
      <c r="K98" s="141"/>
      <c r="M98" s="85"/>
      <c r="N98" s="86"/>
      <c r="O98" s="86"/>
      <c r="P98" s="87"/>
      <c r="Q98" s="86"/>
      <c r="R98" s="87"/>
    </row>
    <row r="99" spans="1:18" s="83" customFormat="1" ht="36" customHeight="1">
      <c r="A99" s="81"/>
      <c r="C99" s="88" t="s">
        <v>193</v>
      </c>
      <c r="D99" s="90" t="s">
        <v>302</v>
      </c>
      <c r="E99" s="48">
        <v>4</v>
      </c>
      <c r="F99" s="101" t="str">
        <f t="shared" si="11"/>
        <v>Sangat baik</v>
      </c>
      <c r="G99" s="104"/>
      <c r="H99" s="88"/>
      <c r="I99" s="141"/>
      <c r="J99" s="141"/>
      <c r="K99" s="141"/>
      <c r="M99" s="85"/>
      <c r="N99" s="86"/>
      <c r="O99" s="86"/>
      <c r="P99" s="87"/>
      <c r="Q99" s="86"/>
      <c r="R99" s="87"/>
    </row>
    <row r="100" spans="1:18" s="83" customFormat="1" ht="36" customHeight="1">
      <c r="A100" s="81"/>
      <c r="C100" s="88" t="s">
        <v>194</v>
      </c>
      <c r="D100" s="90" t="s">
        <v>363</v>
      </c>
      <c r="E100" s="48">
        <v>0</v>
      </c>
      <c r="F100" s="101" t="str">
        <f t="shared" si="11"/>
        <v>Perbaikan mayor</v>
      </c>
      <c r="G100" s="104"/>
      <c r="H100" s="88"/>
      <c r="I100" s="141"/>
      <c r="J100" s="141"/>
      <c r="K100" s="141"/>
      <c r="M100" s="85"/>
      <c r="N100" s="86"/>
      <c r="O100" s="86"/>
      <c r="P100" s="87"/>
      <c r="Q100" s="86"/>
      <c r="R100" s="87"/>
    </row>
    <row r="101" spans="1:18" s="78" customFormat="1">
      <c r="A101" s="79"/>
      <c r="C101" s="80"/>
      <c r="D101" s="82"/>
      <c r="E101" s="46"/>
      <c r="F101" s="82"/>
      <c r="G101" s="82"/>
      <c r="H101" s="80"/>
      <c r="M101" s="75"/>
      <c r="N101" s="77"/>
      <c r="O101" s="77"/>
      <c r="P101" s="76"/>
      <c r="Q101" s="77"/>
      <c r="R101" s="76"/>
    </row>
    <row r="102" spans="1:18" s="78" customFormat="1">
      <c r="A102" s="79"/>
      <c r="B102" s="79" t="s">
        <v>103</v>
      </c>
      <c r="C102" s="80"/>
      <c r="D102" s="82"/>
      <c r="E102" s="46"/>
      <c r="F102" s="82"/>
      <c r="G102" s="82"/>
      <c r="H102" s="80"/>
      <c r="M102" s="75"/>
      <c r="N102" s="77"/>
      <c r="O102" s="77"/>
      <c r="P102" s="76"/>
      <c r="Q102" s="77"/>
      <c r="R102" s="76"/>
    </row>
    <row r="103" spans="1:18" s="78" customFormat="1" ht="108" customHeight="1">
      <c r="A103" s="79"/>
      <c r="C103" s="139" t="s">
        <v>195</v>
      </c>
      <c r="D103" s="90" t="s">
        <v>303</v>
      </c>
      <c r="E103" s="48">
        <v>4</v>
      </c>
      <c r="F103" s="101" t="str">
        <f t="shared" ref="F103:F104" si="12">IF(E103=4,"Sangat baik",IF(E103=3,"Baik",IF(E103=2,"Perlu ditingkatkan",IF(E103=1,"Perbaikan",IF(E103=0,"Perbaikan mayor")))))</f>
        <v>Sangat baik</v>
      </c>
      <c r="G103" s="104"/>
      <c r="H103" s="97"/>
      <c r="I103" s="142"/>
      <c r="J103" s="142"/>
      <c r="K103" s="142"/>
      <c r="M103" s="75"/>
      <c r="N103" s="77"/>
      <c r="O103" s="77"/>
      <c r="P103" s="76"/>
      <c r="Q103" s="77"/>
      <c r="R103" s="76"/>
    </row>
    <row r="104" spans="1:18" s="78" customFormat="1" ht="68.25" customHeight="1">
      <c r="A104" s="79"/>
      <c r="C104" s="139" t="s">
        <v>196</v>
      </c>
      <c r="D104" s="90" t="s">
        <v>304</v>
      </c>
      <c r="E104" s="48">
        <v>4</v>
      </c>
      <c r="F104" s="101" t="str">
        <f t="shared" si="12"/>
        <v>Sangat baik</v>
      </c>
      <c r="G104" s="104"/>
      <c r="H104" s="97"/>
      <c r="I104" s="142"/>
      <c r="J104" s="142"/>
      <c r="K104" s="142"/>
      <c r="M104" s="75"/>
      <c r="N104" s="77"/>
      <c r="O104" s="77"/>
      <c r="P104" s="76"/>
      <c r="Q104" s="77"/>
      <c r="R104" s="76"/>
    </row>
    <row r="105" spans="1:18" s="78" customFormat="1">
      <c r="A105" s="79"/>
      <c r="C105" s="80"/>
      <c r="D105" s="82"/>
      <c r="E105" s="46"/>
      <c r="F105" s="82"/>
      <c r="G105" s="82"/>
      <c r="H105" s="80"/>
      <c r="M105" s="75"/>
      <c r="N105" s="77"/>
      <c r="O105" s="77"/>
      <c r="P105" s="76"/>
      <c r="Q105" s="77"/>
      <c r="R105" s="76"/>
    </row>
    <row r="106" spans="1:18" s="78" customFormat="1">
      <c r="A106" s="79"/>
      <c r="B106" s="79" t="s">
        <v>104</v>
      </c>
      <c r="C106" s="80"/>
      <c r="D106" s="82"/>
      <c r="E106" s="46"/>
      <c r="F106" s="82"/>
      <c r="G106" s="82"/>
      <c r="H106" s="80"/>
      <c r="M106" s="75"/>
      <c r="N106" s="77"/>
      <c r="O106" s="77"/>
      <c r="P106" s="76"/>
      <c r="Q106" s="77"/>
      <c r="R106" s="76"/>
    </row>
    <row r="107" spans="1:18" s="78" customFormat="1" ht="48.75" customHeight="1">
      <c r="A107" s="79"/>
      <c r="C107" s="139" t="s">
        <v>197</v>
      </c>
      <c r="D107" s="180" t="s">
        <v>305</v>
      </c>
      <c r="E107" s="48">
        <v>1</v>
      </c>
      <c r="F107" s="101" t="str">
        <f t="shared" ref="F107" si="13">IF(E107=4,"Sangat baik",IF(E107=3,"Baik",IF(E107=2,"Perlu ditingkatkan",IF(E107=1,"Perbaikan",IF(E107=0,"Perbaikan mayor")))))</f>
        <v>Perbaikan</v>
      </c>
      <c r="G107" s="104"/>
      <c r="H107" s="97" t="s">
        <v>364</v>
      </c>
      <c r="I107" s="142"/>
      <c r="J107" s="142"/>
      <c r="K107" s="142"/>
      <c r="M107" s="75"/>
      <c r="N107" s="77"/>
      <c r="O107" s="77"/>
      <c r="P107" s="76"/>
      <c r="Q107" s="77"/>
      <c r="R107" s="76"/>
    </row>
    <row r="108" spans="1:18" s="78" customFormat="1">
      <c r="A108" s="79"/>
      <c r="B108" s="95"/>
      <c r="C108" s="96" t="s">
        <v>1</v>
      </c>
      <c r="D108" s="173"/>
      <c r="E108" s="156">
        <f>AVERAGE(E95:E107)</f>
        <v>2.6666666666666665</v>
      </c>
      <c r="F108" s="82"/>
      <c r="G108" s="155">
        <f>SUM(E95:E107)</f>
        <v>24</v>
      </c>
      <c r="H108" s="80"/>
      <c r="M108" s="75"/>
      <c r="N108" s="77"/>
      <c r="O108" s="77"/>
      <c r="P108" s="76"/>
      <c r="Q108" s="77"/>
      <c r="R108" s="76"/>
    </row>
    <row r="109" spans="1:18" s="78" customFormat="1">
      <c r="A109" s="79"/>
      <c r="C109" s="80"/>
      <c r="D109" s="82"/>
      <c r="E109" s="46"/>
      <c r="F109" s="82"/>
      <c r="G109" s="82"/>
      <c r="H109" s="80"/>
      <c r="M109" s="75"/>
      <c r="N109" s="77"/>
      <c r="O109" s="77"/>
      <c r="P109" s="76"/>
      <c r="Q109" s="77"/>
      <c r="R109" s="76"/>
    </row>
    <row r="110" spans="1:18" s="78" customFormat="1">
      <c r="A110" s="79" t="s">
        <v>75</v>
      </c>
      <c r="C110" s="80"/>
      <c r="D110" s="82"/>
      <c r="E110" s="46"/>
      <c r="F110" s="82"/>
      <c r="G110" s="82"/>
      <c r="H110" s="80"/>
      <c r="M110" s="75"/>
      <c r="N110" s="77"/>
      <c r="O110" s="77"/>
      <c r="P110" s="76"/>
      <c r="Q110" s="77"/>
      <c r="R110" s="76"/>
    </row>
    <row r="111" spans="1:18" s="78" customFormat="1">
      <c r="A111" s="79"/>
      <c r="B111" s="79" t="s">
        <v>105</v>
      </c>
      <c r="C111" s="80"/>
      <c r="D111" s="82"/>
      <c r="E111" s="46"/>
      <c r="F111" s="82"/>
      <c r="G111" s="82"/>
      <c r="H111" s="80"/>
      <c r="M111" s="75"/>
      <c r="N111" s="77"/>
      <c r="O111" s="77"/>
      <c r="P111" s="76"/>
      <c r="Q111" s="77"/>
      <c r="R111" s="76"/>
    </row>
    <row r="112" spans="1:18" s="78" customFormat="1" ht="48.75" customHeight="1">
      <c r="A112" s="79"/>
      <c r="C112" s="88" t="s">
        <v>242</v>
      </c>
      <c r="D112" s="90" t="s">
        <v>306</v>
      </c>
      <c r="E112" s="48">
        <v>4</v>
      </c>
      <c r="F112" s="101" t="str">
        <f t="shared" ref="F112:F116" si="14">IF(E112=4,"Sangat baik",IF(E112=3,"Baik",IF(E112=2,"Perlu ditingkatkan",IF(E112=1,"Perbaikan",IF(E112=0,"Perbaikan mayor")))))</f>
        <v>Sangat baik</v>
      </c>
      <c r="G112" s="104"/>
      <c r="H112" s="97"/>
      <c r="I112" s="142"/>
      <c r="J112" s="142"/>
      <c r="K112" s="142"/>
      <c r="M112" s="75"/>
      <c r="N112" s="77"/>
      <c r="O112" s="77"/>
      <c r="P112" s="76"/>
      <c r="Q112" s="77"/>
      <c r="R112" s="76"/>
    </row>
    <row r="113" spans="1:18" s="83" customFormat="1" ht="36" customHeight="1">
      <c r="A113" s="81"/>
      <c r="C113" s="88" t="s">
        <v>198</v>
      </c>
      <c r="D113" s="90" t="s">
        <v>307</v>
      </c>
      <c r="E113" s="48">
        <v>4</v>
      </c>
      <c r="F113" s="101" t="str">
        <f t="shared" si="14"/>
        <v>Sangat baik</v>
      </c>
      <c r="G113" s="104"/>
      <c r="H113" s="88"/>
      <c r="I113" s="141"/>
      <c r="J113" s="141"/>
      <c r="K113" s="141"/>
      <c r="M113" s="85"/>
      <c r="N113" s="86"/>
      <c r="O113" s="86"/>
      <c r="P113" s="87"/>
      <c r="Q113" s="86"/>
      <c r="R113" s="87"/>
    </row>
    <row r="114" spans="1:18" s="83" customFormat="1" ht="36" customHeight="1">
      <c r="A114" s="81"/>
      <c r="C114" s="93" t="s">
        <v>199</v>
      </c>
      <c r="D114" s="180" t="s">
        <v>308</v>
      </c>
      <c r="E114" s="48">
        <v>2</v>
      </c>
      <c r="F114" s="101" t="str">
        <f t="shared" si="14"/>
        <v>Perlu ditingkatkan</v>
      </c>
      <c r="G114" s="104"/>
      <c r="H114" s="93" t="s">
        <v>367</v>
      </c>
      <c r="I114" s="141"/>
      <c r="J114" s="141"/>
      <c r="K114" s="141"/>
      <c r="M114" s="85"/>
      <c r="N114" s="86"/>
      <c r="O114" s="86"/>
      <c r="P114" s="87"/>
      <c r="Q114" s="86"/>
      <c r="R114" s="87"/>
    </row>
    <row r="115" spans="1:18" s="83" customFormat="1" ht="36" customHeight="1">
      <c r="A115" s="81"/>
      <c r="C115" s="93" t="s">
        <v>200</v>
      </c>
      <c r="D115" s="180" t="s">
        <v>309</v>
      </c>
      <c r="E115" s="48">
        <v>1</v>
      </c>
      <c r="F115" s="101" t="str">
        <f t="shared" si="14"/>
        <v>Perbaikan</v>
      </c>
      <c r="G115" s="104"/>
      <c r="H115" s="93" t="s">
        <v>365</v>
      </c>
      <c r="I115" s="141"/>
      <c r="J115" s="141"/>
      <c r="K115" s="141"/>
      <c r="M115" s="85"/>
      <c r="N115" s="86"/>
      <c r="O115" s="86"/>
      <c r="P115" s="87"/>
      <c r="Q115" s="86"/>
      <c r="R115" s="87"/>
    </row>
    <row r="116" spans="1:18" s="83" customFormat="1" ht="36" customHeight="1">
      <c r="A116" s="81"/>
      <c r="C116" s="93" t="s">
        <v>201</v>
      </c>
      <c r="D116" s="180" t="s">
        <v>310</v>
      </c>
      <c r="E116" s="48">
        <v>2</v>
      </c>
      <c r="F116" s="101" t="str">
        <f t="shared" si="14"/>
        <v>Perlu ditingkatkan</v>
      </c>
      <c r="G116" s="104"/>
      <c r="H116" s="93" t="s">
        <v>366</v>
      </c>
      <c r="I116" s="141"/>
      <c r="J116" s="141"/>
      <c r="K116" s="141"/>
      <c r="M116" s="85"/>
      <c r="N116" s="86"/>
      <c r="O116" s="86"/>
      <c r="P116" s="87"/>
      <c r="Q116" s="86"/>
      <c r="R116" s="87"/>
    </row>
    <row r="117" spans="1:18" s="78" customFormat="1">
      <c r="A117" s="79"/>
      <c r="C117" s="98"/>
      <c r="D117" s="98"/>
      <c r="E117" s="102"/>
      <c r="F117" s="98"/>
      <c r="G117" s="98"/>
      <c r="H117" s="80"/>
      <c r="M117" s="75"/>
      <c r="N117" s="77"/>
      <c r="O117" s="77"/>
      <c r="P117" s="76"/>
      <c r="Q117" s="77"/>
      <c r="R117" s="76"/>
    </row>
    <row r="118" spans="1:18" s="78" customFormat="1">
      <c r="A118" s="79"/>
      <c r="B118" s="79" t="s">
        <v>236</v>
      </c>
      <c r="C118" s="80"/>
      <c r="D118" s="82"/>
      <c r="E118" s="46"/>
      <c r="F118" s="82"/>
      <c r="G118" s="82"/>
      <c r="H118" s="80"/>
      <c r="M118" s="75"/>
      <c r="N118" s="77"/>
      <c r="O118" s="77"/>
      <c r="P118" s="76"/>
      <c r="Q118" s="77"/>
      <c r="R118" s="76"/>
    </row>
    <row r="119" spans="1:18" s="78" customFormat="1" ht="11.25" customHeight="1">
      <c r="A119" s="79"/>
      <c r="C119" s="80"/>
      <c r="D119" s="82"/>
      <c r="E119" s="46"/>
      <c r="F119" s="82"/>
      <c r="G119" s="82"/>
      <c r="H119" s="80"/>
      <c r="M119" s="75"/>
      <c r="N119" s="77"/>
      <c r="O119" s="77"/>
      <c r="P119" s="76"/>
      <c r="Q119" s="77"/>
      <c r="R119" s="76"/>
    </row>
    <row r="120" spans="1:18" s="78" customFormat="1">
      <c r="A120" s="79"/>
      <c r="B120" s="79" t="s">
        <v>106</v>
      </c>
      <c r="C120" s="80"/>
      <c r="D120" s="82"/>
      <c r="E120" s="46"/>
      <c r="F120" s="82"/>
      <c r="G120" s="82"/>
      <c r="H120" s="80"/>
      <c r="M120" s="75"/>
      <c r="N120" s="77"/>
      <c r="O120" s="77"/>
      <c r="P120" s="76"/>
      <c r="Q120" s="77"/>
      <c r="R120" s="76"/>
    </row>
    <row r="121" spans="1:18" s="78" customFormat="1" ht="36" customHeight="1">
      <c r="A121" s="79"/>
      <c r="C121" s="93" t="s">
        <v>202</v>
      </c>
      <c r="D121" s="90" t="s">
        <v>311</v>
      </c>
      <c r="E121" s="48">
        <v>4</v>
      </c>
      <c r="F121" s="101" t="str">
        <f t="shared" ref="F121:F124" si="15">IF(E121=4,"Sangat baik",IF(E121=3,"Baik",IF(E121=2,"Perlu ditingkatkan",IF(E121=1,"Perbaikan",IF(E121=0,"Perbaikan mayor")))))</f>
        <v>Sangat baik</v>
      </c>
      <c r="G121" s="104"/>
      <c r="H121" s="97"/>
      <c r="I121" s="142"/>
      <c r="J121" s="142"/>
      <c r="K121" s="142"/>
      <c r="M121" s="75"/>
      <c r="N121" s="77"/>
      <c r="O121" s="77"/>
      <c r="P121" s="76"/>
      <c r="Q121" s="77"/>
      <c r="R121" s="76"/>
    </row>
    <row r="122" spans="1:18" s="78" customFormat="1" ht="36.75" customHeight="1">
      <c r="A122" s="79"/>
      <c r="C122" s="88" t="s">
        <v>203</v>
      </c>
      <c r="D122" s="90" t="s">
        <v>312</v>
      </c>
      <c r="E122" s="48">
        <v>3</v>
      </c>
      <c r="F122" s="101" t="str">
        <f t="shared" si="15"/>
        <v>Baik</v>
      </c>
      <c r="G122" s="104"/>
      <c r="H122" s="97"/>
      <c r="I122" s="142"/>
      <c r="J122" s="142"/>
      <c r="K122" s="142"/>
      <c r="M122" s="75"/>
      <c r="N122" s="77"/>
      <c r="O122" s="77"/>
      <c r="P122" s="76"/>
      <c r="Q122" s="77"/>
      <c r="R122" s="76"/>
    </row>
    <row r="123" spans="1:18" s="78" customFormat="1" ht="36.75" customHeight="1">
      <c r="A123" s="79"/>
      <c r="C123" s="88" t="s">
        <v>204</v>
      </c>
      <c r="D123" s="90" t="s">
        <v>313</v>
      </c>
      <c r="E123" s="48">
        <v>3</v>
      </c>
      <c r="F123" s="101" t="str">
        <f t="shared" si="15"/>
        <v>Baik</v>
      </c>
      <c r="G123" s="104"/>
      <c r="H123" s="97"/>
      <c r="I123" s="142"/>
      <c r="J123" s="142"/>
      <c r="K123" s="142"/>
      <c r="M123" s="75"/>
      <c r="N123" s="77"/>
      <c r="O123" s="77"/>
      <c r="P123" s="76"/>
      <c r="Q123" s="77"/>
      <c r="R123" s="76"/>
    </row>
    <row r="124" spans="1:18" s="78" customFormat="1" ht="78.75" customHeight="1">
      <c r="A124" s="79"/>
      <c r="C124" s="93" t="s">
        <v>205</v>
      </c>
      <c r="D124" s="180" t="s">
        <v>314</v>
      </c>
      <c r="E124" s="48">
        <v>2</v>
      </c>
      <c r="F124" s="101" t="str">
        <f t="shared" si="15"/>
        <v>Perlu ditingkatkan</v>
      </c>
      <c r="G124" s="104"/>
      <c r="H124" s="97" t="s">
        <v>368</v>
      </c>
      <c r="I124" s="142"/>
      <c r="J124" s="142"/>
      <c r="K124" s="142"/>
      <c r="M124" s="75"/>
      <c r="N124" s="77"/>
      <c r="O124" s="77"/>
      <c r="P124" s="76"/>
      <c r="Q124" s="77"/>
      <c r="R124" s="76"/>
    </row>
    <row r="125" spans="1:18" s="78" customFormat="1">
      <c r="A125" s="79"/>
      <c r="B125" s="95"/>
      <c r="C125" s="106" t="s">
        <v>1</v>
      </c>
      <c r="D125" s="174"/>
      <c r="E125" s="157">
        <f>AVERAGE(E112:E124)</f>
        <v>2.7777777777777777</v>
      </c>
      <c r="F125" s="128"/>
      <c r="G125" s="154">
        <f>SUM(E112:E124)</f>
        <v>25</v>
      </c>
      <c r="H125" s="80"/>
      <c r="M125" s="75"/>
      <c r="N125" s="77"/>
      <c r="O125" s="77"/>
      <c r="P125" s="76"/>
      <c r="Q125" s="77"/>
      <c r="R125" s="76"/>
    </row>
    <row r="126" spans="1:18" s="78" customFormat="1">
      <c r="A126" s="79"/>
      <c r="C126" s="80"/>
      <c r="D126" s="82"/>
      <c r="E126" s="46"/>
      <c r="F126" s="82"/>
      <c r="G126" s="82"/>
      <c r="H126" s="80"/>
      <c r="M126" s="75"/>
      <c r="N126" s="77"/>
      <c r="O126" s="77"/>
      <c r="P126" s="76"/>
      <c r="Q126" s="77"/>
      <c r="R126" s="76"/>
    </row>
    <row r="127" spans="1:18" s="78" customFormat="1">
      <c r="A127" s="79" t="s">
        <v>76</v>
      </c>
      <c r="C127" s="80"/>
      <c r="D127" s="82"/>
      <c r="E127" s="46"/>
      <c r="F127" s="82"/>
      <c r="G127" s="82"/>
      <c r="H127" s="80"/>
      <c r="M127" s="75"/>
      <c r="N127" s="77"/>
      <c r="O127" s="77"/>
      <c r="P127" s="76"/>
      <c r="Q127" s="77"/>
      <c r="R127" s="76"/>
    </row>
    <row r="128" spans="1:18" s="78" customFormat="1" ht="5.25" customHeight="1">
      <c r="A128" s="79"/>
      <c r="C128" s="80"/>
      <c r="D128" s="82"/>
      <c r="E128" s="46"/>
      <c r="F128" s="82"/>
      <c r="G128" s="82"/>
      <c r="H128" s="80"/>
      <c r="M128" s="75"/>
      <c r="N128" s="77"/>
      <c r="O128" s="77"/>
      <c r="P128" s="76"/>
      <c r="Q128" s="77"/>
      <c r="R128" s="76"/>
    </row>
    <row r="129" spans="1:18" s="78" customFormat="1" ht="12.75" customHeight="1">
      <c r="A129" s="79"/>
      <c r="B129" s="79" t="s">
        <v>107</v>
      </c>
      <c r="C129" s="80"/>
      <c r="D129" s="82"/>
      <c r="E129" s="46"/>
      <c r="F129" s="82"/>
      <c r="G129" s="82"/>
      <c r="H129" s="80"/>
      <c r="M129" s="75"/>
      <c r="N129" s="77"/>
      <c r="O129" s="77"/>
      <c r="P129" s="76"/>
      <c r="Q129" s="77"/>
      <c r="R129" s="76"/>
    </row>
    <row r="130" spans="1:18" s="78" customFormat="1" ht="12.75" customHeight="1">
      <c r="A130" s="79"/>
      <c r="C130" s="80"/>
      <c r="D130" s="82"/>
      <c r="E130" s="46"/>
      <c r="F130" s="82"/>
      <c r="G130" s="82"/>
      <c r="H130" s="80"/>
      <c r="M130" s="75"/>
      <c r="N130" s="77"/>
      <c r="O130" s="77"/>
      <c r="P130" s="76"/>
      <c r="Q130" s="77"/>
      <c r="R130" s="76"/>
    </row>
    <row r="131" spans="1:18" s="78" customFormat="1">
      <c r="A131" s="79"/>
      <c r="B131" s="79" t="s">
        <v>108</v>
      </c>
      <c r="C131" s="80"/>
      <c r="D131" s="82"/>
      <c r="E131" s="46"/>
      <c r="F131" s="82"/>
      <c r="G131" s="82"/>
      <c r="H131" s="80"/>
      <c r="M131" s="75"/>
      <c r="N131" s="77"/>
      <c r="O131" s="77"/>
      <c r="P131" s="76"/>
      <c r="Q131" s="77"/>
      <c r="R131" s="76"/>
    </row>
    <row r="132" spans="1:18" s="83" customFormat="1" ht="36" customHeight="1">
      <c r="A132" s="81"/>
      <c r="C132" s="88" t="s">
        <v>206</v>
      </c>
      <c r="D132" s="90" t="s">
        <v>315</v>
      </c>
      <c r="E132" s="48">
        <v>4</v>
      </c>
      <c r="F132" s="101" t="str">
        <f t="shared" ref="F132:F133" si="16">IF(E132=4,"Sangat baik",IF(E132=3,"Baik",IF(E132=2,"Perlu ditingkatkan",IF(E132=1,"Perbaikan",IF(E132=0,"Perbaikan mayor")))))</f>
        <v>Sangat baik</v>
      </c>
      <c r="G132" s="104"/>
      <c r="H132" s="88"/>
      <c r="I132" s="141"/>
      <c r="J132" s="141"/>
      <c r="K132" s="141"/>
      <c r="M132" s="85"/>
      <c r="N132" s="86"/>
      <c r="O132" s="86"/>
      <c r="P132" s="87"/>
      <c r="Q132" s="86"/>
      <c r="R132" s="87"/>
    </row>
    <row r="133" spans="1:18" s="83" customFormat="1" ht="65.25" customHeight="1">
      <c r="A133" s="81"/>
      <c r="C133" s="93" t="s">
        <v>241</v>
      </c>
      <c r="D133" s="90" t="s">
        <v>316</v>
      </c>
      <c r="E133" s="48">
        <v>4</v>
      </c>
      <c r="F133" s="101" t="str">
        <f t="shared" si="16"/>
        <v>Sangat baik</v>
      </c>
      <c r="G133" s="104"/>
      <c r="H133" s="88"/>
      <c r="I133" s="141"/>
      <c r="J133" s="141"/>
      <c r="K133" s="141"/>
      <c r="M133" s="85"/>
      <c r="N133" s="86"/>
      <c r="O133" s="86"/>
      <c r="P133" s="87"/>
      <c r="Q133" s="86"/>
      <c r="R133" s="87"/>
    </row>
    <row r="134" spans="1:18" s="78" customFormat="1" ht="12" customHeight="1">
      <c r="A134" s="79"/>
      <c r="C134" s="11"/>
      <c r="D134" s="98"/>
      <c r="E134" s="102"/>
      <c r="F134" s="98"/>
      <c r="G134" s="98"/>
      <c r="H134" s="80"/>
      <c r="M134" s="75"/>
      <c r="N134" s="77"/>
      <c r="O134" s="77"/>
      <c r="P134" s="76"/>
      <c r="Q134" s="77"/>
      <c r="R134" s="76"/>
    </row>
    <row r="135" spans="1:18" s="78" customFormat="1">
      <c r="A135" s="79"/>
      <c r="B135" s="79" t="s">
        <v>109</v>
      </c>
      <c r="C135" s="80"/>
      <c r="D135" s="82"/>
      <c r="E135" s="46"/>
      <c r="F135" s="82"/>
      <c r="G135" s="82"/>
      <c r="H135" s="80"/>
      <c r="M135" s="75"/>
      <c r="N135" s="77"/>
      <c r="O135" s="77"/>
      <c r="P135" s="76"/>
      <c r="Q135" s="77"/>
      <c r="R135" s="76"/>
    </row>
    <row r="136" spans="1:18" s="83" customFormat="1" ht="44.25" customHeight="1">
      <c r="A136" s="81"/>
      <c r="C136" s="93" t="s">
        <v>207</v>
      </c>
      <c r="D136" s="180" t="s">
        <v>317</v>
      </c>
      <c r="E136" s="48">
        <v>2</v>
      </c>
      <c r="F136" s="101" t="str">
        <f t="shared" ref="F136:F137" si="17">IF(E136=4,"Sangat baik",IF(E136=3,"Baik",IF(E136=2,"Perlu ditingkatkan",IF(E136=1,"Perbaikan",IF(E136=0,"Perbaikan mayor")))))</f>
        <v>Perlu ditingkatkan</v>
      </c>
      <c r="G136" s="104"/>
      <c r="H136" s="93" t="s">
        <v>369</v>
      </c>
      <c r="I136" s="141"/>
      <c r="J136" s="141"/>
      <c r="K136" s="141"/>
      <c r="M136" s="85"/>
      <c r="N136" s="86"/>
      <c r="O136" s="86"/>
      <c r="P136" s="87"/>
      <c r="Q136" s="86"/>
      <c r="R136" s="87"/>
    </row>
    <row r="137" spans="1:18" s="83" customFormat="1" ht="44.25" customHeight="1">
      <c r="A137" s="81"/>
      <c r="C137" s="88" t="s">
        <v>208</v>
      </c>
      <c r="D137" s="90" t="s">
        <v>318</v>
      </c>
      <c r="E137" s="48">
        <v>4</v>
      </c>
      <c r="F137" s="101" t="str">
        <f t="shared" si="17"/>
        <v>Sangat baik</v>
      </c>
      <c r="G137" s="104"/>
      <c r="H137" s="88"/>
      <c r="I137" s="141"/>
      <c r="J137" s="141"/>
      <c r="K137" s="141"/>
      <c r="M137" s="85"/>
      <c r="N137" s="86"/>
      <c r="O137" s="86"/>
      <c r="P137" s="87"/>
      <c r="Q137" s="86"/>
      <c r="R137" s="87"/>
    </row>
    <row r="138" spans="1:18" s="78" customFormat="1">
      <c r="A138" s="79"/>
      <c r="C138" s="11"/>
      <c r="D138" s="98"/>
      <c r="E138" s="102"/>
      <c r="F138" s="98"/>
      <c r="G138" s="98"/>
      <c r="H138" s="80"/>
      <c r="M138" s="75"/>
      <c r="N138" s="77"/>
      <c r="O138" s="77"/>
      <c r="P138" s="76"/>
      <c r="Q138" s="77"/>
      <c r="R138" s="76"/>
    </row>
    <row r="139" spans="1:18" s="78" customFormat="1">
      <c r="A139" s="79"/>
      <c r="B139" s="79" t="s">
        <v>110</v>
      </c>
      <c r="C139" s="11"/>
      <c r="D139" s="98"/>
      <c r="E139" s="102"/>
      <c r="F139" s="98"/>
      <c r="G139" s="98"/>
      <c r="H139" s="80"/>
      <c r="M139" s="75"/>
      <c r="N139" s="77"/>
      <c r="O139" s="77"/>
      <c r="P139" s="76"/>
      <c r="Q139" s="77"/>
      <c r="R139" s="76"/>
    </row>
    <row r="140" spans="1:18" s="78" customFormat="1">
      <c r="A140" s="79"/>
      <c r="C140" s="11"/>
      <c r="D140" s="98"/>
      <c r="E140" s="102"/>
      <c r="F140" s="98"/>
      <c r="G140" s="98"/>
      <c r="H140" s="80"/>
      <c r="M140" s="75"/>
      <c r="N140" s="77"/>
      <c r="O140" s="77"/>
      <c r="P140" s="76"/>
      <c r="Q140" s="77"/>
      <c r="R140" s="76"/>
    </row>
    <row r="141" spans="1:18" s="78" customFormat="1">
      <c r="A141" s="79"/>
      <c r="B141" s="79" t="s">
        <v>111</v>
      </c>
      <c r="C141" s="11"/>
      <c r="D141" s="98"/>
      <c r="E141" s="102"/>
      <c r="F141" s="98"/>
      <c r="G141" s="98"/>
      <c r="H141" s="80"/>
      <c r="M141" s="75"/>
      <c r="N141" s="77"/>
      <c r="O141" s="77"/>
      <c r="P141" s="76"/>
      <c r="Q141" s="77"/>
      <c r="R141" s="76"/>
    </row>
    <row r="142" spans="1:18" s="78" customFormat="1">
      <c r="A142" s="79"/>
      <c r="C142" s="11"/>
      <c r="D142" s="98"/>
      <c r="E142" s="102"/>
      <c r="F142" s="98"/>
      <c r="G142" s="98"/>
      <c r="H142" s="80"/>
      <c r="M142" s="75"/>
      <c r="N142" s="77"/>
      <c r="O142" s="77"/>
      <c r="P142" s="76"/>
      <c r="Q142" s="77"/>
      <c r="R142" s="76"/>
    </row>
    <row r="143" spans="1:18" s="78" customFormat="1">
      <c r="A143" s="79"/>
      <c r="B143" s="79" t="s">
        <v>112</v>
      </c>
      <c r="C143" s="80"/>
      <c r="D143" s="82"/>
      <c r="E143" s="46" t="s">
        <v>70</v>
      </c>
      <c r="F143" s="82"/>
      <c r="G143" s="82"/>
      <c r="H143" s="80"/>
      <c r="M143" s="75"/>
      <c r="N143" s="77"/>
      <c r="O143" s="77"/>
      <c r="P143" s="76"/>
      <c r="Q143" s="77"/>
      <c r="R143" s="76"/>
    </row>
    <row r="144" spans="1:18" s="83" customFormat="1" ht="48.75" customHeight="1">
      <c r="A144" s="81"/>
      <c r="C144" s="88" t="s">
        <v>209</v>
      </c>
      <c r="D144" s="90" t="s">
        <v>319</v>
      </c>
      <c r="E144" s="48">
        <v>4</v>
      </c>
      <c r="F144" s="101" t="str">
        <f t="shared" ref="F144" si="18">IF(E144=4,"Sangat baik",IF(E144=3,"Baik",IF(E144=2,"Perlu ditingkatkan",IF(E144=1,"Perbaikan",IF(E144=0,"Perbaikan mayor")))))</f>
        <v>Sangat baik</v>
      </c>
      <c r="G144" s="104"/>
      <c r="H144" s="88"/>
      <c r="I144" s="141"/>
      <c r="J144" s="141"/>
      <c r="K144" s="141"/>
      <c r="M144" s="85"/>
      <c r="N144" s="86"/>
      <c r="O144" s="86"/>
      <c r="P144" s="87"/>
      <c r="Q144" s="86"/>
      <c r="R144" s="87"/>
    </row>
    <row r="145" spans="1:18" s="78" customFormat="1">
      <c r="A145" s="79"/>
      <c r="C145" s="80"/>
      <c r="D145" s="82"/>
      <c r="E145" s="46"/>
      <c r="F145" s="82"/>
      <c r="G145" s="82"/>
      <c r="H145" s="80"/>
      <c r="M145" s="75"/>
      <c r="N145" s="77"/>
      <c r="O145" s="77"/>
      <c r="P145" s="76"/>
      <c r="Q145" s="77"/>
      <c r="R145" s="76"/>
    </row>
    <row r="146" spans="1:18" s="78" customFormat="1">
      <c r="A146" s="79"/>
      <c r="B146" s="79" t="s">
        <v>113</v>
      </c>
      <c r="C146" s="80"/>
      <c r="D146" s="82"/>
      <c r="E146" s="46"/>
      <c r="F146" s="82"/>
      <c r="G146" s="82"/>
      <c r="H146" s="80"/>
      <c r="M146" s="75"/>
      <c r="N146" s="77"/>
      <c r="O146" s="77"/>
      <c r="P146" s="76"/>
      <c r="Q146" s="77"/>
      <c r="R146" s="76"/>
    </row>
    <row r="147" spans="1:18" s="78" customFormat="1" ht="48" customHeight="1">
      <c r="A147" s="79"/>
      <c r="C147" s="93" t="s">
        <v>210</v>
      </c>
      <c r="D147" s="180" t="s">
        <v>320</v>
      </c>
      <c r="E147" s="48">
        <v>0</v>
      </c>
      <c r="F147" s="101" t="str">
        <f t="shared" ref="F147" si="19">IF(E147=4,"Sangat baik",IF(E147=3,"Baik",IF(E147=2,"Perlu ditingkatkan",IF(E147=1,"Perbaikan",IF(E147=0,"Perbaikan mayor")))))</f>
        <v>Perbaikan mayor</v>
      </c>
      <c r="G147" s="104"/>
      <c r="H147" s="97" t="s">
        <v>370</v>
      </c>
      <c r="I147" s="142"/>
      <c r="J147" s="142"/>
      <c r="K147" s="142"/>
      <c r="M147" s="75"/>
      <c r="N147" s="77"/>
      <c r="O147" s="77"/>
      <c r="P147" s="76"/>
      <c r="Q147" s="77"/>
      <c r="R147" s="76"/>
    </row>
    <row r="148" spans="1:18" s="78" customFormat="1" ht="12.75" customHeight="1">
      <c r="A148" s="79"/>
      <c r="C148" s="11"/>
      <c r="D148" s="98"/>
      <c r="E148" s="11"/>
      <c r="F148" s="104"/>
      <c r="G148" s="104"/>
      <c r="H148" s="80"/>
      <c r="M148" s="75"/>
      <c r="N148" s="77"/>
      <c r="O148" s="77"/>
      <c r="P148" s="76"/>
      <c r="Q148" s="77"/>
      <c r="R148" s="76"/>
    </row>
    <row r="149" spans="1:18" s="78" customFormat="1" ht="15" customHeight="1">
      <c r="A149" s="79"/>
      <c r="B149" s="152" t="s">
        <v>114</v>
      </c>
      <c r="C149" s="151"/>
      <c r="D149" s="98"/>
      <c r="E149" s="11"/>
      <c r="F149" s="104"/>
      <c r="G149" s="104"/>
      <c r="H149" s="80"/>
      <c r="M149" s="75"/>
      <c r="N149" s="77"/>
      <c r="O149" s="77"/>
      <c r="P149" s="76"/>
      <c r="Q149" s="77"/>
      <c r="R149" s="76"/>
    </row>
    <row r="150" spans="1:18" s="78" customFormat="1">
      <c r="A150" s="79"/>
      <c r="B150" s="95"/>
      <c r="C150" s="105" t="s">
        <v>1</v>
      </c>
      <c r="D150" s="174"/>
      <c r="E150" s="157">
        <f>AVERAGE(E132:E147)</f>
        <v>3</v>
      </c>
      <c r="F150" s="128"/>
      <c r="G150" s="154">
        <f>SUM(E132:E147)</f>
        <v>18</v>
      </c>
      <c r="H150" s="80"/>
      <c r="M150" s="75"/>
      <c r="N150" s="77"/>
      <c r="O150" s="77"/>
      <c r="P150" s="76"/>
      <c r="Q150" s="77"/>
      <c r="R150" s="76"/>
    </row>
    <row r="151" spans="1:18" s="78" customFormat="1">
      <c r="A151" s="79"/>
      <c r="C151" s="80"/>
      <c r="D151" s="82"/>
      <c r="E151" s="46"/>
      <c r="F151" s="82"/>
      <c r="G151" s="82"/>
      <c r="H151" s="80"/>
      <c r="M151" s="75"/>
      <c r="N151" s="77"/>
      <c r="O151" s="77"/>
      <c r="P151" s="76"/>
      <c r="Q151" s="77"/>
      <c r="R151" s="76"/>
    </row>
    <row r="152" spans="1:18" s="78" customFormat="1">
      <c r="A152" s="79" t="s">
        <v>77</v>
      </c>
      <c r="C152" s="80"/>
      <c r="D152" s="82"/>
      <c r="E152" s="46"/>
      <c r="F152" s="82"/>
      <c r="G152" s="82"/>
      <c r="H152" s="80"/>
      <c r="M152" s="75"/>
      <c r="N152" s="77"/>
      <c r="O152" s="77"/>
      <c r="P152" s="76"/>
      <c r="Q152" s="77"/>
      <c r="R152" s="76"/>
    </row>
    <row r="153" spans="1:18" s="78" customFormat="1">
      <c r="A153" s="79"/>
      <c r="B153" s="79" t="s">
        <v>115</v>
      </c>
      <c r="C153" s="80"/>
      <c r="D153" s="82"/>
      <c r="E153" s="46"/>
      <c r="F153" s="82"/>
      <c r="G153" s="82"/>
      <c r="H153" s="80"/>
      <c r="M153" s="75"/>
      <c r="N153" s="77"/>
      <c r="O153" s="77"/>
      <c r="P153" s="76"/>
      <c r="Q153" s="77"/>
      <c r="R153" s="76"/>
    </row>
    <row r="154" spans="1:18" s="78" customFormat="1" ht="63" customHeight="1">
      <c r="A154" s="79"/>
      <c r="C154" s="88" t="s">
        <v>240</v>
      </c>
      <c r="D154" s="90" t="s">
        <v>321</v>
      </c>
      <c r="E154" s="48">
        <v>4</v>
      </c>
      <c r="F154" s="101" t="str">
        <f t="shared" ref="F154:F155" si="20">IF(E154=4,"Sangat baik",IF(E154=3,"Baik",IF(E154=2,"Perlu ditingkatkan",IF(E154=1,"Perbaikan",IF(E154=0,"Perbaikan mayor")))))</f>
        <v>Sangat baik</v>
      </c>
      <c r="G154" s="104"/>
      <c r="H154" s="97"/>
      <c r="I154" s="142"/>
      <c r="J154" s="142"/>
      <c r="K154" s="142"/>
      <c r="M154" s="75"/>
      <c r="N154" s="77"/>
      <c r="O154" s="77"/>
      <c r="P154" s="76"/>
      <c r="Q154" s="77"/>
      <c r="R154" s="76"/>
    </row>
    <row r="155" spans="1:18" s="78" customFormat="1" ht="37.5" customHeight="1">
      <c r="A155" s="79"/>
      <c r="C155" s="88" t="s">
        <v>211</v>
      </c>
      <c r="D155" s="90" t="s">
        <v>322</v>
      </c>
      <c r="E155" s="48">
        <v>4</v>
      </c>
      <c r="F155" s="101" t="str">
        <f t="shared" si="20"/>
        <v>Sangat baik</v>
      </c>
      <c r="G155" s="104"/>
      <c r="H155" s="97"/>
      <c r="I155" s="142"/>
      <c r="J155" s="142"/>
      <c r="K155" s="142"/>
      <c r="M155" s="75"/>
      <c r="N155" s="77"/>
      <c r="O155" s="77"/>
      <c r="P155" s="76"/>
      <c r="Q155" s="77"/>
      <c r="R155" s="76"/>
    </row>
    <row r="156" spans="1:18" s="78" customFormat="1">
      <c r="A156" s="79"/>
      <c r="C156" s="80"/>
      <c r="D156" s="82"/>
      <c r="E156" s="46"/>
      <c r="F156" s="82"/>
      <c r="G156" s="82"/>
      <c r="H156" s="80"/>
      <c r="M156" s="75"/>
      <c r="N156" s="77"/>
      <c r="O156" s="77"/>
      <c r="P156" s="76"/>
      <c r="Q156" s="77"/>
      <c r="R156" s="76"/>
    </row>
    <row r="157" spans="1:18" s="78" customFormat="1">
      <c r="A157" s="79"/>
      <c r="B157" s="79" t="s">
        <v>116</v>
      </c>
      <c r="C157" s="80"/>
      <c r="D157" s="82"/>
      <c r="E157" s="46"/>
      <c r="F157" s="82"/>
      <c r="G157" s="82"/>
      <c r="H157" s="80"/>
      <c r="M157" s="75"/>
      <c r="N157" s="77"/>
      <c r="O157" s="77"/>
      <c r="P157" s="76"/>
      <c r="Q157" s="77"/>
      <c r="R157" s="76"/>
    </row>
    <row r="158" spans="1:18" s="78" customFormat="1" ht="36" customHeight="1">
      <c r="A158" s="79"/>
      <c r="C158" s="88" t="s">
        <v>238</v>
      </c>
      <c r="D158" s="90" t="s">
        <v>323</v>
      </c>
      <c r="E158" s="48">
        <v>3</v>
      </c>
      <c r="F158" s="101" t="str">
        <f t="shared" ref="F158:F163" si="21">IF(E158=4,"Sangat baik",IF(E158=3,"Baik",IF(E158=2,"Perlu ditingkatkan",IF(E158=1,"Perbaikan",IF(E158=0,"Perbaikan mayor")))))</f>
        <v>Baik</v>
      </c>
      <c r="G158" s="104"/>
      <c r="H158" s="97"/>
      <c r="I158" s="142"/>
      <c r="J158" s="142"/>
      <c r="K158" s="142"/>
      <c r="M158" s="75"/>
      <c r="N158" s="77"/>
      <c r="O158" s="77"/>
      <c r="P158" s="76"/>
      <c r="Q158" s="77"/>
      <c r="R158" s="76"/>
    </row>
    <row r="159" spans="1:18" s="78" customFormat="1" ht="36" customHeight="1">
      <c r="A159" s="79"/>
      <c r="C159" s="88" t="s">
        <v>212</v>
      </c>
      <c r="D159" s="90" t="s">
        <v>324</v>
      </c>
      <c r="E159" s="48">
        <v>4</v>
      </c>
      <c r="F159" s="101" t="str">
        <f t="shared" si="21"/>
        <v>Sangat baik</v>
      </c>
      <c r="G159" s="104"/>
      <c r="H159" s="97"/>
      <c r="I159" s="142"/>
      <c r="J159" s="142"/>
      <c r="K159" s="142"/>
      <c r="M159" s="75"/>
      <c r="N159" s="77"/>
      <c r="O159" s="77"/>
      <c r="P159" s="76"/>
      <c r="Q159" s="77"/>
      <c r="R159" s="76"/>
    </row>
    <row r="160" spans="1:18" s="78" customFormat="1" ht="36" customHeight="1">
      <c r="A160" s="79"/>
      <c r="C160" s="88" t="s">
        <v>213</v>
      </c>
      <c r="D160" s="90" t="s">
        <v>325</v>
      </c>
      <c r="E160" s="48">
        <v>4</v>
      </c>
      <c r="F160" s="101" t="str">
        <f t="shared" si="21"/>
        <v>Sangat baik</v>
      </c>
      <c r="G160" s="104"/>
      <c r="H160" s="97"/>
      <c r="I160" s="142"/>
      <c r="J160" s="142"/>
      <c r="K160" s="142"/>
      <c r="M160" s="75"/>
      <c r="N160" s="77"/>
      <c r="O160" s="77"/>
      <c r="P160" s="76"/>
      <c r="Q160" s="77"/>
      <c r="R160" s="76"/>
    </row>
    <row r="161" spans="1:18" s="78" customFormat="1" ht="54" customHeight="1">
      <c r="A161" s="79"/>
      <c r="C161" s="93" t="s">
        <v>214</v>
      </c>
      <c r="D161" s="180" t="s">
        <v>326</v>
      </c>
      <c r="E161" s="48">
        <v>1</v>
      </c>
      <c r="F161" s="101" t="str">
        <f t="shared" si="21"/>
        <v>Perbaikan</v>
      </c>
      <c r="G161" s="104"/>
      <c r="H161" s="97" t="s">
        <v>372</v>
      </c>
      <c r="I161" s="142"/>
      <c r="J161" s="142"/>
      <c r="K161" s="142"/>
      <c r="M161" s="75"/>
      <c r="N161" s="77"/>
      <c r="O161" s="77"/>
      <c r="P161" s="76"/>
      <c r="Q161" s="77"/>
      <c r="R161" s="76"/>
    </row>
    <row r="162" spans="1:18" s="78" customFormat="1" ht="49.5" customHeight="1">
      <c r="A162" s="79"/>
      <c r="C162" s="93" t="s">
        <v>239</v>
      </c>
      <c r="D162" s="180" t="s">
        <v>327</v>
      </c>
      <c r="E162" s="48">
        <v>2</v>
      </c>
      <c r="F162" s="101" t="str">
        <f t="shared" si="21"/>
        <v>Perlu ditingkatkan</v>
      </c>
      <c r="G162" s="104"/>
      <c r="H162" s="97" t="s">
        <v>373</v>
      </c>
      <c r="I162" s="142"/>
      <c r="J162" s="142"/>
      <c r="K162" s="142"/>
      <c r="M162" s="75"/>
      <c r="N162" s="77"/>
      <c r="O162" s="77"/>
      <c r="P162" s="76"/>
      <c r="Q162" s="77"/>
      <c r="R162" s="76"/>
    </row>
    <row r="163" spans="1:18" s="78" customFormat="1" ht="36" customHeight="1">
      <c r="A163" s="79"/>
      <c r="C163" s="93" t="s">
        <v>215</v>
      </c>
      <c r="D163" s="180" t="s">
        <v>371</v>
      </c>
      <c r="E163" s="48">
        <v>3</v>
      </c>
      <c r="F163" s="101" t="str">
        <f t="shared" si="21"/>
        <v>Baik</v>
      </c>
      <c r="G163" s="104"/>
      <c r="H163" s="97"/>
      <c r="I163" s="142"/>
      <c r="J163" s="142"/>
      <c r="K163" s="142"/>
      <c r="M163" s="75"/>
      <c r="N163" s="77"/>
      <c r="O163" s="77"/>
      <c r="P163" s="76"/>
      <c r="Q163" s="77"/>
      <c r="R163" s="76"/>
    </row>
    <row r="164" spans="1:18" s="78" customFormat="1">
      <c r="A164" s="79"/>
      <c r="B164" s="95"/>
      <c r="C164" s="96" t="s">
        <v>1</v>
      </c>
      <c r="D164" s="173"/>
      <c r="E164" s="156">
        <f>AVERAGE(E154:E163)</f>
        <v>3.125</v>
      </c>
      <c r="F164" s="82"/>
      <c r="G164" s="155">
        <f>SUM(E154:E163)</f>
        <v>25</v>
      </c>
      <c r="H164" s="80"/>
      <c r="M164" s="75"/>
      <c r="N164" s="77"/>
      <c r="O164" s="77"/>
      <c r="P164" s="76"/>
      <c r="Q164" s="77"/>
      <c r="R164" s="76"/>
    </row>
    <row r="165" spans="1:18" s="78" customFormat="1">
      <c r="A165" s="79"/>
      <c r="C165" s="80"/>
      <c r="D165" s="82"/>
      <c r="E165" s="46"/>
      <c r="F165" s="82"/>
      <c r="G165" s="82"/>
      <c r="H165" s="80"/>
      <c r="M165" s="75"/>
      <c r="N165" s="77"/>
      <c r="O165" s="77"/>
      <c r="P165" s="76"/>
      <c r="Q165" s="77"/>
      <c r="R165" s="76"/>
    </row>
    <row r="166" spans="1:18" s="78" customFormat="1">
      <c r="A166" s="79" t="s">
        <v>117</v>
      </c>
      <c r="C166" s="80"/>
      <c r="D166" s="82"/>
      <c r="E166" s="46"/>
      <c r="F166" s="82"/>
      <c r="G166" s="82"/>
      <c r="H166" s="80"/>
      <c r="M166" s="75"/>
      <c r="N166" s="77"/>
      <c r="O166" s="77"/>
      <c r="P166" s="76"/>
      <c r="Q166" s="77"/>
      <c r="R166" s="76"/>
    </row>
    <row r="167" spans="1:18" s="78" customFormat="1">
      <c r="A167" s="79"/>
      <c r="B167" s="79" t="s">
        <v>118</v>
      </c>
      <c r="C167" s="80"/>
      <c r="D167" s="82"/>
      <c r="E167" s="46"/>
      <c r="F167" s="82"/>
      <c r="G167" s="82"/>
      <c r="H167" s="80"/>
      <c r="M167" s="75"/>
      <c r="N167" s="77"/>
      <c r="O167" s="77"/>
      <c r="P167" s="76"/>
      <c r="Q167" s="77"/>
      <c r="R167" s="76"/>
    </row>
    <row r="168" spans="1:18" s="78" customFormat="1" ht="76.5" customHeight="1">
      <c r="A168" s="79"/>
      <c r="C168" s="88" t="s">
        <v>237</v>
      </c>
      <c r="D168" s="90" t="s">
        <v>328</v>
      </c>
      <c r="E168" s="48">
        <v>3</v>
      </c>
      <c r="F168" s="130" t="str">
        <f>IF(E168=4,"Sangat baik",IF(E168=3,"Baik",IF(E168=2,"Perlu ditingkatkan",IF(E168=1,"Perbaikan",IF(E168=0,"Perbaikan mayor")))))</f>
        <v>Baik</v>
      </c>
      <c r="G168" s="82"/>
      <c r="H168" s="97"/>
      <c r="I168" s="142"/>
      <c r="J168" s="142"/>
      <c r="K168" s="142"/>
      <c r="M168" s="75"/>
      <c r="N168" s="77"/>
      <c r="O168" s="77"/>
      <c r="P168" s="76"/>
      <c r="Q168" s="77"/>
      <c r="R168" s="76"/>
    </row>
    <row r="169" spans="1:18" s="78" customFormat="1">
      <c r="A169" s="79"/>
      <c r="B169" s="79" t="s">
        <v>120</v>
      </c>
      <c r="C169" s="80"/>
      <c r="D169" s="82"/>
      <c r="E169" s="46"/>
      <c r="F169" s="99"/>
      <c r="G169" s="82"/>
      <c r="H169" s="80"/>
      <c r="M169" s="75"/>
      <c r="N169" s="77"/>
      <c r="O169" s="77"/>
      <c r="P169" s="76"/>
      <c r="Q169" s="77"/>
      <c r="R169" s="76"/>
    </row>
    <row r="170" spans="1:18" s="78" customFormat="1">
      <c r="A170" s="79"/>
      <c r="B170" s="79" t="s">
        <v>121</v>
      </c>
      <c r="C170" s="80"/>
      <c r="D170" s="82"/>
      <c r="E170" s="46"/>
      <c r="F170" s="99"/>
      <c r="G170" s="82"/>
      <c r="H170" s="80"/>
      <c r="M170" s="75"/>
      <c r="N170" s="77"/>
      <c r="O170" s="77"/>
      <c r="P170" s="76"/>
      <c r="Q170" s="77"/>
      <c r="R170" s="76"/>
    </row>
    <row r="171" spans="1:18" s="78" customFormat="1">
      <c r="A171" s="79"/>
      <c r="B171" s="94"/>
      <c r="C171" s="149" t="s">
        <v>1</v>
      </c>
      <c r="D171" s="175"/>
      <c r="E171" s="150">
        <f>AVERAGE(E168)</f>
        <v>3</v>
      </c>
      <c r="F171" s="130"/>
      <c r="G171" s="155">
        <f>+E171</f>
        <v>3</v>
      </c>
      <c r="H171" s="97"/>
      <c r="I171" s="142"/>
      <c r="J171" s="142"/>
      <c r="K171" s="142"/>
      <c r="M171" s="75"/>
      <c r="N171" s="77"/>
      <c r="O171" s="77"/>
      <c r="P171" s="76"/>
      <c r="Q171" s="77"/>
      <c r="R171" s="76"/>
    </row>
    <row r="172" spans="1:18" s="78" customFormat="1">
      <c r="A172" s="79"/>
      <c r="C172" s="80"/>
      <c r="D172" s="82"/>
      <c r="E172" s="46"/>
      <c r="F172" s="82"/>
      <c r="G172" s="82"/>
      <c r="H172" s="80"/>
      <c r="M172" s="75"/>
      <c r="N172" s="77"/>
      <c r="O172" s="77"/>
      <c r="P172" s="76"/>
      <c r="Q172" s="77"/>
      <c r="R172" s="76"/>
    </row>
    <row r="173" spans="1:18" s="78" customFormat="1">
      <c r="A173" s="79" t="s">
        <v>119</v>
      </c>
      <c r="C173" s="80"/>
      <c r="D173" s="82"/>
      <c r="E173" s="46"/>
      <c r="F173" s="82"/>
      <c r="G173" s="82"/>
      <c r="H173" s="80"/>
      <c r="M173" s="75"/>
      <c r="N173" s="77"/>
      <c r="O173" s="77"/>
      <c r="P173" s="76"/>
      <c r="Q173" s="77"/>
      <c r="R173" s="76"/>
    </row>
    <row r="174" spans="1:18" s="78" customFormat="1">
      <c r="A174" s="79"/>
      <c r="B174" s="79" t="s">
        <v>218</v>
      </c>
      <c r="C174" s="80"/>
      <c r="D174" s="82"/>
      <c r="E174" s="46"/>
      <c r="F174" s="82"/>
      <c r="G174" s="82"/>
      <c r="H174" s="80"/>
      <c r="M174" s="75"/>
      <c r="N174" s="77"/>
      <c r="O174" s="77"/>
      <c r="P174" s="76"/>
      <c r="Q174" s="77"/>
      <c r="R174" s="76"/>
    </row>
    <row r="175" spans="1:18" s="83" customFormat="1" ht="46.5" customHeight="1">
      <c r="A175" s="81"/>
      <c r="B175" s="81"/>
      <c r="C175" s="88" t="s">
        <v>216</v>
      </c>
      <c r="D175" s="90" t="s">
        <v>329</v>
      </c>
      <c r="E175" s="48">
        <v>4</v>
      </c>
      <c r="F175" s="101" t="str">
        <f t="shared" ref="F175:F176" si="22">IF(E175=4,"Sangat baik",IF(E175=3,"Baik",IF(E175=2,"Perlu ditingkatkan",IF(E175=1,"Perbaikan",IF(E175=0,"Perbaikan mayor")))))</f>
        <v>Sangat baik</v>
      </c>
      <c r="G175" s="82"/>
      <c r="H175" s="88"/>
      <c r="I175" s="141"/>
      <c r="J175" s="141"/>
      <c r="K175" s="141"/>
      <c r="M175" s="85"/>
      <c r="N175" s="86"/>
      <c r="O175" s="86"/>
      <c r="P175" s="87"/>
      <c r="Q175" s="86"/>
      <c r="R175" s="87"/>
    </row>
    <row r="176" spans="1:18" s="83" customFormat="1" ht="46.5" customHeight="1">
      <c r="A176" s="81"/>
      <c r="B176" s="81"/>
      <c r="C176" s="88" t="s">
        <v>217</v>
      </c>
      <c r="D176" s="90" t="s">
        <v>330</v>
      </c>
      <c r="E176" s="48">
        <v>4</v>
      </c>
      <c r="F176" s="101" t="str">
        <f t="shared" si="22"/>
        <v>Sangat baik</v>
      </c>
      <c r="G176" s="82"/>
      <c r="H176" s="88"/>
      <c r="I176" s="141"/>
      <c r="J176" s="141"/>
      <c r="K176" s="141"/>
      <c r="M176" s="85"/>
      <c r="N176" s="86"/>
      <c r="O176" s="86"/>
      <c r="P176" s="87"/>
      <c r="Q176" s="86"/>
      <c r="R176" s="87"/>
    </row>
    <row r="177" spans="1:18" s="83" customFormat="1" ht="36" customHeight="1">
      <c r="A177" s="81"/>
      <c r="C177" s="88" t="s">
        <v>219</v>
      </c>
      <c r="D177" s="90" t="s">
        <v>331</v>
      </c>
      <c r="E177" s="48">
        <v>4</v>
      </c>
      <c r="F177" s="101" t="str">
        <f>IF(E177=4,"Sangat baik",IF(E177=3,"Baik",IF(E177=2,"Perlu ditingkatkan",IF(E177=1,"Perbaikan",IF(E177=0,"Perbaikan mayor")))))</f>
        <v>Sangat baik</v>
      </c>
      <c r="G177" s="104"/>
      <c r="H177" s="88"/>
      <c r="I177" s="141"/>
      <c r="J177" s="141"/>
      <c r="K177" s="141"/>
      <c r="M177" s="85"/>
      <c r="N177" s="86"/>
      <c r="O177" s="86"/>
      <c r="P177" s="87"/>
      <c r="Q177" s="86"/>
      <c r="R177" s="87"/>
    </row>
    <row r="178" spans="1:18" s="78" customFormat="1" ht="20.25" customHeight="1">
      <c r="A178" s="79"/>
      <c r="B178" s="79" t="s">
        <v>220</v>
      </c>
      <c r="C178" s="11"/>
      <c r="D178" s="98"/>
      <c r="E178" s="11"/>
      <c r="F178" s="104"/>
      <c r="G178" s="104"/>
      <c r="H178" s="80"/>
      <c r="M178" s="75"/>
      <c r="N178" s="77"/>
      <c r="O178" s="77"/>
      <c r="P178" s="76"/>
      <c r="Q178" s="77"/>
      <c r="R178" s="76"/>
    </row>
    <row r="179" spans="1:18" s="78" customFormat="1" ht="23.25" customHeight="1">
      <c r="A179" s="79"/>
      <c r="B179" s="79" t="s">
        <v>122</v>
      </c>
      <c r="C179" s="11"/>
      <c r="D179" s="98"/>
      <c r="E179" s="11"/>
      <c r="F179" s="104"/>
      <c r="G179" s="104"/>
      <c r="H179" s="80"/>
      <c r="M179" s="75"/>
      <c r="N179" s="77"/>
      <c r="O179" s="77"/>
      <c r="P179" s="76"/>
      <c r="Q179" s="77"/>
      <c r="R179" s="76"/>
    </row>
    <row r="180" spans="1:18" s="78" customFormat="1">
      <c r="A180" s="79"/>
      <c r="B180" s="95"/>
      <c r="C180" s="96" t="s">
        <v>1</v>
      </c>
      <c r="D180" s="173"/>
      <c r="E180" s="156">
        <f>AVERAGE(E175:E177)</f>
        <v>4</v>
      </c>
      <c r="F180" s="82"/>
      <c r="G180" s="155">
        <f>SUM(E175:E177)</f>
        <v>12</v>
      </c>
      <c r="H180" s="80"/>
      <c r="M180" s="75"/>
      <c r="N180" s="77"/>
      <c r="O180" s="77"/>
      <c r="P180" s="76"/>
      <c r="Q180" s="77"/>
      <c r="R180" s="76"/>
    </row>
    <row r="181" spans="1:18" s="78" customFormat="1">
      <c r="A181" s="79"/>
      <c r="C181" s="80"/>
      <c r="D181" s="82"/>
      <c r="E181" s="46"/>
      <c r="F181" s="82"/>
      <c r="G181" s="82"/>
      <c r="H181" s="80"/>
      <c r="M181" s="75"/>
      <c r="N181" s="77"/>
      <c r="O181" s="77"/>
      <c r="P181" s="76"/>
      <c r="Q181" s="77"/>
      <c r="R181" s="76"/>
    </row>
    <row r="182" spans="1:18" s="78" customFormat="1">
      <c r="A182" s="79" t="s">
        <v>123</v>
      </c>
      <c r="C182" s="80"/>
      <c r="D182" s="82"/>
      <c r="E182" s="46"/>
      <c r="F182" s="82"/>
      <c r="G182" s="82"/>
      <c r="H182" s="80"/>
      <c r="M182" s="75"/>
      <c r="N182" s="77"/>
      <c r="O182" s="77"/>
      <c r="P182" s="76"/>
      <c r="Q182" s="77"/>
      <c r="R182" s="76"/>
    </row>
    <row r="183" spans="1:18" s="78" customFormat="1">
      <c r="A183" s="79"/>
      <c r="B183" s="79" t="s">
        <v>124</v>
      </c>
      <c r="C183" s="80"/>
      <c r="D183" s="82"/>
      <c r="E183" s="46"/>
      <c r="F183" s="82"/>
      <c r="G183" s="82"/>
      <c r="H183" s="80"/>
      <c r="M183" s="75"/>
      <c r="N183" s="77"/>
      <c r="O183" s="77"/>
      <c r="P183" s="76"/>
      <c r="Q183" s="77"/>
      <c r="R183" s="76"/>
    </row>
    <row r="184" spans="1:18" s="78" customFormat="1" ht="94.5" customHeight="1">
      <c r="A184" s="79"/>
      <c r="C184" s="88" t="s">
        <v>221</v>
      </c>
      <c r="D184" s="90" t="s">
        <v>332</v>
      </c>
      <c r="E184" s="48">
        <v>4</v>
      </c>
      <c r="F184" s="101" t="str">
        <f t="shared" ref="F184" si="23">IF(E184=4,"Sangat baik",IF(E184=3,"Baik",IF(E184=2,"Perlu ditingkatkan",IF(E184=1,"Perbaikan",IF(E184=0,"Perbaikan mayor")))))</f>
        <v>Sangat baik</v>
      </c>
      <c r="G184" s="104"/>
      <c r="H184" s="97"/>
      <c r="I184" s="142"/>
      <c r="J184" s="142"/>
      <c r="K184" s="142"/>
      <c r="M184" s="75"/>
      <c r="N184" s="77"/>
      <c r="O184" s="77"/>
      <c r="P184" s="76"/>
      <c r="Q184" s="77"/>
      <c r="R184" s="76"/>
    </row>
    <row r="185" spans="1:18" s="78" customFormat="1">
      <c r="A185" s="79"/>
      <c r="C185" s="80"/>
      <c r="D185" s="82"/>
      <c r="E185" s="46"/>
      <c r="F185" s="82"/>
      <c r="G185" s="82"/>
      <c r="H185" s="80"/>
      <c r="M185" s="75"/>
      <c r="N185" s="77"/>
      <c r="O185" s="77"/>
      <c r="P185" s="76"/>
      <c r="Q185" s="77"/>
      <c r="R185" s="76"/>
    </row>
    <row r="186" spans="1:18" s="78" customFormat="1">
      <c r="A186" s="79"/>
      <c r="B186" s="79" t="s">
        <v>125</v>
      </c>
      <c r="C186" s="80"/>
      <c r="D186" s="82"/>
      <c r="E186" s="46"/>
      <c r="F186" s="82"/>
      <c r="G186" s="82"/>
      <c r="H186" s="80"/>
      <c r="M186" s="75"/>
      <c r="N186" s="77"/>
      <c r="O186" s="77"/>
      <c r="P186" s="76"/>
      <c r="Q186" s="77"/>
      <c r="R186" s="76"/>
    </row>
    <row r="187" spans="1:18" s="78" customFormat="1" ht="48" customHeight="1">
      <c r="A187" s="79"/>
      <c r="C187" s="88" t="s">
        <v>222</v>
      </c>
      <c r="D187" s="90" t="s">
        <v>333</v>
      </c>
      <c r="E187" s="48">
        <v>4</v>
      </c>
      <c r="F187" s="101" t="str">
        <f t="shared" ref="F187:F189" si="24">IF(E187=4,"Sangat baik",IF(E187=3,"Baik",IF(E187=2,"Perlu ditingkatkan",IF(E187=1,"Perbaikan",IF(E187=0,"Perbaikan mayor")))))</f>
        <v>Sangat baik</v>
      </c>
      <c r="G187" s="104"/>
      <c r="H187" s="97"/>
      <c r="I187" s="142"/>
      <c r="J187" s="142"/>
      <c r="K187" s="142"/>
      <c r="M187" s="75"/>
      <c r="N187" s="77"/>
      <c r="O187" s="77"/>
      <c r="P187" s="76"/>
      <c r="Q187" s="77"/>
      <c r="R187" s="76"/>
    </row>
    <row r="188" spans="1:18" s="78" customFormat="1" ht="21" customHeight="1">
      <c r="A188" s="79"/>
      <c r="B188" s="79" t="s">
        <v>126</v>
      </c>
      <c r="C188" s="98"/>
      <c r="D188" s="98"/>
      <c r="E188" s="11"/>
      <c r="F188" s="104"/>
      <c r="G188" s="104"/>
      <c r="H188" s="80"/>
      <c r="M188" s="75"/>
      <c r="N188" s="77"/>
      <c r="O188" s="77"/>
      <c r="P188" s="76"/>
      <c r="Q188" s="77"/>
      <c r="R188" s="76"/>
    </row>
    <row r="189" spans="1:18" s="83" customFormat="1" ht="48" customHeight="1">
      <c r="A189" s="81"/>
      <c r="C189" s="88" t="s">
        <v>223</v>
      </c>
      <c r="D189" s="90" t="s">
        <v>334</v>
      </c>
      <c r="E189" s="48">
        <v>4</v>
      </c>
      <c r="F189" s="101" t="str">
        <f t="shared" si="24"/>
        <v>Sangat baik</v>
      </c>
      <c r="G189" s="104"/>
      <c r="H189" s="88"/>
      <c r="I189" s="141"/>
      <c r="J189" s="141"/>
      <c r="K189" s="141"/>
      <c r="M189" s="85"/>
      <c r="N189" s="86"/>
      <c r="O189" s="86"/>
      <c r="P189" s="87"/>
      <c r="Q189" s="86"/>
      <c r="R189" s="87"/>
    </row>
    <row r="190" spans="1:18" s="78" customFormat="1" ht="24" customHeight="1">
      <c r="A190" s="79"/>
      <c r="B190" s="79" t="s">
        <v>127</v>
      </c>
      <c r="C190" s="98"/>
      <c r="D190" s="98"/>
      <c r="E190" s="11"/>
      <c r="F190" s="104"/>
      <c r="G190" s="104"/>
      <c r="H190" s="80"/>
      <c r="M190" s="75"/>
      <c r="N190" s="77"/>
      <c r="O190" s="77"/>
      <c r="P190" s="76"/>
      <c r="Q190" s="77"/>
      <c r="R190" s="76"/>
    </row>
    <row r="191" spans="1:18" s="78" customFormat="1" ht="20.25" customHeight="1">
      <c r="A191" s="79"/>
      <c r="B191" s="79" t="s">
        <v>128</v>
      </c>
      <c r="C191" s="98"/>
      <c r="D191" s="98"/>
      <c r="E191" s="11"/>
      <c r="F191" s="104"/>
      <c r="G191" s="104"/>
      <c r="H191" s="80"/>
      <c r="M191" s="75"/>
      <c r="N191" s="77"/>
      <c r="O191" s="77"/>
      <c r="P191" s="76"/>
      <c r="Q191" s="77"/>
      <c r="R191" s="76"/>
    </row>
    <row r="192" spans="1:18" s="83" customFormat="1" ht="65.25" customHeight="1">
      <c r="A192" s="81"/>
      <c r="C192" s="88" t="s">
        <v>224</v>
      </c>
      <c r="D192" s="90" t="s">
        <v>335</v>
      </c>
      <c r="E192" s="48">
        <v>3</v>
      </c>
      <c r="F192" s="101" t="str">
        <f t="shared" ref="F192" si="25">IF(E192=4,"Sangat baik",IF(E192=3,"Baik",IF(E192=2,"Perlu ditingkatkan",IF(E192=1,"Perbaikan",IF(E192=0,"Perbaikan mayor")))))</f>
        <v>Baik</v>
      </c>
      <c r="G192" s="104"/>
      <c r="H192" s="88"/>
      <c r="I192" s="141"/>
      <c r="J192" s="141"/>
      <c r="K192" s="141"/>
      <c r="M192" s="85"/>
      <c r="N192" s="86"/>
      <c r="O192" s="86"/>
      <c r="P192" s="87"/>
      <c r="Q192" s="86"/>
      <c r="R192" s="87"/>
    </row>
    <row r="193" spans="1:18" s="78" customFormat="1" ht="22.5" customHeight="1">
      <c r="A193" s="79"/>
      <c r="B193" s="79" t="s">
        <v>129</v>
      </c>
      <c r="C193" s="98"/>
      <c r="D193" s="98"/>
      <c r="E193" s="11"/>
      <c r="F193" s="104"/>
      <c r="G193" s="104"/>
      <c r="H193" s="80"/>
      <c r="M193" s="75"/>
      <c r="N193" s="77"/>
      <c r="O193" s="77"/>
      <c r="P193" s="76"/>
      <c r="Q193" s="77"/>
      <c r="R193" s="76"/>
    </row>
    <row r="194" spans="1:18" s="78" customFormat="1" ht="36" customHeight="1">
      <c r="A194" s="79"/>
      <c r="C194" s="88" t="s">
        <v>225</v>
      </c>
      <c r="D194" s="90" t="s">
        <v>336</v>
      </c>
      <c r="E194" s="48">
        <v>4</v>
      </c>
      <c r="F194" s="101" t="str">
        <f t="shared" ref="F194" si="26">IF(E194=4,"Sangat baik",IF(E194=3,"Baik",IF(E194=2,"Perlu ditingkatkan",IF(E194=1,"Perbaikan",IF(E194=0,"Perbaikan mayor")))))</f>
        <v>Sangat baik</v>
      </c>
      <c r="G194" s="104"/>
      <c r="H194" s="97"/>
      <c r="I194" s="142"/>
      <c r="J194" s="142"/>
      <c r="K194" s="142"/>
      <c r="M194" s="75"/>
      <c r="N194" s="77"/>
      <c r="O194" s="77"/>
      <c r="P194" s="76"/>
      <c r="Q194" s="77"/>
      <c r="R194" s="76"/>
    </row>
    <row r="195" spans="1:18" s="78" customFormat="1">
      <c r="A195" s="79"/>
      <c r="B195" s="95"/>
      <c r="C195" s="96" t="s">
        <v>1</v>
      </c>
      <c r="D195" s="173"/>
      <c r="E195" s="156">
        <f>AVERAGE(E184:E194)</f>
        <v>3.8</v>
      </c>
      <c r="F195" s="82"/>
      <c r="G195" s="155">
        <f>SUM(E184:E194)</f>
        <v>19</v>
      </c>
      <c r="H195" s="80"/>
      <c r="M195" s="75"/>
      <c r="N195" s="77"/>
      <c r="O195" s="77"/>
      <c r="P195" s="76"/>
      <c r="Q195" s="77"/>
      <c r="R195" s="76"/>
    </row>
    <row r="196" spans="1:18" s="78" customFormat="1">
      <c r="A196" s="79"/>
      <c r="C196" s="80"/>
      <c r="D196" s="82"/>
      <c r="E196" s="46"/>
      <c r="F196" s="82"/>
      <c r="G196" s="82"/>
      <c r="H196" s="80"/>
      <c r="M196" s="75"/>
      <c r="N196" s="77"/>
      <c r="O196" s="77"/>
      <c r="P196" s="76"/>
      <c r="Q196" s="77"/>
      <c r="R196" s="76"/>
    </row>
    <row r="197" spans="1:18" s="78" customFormat="1">
      <c r="A197" s="79" t="s">
        <v>130</v>
      </c>
      <c r="C197" s="80"/>
      <c r="D197" s="82"/>
      <c r="E197" s="46"/>
      <c r="F197" s="82"/>
      <c r="G197" s="82"/>
      <c r="H197" s="80"/>
      <c r="M197" s="75"/>
      <c r="N197" s="77"/>
      <c r="O197" s="77"/>
      <c r="P197" s="76"/>
      <c r="Q197" s="77"/>
      <c r="R197" s="76"/>
    </row>
    <row r="198" spans="1:18" s="78" customFormat="1">
      <c r="A198" s="79"/>
      <c r="B198" s="79" t="s">
        <v>131</v>
      </c>
      <c r="C198" s="80"/>
      <c r="D198" s="82"/>
      <c r="E198" s="46"/>
      <c r="F198" s="82"/>
      <c r="G198" s="82"/>
      <c r="H198" s="80"/>
      <c r="M198" s="75"/>
      <c r="N198" s="77"/>
      <c r="O198" s="77"/>
      <c r="P198" s="76"/>
      <c r="Q198" s="77"/>
      <c r="R198" s="76"/>
    </row>
    <row r="199" spans="1:18" s="83" customFormat="1" ht="63" customHeight="1">
      <c r="A199" s="81"/>
      <c r="B199" s="81"/>
      <c r="C199" s="93" t="s">
        <v>226</v>
      </c>
      <c r="D199" s="180" t="s">
        <v>337</v>
      </c>
      <c r="E199" s="48">
        <v>0</v>
      </c>
      <c r="F199" s="101" t="str">
        <f t="shared" ref="F199:F201" si="27">IF(E199=4,"Sangat baik",IF(E199=3,"Baik",IF(E199=2,"Perlu ditingkatkan",IF(E199=1,"Perbaikan",IF(E199=0,"Perbaikan mayor")))))</f>
        <v>Perbaikan mayor</v>
      </c>
      <c r="G199" s="82"/>
      <c r="H199" s="93" t="s">
        <v>374</v>
      </c>
      <c r="I199" s="141"/>
      <c r="J199" s="141"/>
      <c r="K199" s="141"/>
      <c r="M199" s="85"/>
      <c r="N199" s="86"/>
      <c r="O199" s="86"/>
      <c r="P199" s="87"/>
      <c r="Q199" s="86"/>
      <c r="R199" s="87"/>
    </row>
    <row r="200" spans="1:18" s="83" customFormat="1" ht="36" customHeight="1">
      <c r="A200" s="81"/>
      <c r="C200" s="88" t="s">
        <v>227</v>
      </c>
      <c r="D200" s="90" t="s">
        <v>338</v>
      </c>
      <c r="E200" s="48">
        <v>4</v>
      </c>
      <c r="F200" s="101" t="str">
        <f t="shared" si="27"/>
        <v>Sangat baik</v>
      </c>
      <c r="G200" s="104"/>
      <c r="H200" s="88"/>
      <c r="I200" s="141"/>
      <c r="J200" s="141"/>
      <c r="K200" s="141"/>
      <c r="M200" s="85"/>
      <c r="N200" s="86"/>
      <c r="O200" s="86"/>
      <c r="P200" s="87"/>
      <c r="Q200" s="86"/>
      <c r="R200" s="87"/>
    </row>
    <row r="201" spans="1:18" s="83" customFormat="1" ht="77.25" customHeight="1">
      <c r="A201" s="81"/>
      <c r="C201" s="93" t="s">
        <v>228</v>
      </c>
      <c r="D201" s="180" t="s">
        <v>339</v>
      </c>
      <c r="E201" s="48">
        <v>1</v>
      </c>
      <c r="F201" s="101" t="str">
        <f t="shared" si="27"/>
        <v>Perbaikan</v>
      </c>
      <c r="G201" s="104"/>
      <c r="H201" s="93" t="s">
        <v>375</v>
      </c>
      <c r="I201" s="141"/>
      <c r="J201" s="141"/>
      <c r="K201" s="141"/>
      <c r="M201" s="85"/>
      <c r="N201" s="86"/>
      <c r="O201" s="86"/>
      <c r="P201" s="87"/>
      <c r="Q201" s="86"/>
      <c r="R201" s="87"/>
    </row>
    <row r="202" spans="1:18" s="78" customFormat="1">
      <c r="A202" s="79"/>
      <c r="C202" s="80"/>
      <c r="D202" s="82"/>
      <c r="E202" s="46"/>
      <c r="F202" s="82"/>
      <c r="G202" s="82"/>
      <c r="H202" s="80"/>
      <c r="M202" s="75"/>
      <c r="N202" s="77"/>
      <c r="O202" s="77"/>
      <c r="P202" s="76"/>
      <c r="Q202" s="77"/>
      <c r="R202" s="76"/>
    </row>
    <row r="203" spans="1:18" s="78" customFormat="1">
      <c r="A203" s="79"/>
      <c r="B203" s="79" t="s">
        <v>132</v>
      </c>
      <c r="C203" s="80"/>
      <c r="D203" s="82"/>
      <c r="E203" s="46"/>
      <c r="F203" s="82"/>
      <c r="G203" s="82"/>
      <c r="H203" s="80"/>
      <c r="M203" s="75"/>
      <c r="N203" s="77"/>
      <c r="O203" s="77"/>
      <c r="P203" s="76"/>
      <c r="Q203" s="77"/>
      <c r="R203" s="76"/>
    </row>
    <row r="204" spans="1:18" s="78" customFormat="1" ht="36" customHeight="1">
      <c r="A204" s="79"/>
      <c r="C204" s="93" t="s">
        <v>229</v>
      </c>
      <c r="D204" s="180" t="s">
        <v>340</v>
      </c>
      <c r="E204" s="48">
        <v>2</v>
      </c>
      <c r="F204" s="101" t="str">
        <f t="shared" ref="F204:F206" si="28">IF(E204=4,"Sangat baik",IF(E204=3,"Baik",IF(E204=2,"Perlu ditingkatkan",IF(E204=1,"Perbaikan",IF(E204=0,"Perbaikan mayor")))))</f>
        <v>Perlu ditingkatkan</v>
      </c>
      <c r="G204" s="104"/>
      <c r="H204" s="97" t="s">
        <v>376</v>
      </c>
      <c r="I204" s="142"/>
      <c r="J204" s="142"/>
      <c r="K204" s="142"/>
      <c r="M204" s="75"/>
      <c r="N204" s="77"/>
      <c r="O204" s="77"/>
      <c r="P204" s="76"/>
      <c r="Q204" s="77"/>
      <c r="R204" s="76"/>
    </row>
    <row r="205" spans="1:18" s="78" customFormat="1" ht="36" customHeight="1">
      <c r="A205" s="79"/>
      <c r="C205" s="93" t="s">
        <v>347</v>
      </c>
      <c r="D205" s="90" t="s">
        <v>341</v>
      </c>
      <c r="E205" s="48">
        <v>2</v>
      </c>
      <c r="F205" s="101" t="str">
        <f t="shared" si="28"/>
        <v>Perlu ditingkatkan</v>
      </c>
      <c r="G205" s="104"/>
      <c r="H205" s="97" t="s">
        <v>376</v>
      </c>
      <c r="I205" s="142"/>
      <c r="J205" s="142"/>
      <c r="K205" s="142"/>
      <c r="M205" s="75"/>
      <c r="N205" s="77"/>
      <c r="O205" s="77"/>
      <c r="P205" s="76"/>
      <c r="Q205" s="77"/>
      <c r="R205" s="76"/>
    </row>
    <row r="206" spans="1:18" s="78" customFormat="1" ht="45">
      <c r="A206" s="79"/>
      <c r="C206" s="88" t="s">
        <v>230</v>
      </c>
      <c r="D206" s="90" t="s">
        <v>342</v>
      </c>
      <c r="E206" s="48">
        <v>4</v>
      </c>
      <c r="F206" s="101" t="str">
        <f t="shared" si="28"/>
        <v>Sangat baik</v>
      </c>
      <c r="G206" s="104"/>
      <c r="H206" s="97"/>
      <c r="I206" s="142"/>
      <c r="J206" s="142"/>
      <c r="K206" s="142"/>
      <c r="M206" s="75"/>
      <c r="N206" s="77"/>
      <c r="O206" s="77"/>
      <c r="P206" s="76"/>
      <c r="Q206" s="77"/>
      <c r="R206" s="76"/>
    </row>
    <row r="207" spans="1:18" s="78" customFormat="1">
      <c r="A207" s="94"/>
      <c r="B207" s="95"/>
      <c r="C207" s="96" t="s">
        <v>1</v>
      </c>
      <c r="D207" s="173"/>
      <c r="E207" s="156">
        <f>AVERAGE(E199:E206)</f>
        <v>2.1666666666666665</v>
      </c>
      <c r="F207" s="82"/>
      <c r="G207" s="155">
        <f>SUM(E199:E206)</f>
        <v>13</v>
      </c>
      <c r="H207" s="80"/>
      <c r="M207" s="75"/>
      <c r="N207" s="77"/>
      <c r="O207" s="77"/>
      <c r="P207" s="76"/>
      <c r="Q207" s="77"/>
      <c r="R207" s="76"/>
    </row>
    <row r="208" spans="1:18" s="78" customFormat="1">
      <c r="A208" s="79"/>
      <c r="C208" s="80"/>
      <c r="D208" s="82"/>
      <c r="E208" s="46"/>
      <c r="F208" s="82"/>
      <c r="G208" s="82"/>
      <c r="H208" s="80"/>
      <c r="M208" s="75"/>
      <c r="N208" s="77"/>
      <c r="O208" s="77"/>
      <c r="P208" s="76"/>
      <c r="Q208" s="77"/>
      <c r="R208" s="76"/>
    </row>
    <row r="209" spans="1:18" s="78" customFormat="1">
      <c r="A209" s="79" t="s">
        <v>133</v>
      </c>
      <c r="C209" s="80"/>
      <c r="D209" s="82"/>
      <c r="E209" s="46"/>
      <c r="F209" s="82"/>
      <c r="G209" s="82"/>
      <c r="H209" s="80"/>
      <c r="M209" s="75"/>
      <c r="N209" s="77"/>
      <c r="O209" s="77"/>
      <c r="P209" s="76"/>
      <c r="Q209" s="77"/>
      <c r="R209" s="76"/>
    </row>
    <row r="210" spans="1:18" s="78" customFormat="1">
      <c r="A210" s="79"/>
      <c r="B210" s="79" t="s">
        <v>134</v>
      </c>
      <c r="C210" s="80"/>
      <c r="D210" s="82"/>
      <c r="E210" s="46"/>
      <c r="F210" s="82"/>
      <c r="G210" s="82"/>
      <c r="H210" s="80"/>
      <c r="M210" s="75"/>
      <c r="N210" s="77"/>
      <c r="O210" s="77"/>
      <c r="P210" s="76"/>
      <c r="Q210" s="77"/>
      <c r="R210" s="76"/>
    </row>
    <row r="211" spans="1:18" s="78" customFormat="1" ht="61.5" customHeight="1">
      <c r="A211" s="79"/>
      <c r="C211" s="88" t="s">
        <v>231</v>
      </c>
      <c r="D211" s="90" t="s">
        <v>343</v>
      </c>
      <c r="E211" s="48">
        <v>4</v>
      </c>
      <c r="F211" s="130" t="str">
        <f>IF(E211=4,"Sangat baik",IF(E211=3,"Baik",IF(E211=2,"Perlu ditingkatkan",IF(E211=1,"Perbaikan",IF(E211=0,"Perbaikan mayor")))))</f>
        <v>Sangat baik</v>
      </c>
      <c r="G211" s="82"/>
      <c r="H211" s="97"/>
      <c r="I211" s="142"/>
      <c r="J211" s="142"/>
      <c r="K211" s="142"/>
      <c r="M211" s="75"/>
      <c r="N211" s="77"/>
      <c r="O211" s="77"/>
      <c r="P211" s="76"/>
      <c r="Q211" s="77"/>
      <c r="R211" s="76"/>
    </row>
    <row r="212" spans="1:18" s="78" customFormat="1">
      <c r="A212" s="79"/>
      <c r="C212" s="80"/>
      <c r="D212" s="82"/>
      <c r="E212" s="46"/>
      <c r="F212" s="82"/>
      <c r="G212" s="82"/>
      <c r="H212" s="80"/>
      <c r="M212" s="75"/>
      <c r="N212" s="77"/>
      <c r="O212" s="77"/>
      <c r="P212" s="76"/>
      <c r="Q212" s="77"/>
      <c r="R212" s="76"/>
    </row>
    <row r="213" spans="1:18" s="78" customFormat="1">
      <c r="A213" s="79"/>
      <c r="B213" s="79" t="s">
        <v>135</v>
      </c>
      <c r="C213" s="80"/>
      <c r="D213" s="82"/>
      <c r="E213" s="46"/>
      <c r="F213" s="82"/>
      <c r="G213" s="82"/>
      <c r="H213" s="80"/>
      <c r="M213" s="75"/>
      <c r="N213" s="77"/>
      <c r="O213" s="77"/>
      <c r="P213" s="76"/>
      <c r="Q213" s="77"/>
      <c r="R213" s="76"/>
    </row>
    <row r="214" spans="1:18" s="78" customFormat="1" ht="48" customHeight="1">
      <c r="A214" s="79"/>
      <c r="C214" s="88" t="s">
        <v>232</v>
      </c>
      <c r="D214" s="90" t="s">
        <v>344</v>
      </c>
      <c r="E214" s="48">
        <v>4</v>
      </c>
      <c r="F214" s="101" t="str">
        <f>IF(E214=4,"Sangat baik",IF(E214=3,"Baik",IF(E214=2,"Perlu ditingkatkan",IF(E214=1,"Perbaikan",IF(E214=0,"Perbaikan mayor")))))</f>
        <v>Sangat baik</v>
      </c>
      <c r="G214" s="104"/>
      <c r="H214" s="97"/>
      <c r="I214" s="142"/>
      <c r="J214" s="142"/>
      <c r="K214" s="142"/>
      <c r="M214" s="75"/>
      <c r="N214" s="77"/>
      <c r="O214" s="77"/>
      <c r="P214" s="76"/>
      <c r="Q214" s="77"/>
      <c r="R214" s="76"/>
    </row>
    <row r="215" spans="1:18" s="132" customFormat="1">
      <c r="A215" s="131"/>
      <c r="B215" s="95"/>
      <c r="C215" s="96" t="s">
        <v>1</v>
      </c>
      <c r="D215" s="173"/>
      <c r="E215" s="103">
        <f>AVERAGE(E211:E214)</f>
        <v>4</v>
      </c>
      <c r="F215" s="135"/>
      <c r="G215" s="155">
        <f>SUM(E211:E214)</f>
        <v>8</v>
      </c>
      <c r="H215" s="133"/>
      <c r="M215" s="136"/>
      <c r="N215" s="137"/>
      <c r="O215" s="137"/>
      <c r="P215" s="138"/>
      <c r="Q215" s="137"/>
      <c r="R215" s="138"/>
    </row>
    <row r="216" spans="1:18" s="78" customFormat="1">
      <c r="A216" s="79"/>
      <c r="C216" s="80"/>
      <c r="D216" s="82"/>
      <c r="E216" s="46"/>
      <c r="F216" s="82"/>
      <c r="G216" s="82"/>
      <c r="H216" s="80"/>
      <c r="M216" s="75"/>
      <c r="N216" s="77"/>
      <c r="O216" s="77"/>
      <c r="P216" s="76"/>
      <c r="Q216" s="77"/>
      <c r="R216" s="76"/>
    </row>
    <row r="217" spans="1:18" s="78" customFormat="1">
      <c r="A217" s="79" t="s">
        <v>136</v>
      </c>
      <c r="C217" s="80"/>
      <c r="D217" s="82"/>
      <c r="E217" s="46"/>
      <c r="F217" s="82"/>
      <c r="G217" s="82"/>
      <c r="H217" s="80"/>
      <c r="M217" s="75"/>
      <c r="N217" s="77"/>
      <c r="O217" s="77"/>
      <c r="P217" s="76"/>
      <c r="Q217" s="77"/>
      <c r="R217" s="76"/>
    </row>
    <row r="218" spans="1:18" s="78" customFormat="1">
      <c r="A218" s="79"/>
      <c r="B218" s="79" t="s">
        <v>137</v>
      </c>
      <c r="C218" s="80"/>
      <c r="D218" s="82"/>
      <c r="E218" s="46"/>
      <c r="F218" s="82"/>
      <c r="G218" s="82"/>
      <c r="H218" s="80"/>
      <c r="M218" s="75"/>
      <c r="N218" s="77"/>
      <c r="O218" s="77"/>
      <c r="P218" s="76"/>
      <c r="Q218" s="77"/>
      <c r="R218" s="76"/>
    </row>
    <row r="219" spans="1:18" s="78" customFormat="1">
      <c r="A219" s="79"/>
      <c r="B219" s="79"/>
      <c r="C219" s="80"/>
      <c r="D219" s="82"/>
      <c r="E219" s="46"/>
      <c r="F219" s="82"/>
      <c r="G219" s="82"/>
      <c r="H219" s="80"/>
      <c r="M219" s="75"/>
      <c r="N219" s="77"/>
      <c r="O219" s="77"/>
      <c r="P219" s="76"/>
      <c r="Q219" s="77"/>
      <c r="R219" s="76"/>
    </row>
    <row r="220" spans="1:18" s="78" customFormat="1" ht="18" customHeight="1">
      <c r="A220" s="79"/>
      <c r="B220" s="79" t="s">
        <v>138</v>
      </c>
      <c r="C220" s="80"/>
      <c r="D220" s="82"/>
      <c r="E220" s="46"/>
      <c r="F220" s="82"/>
      <c r="G220" s="82"/>
      <c r="H220" s="80"/>
      <c r="M220" s="75"/>
      <c r="N220" s="77"/>
      <c r="O220" s="77"/>
      <c r="P220" s="76"/>
      <c r="Q220" s="77"/>
      <c r="R220" s="76"/>
    </row>
    <row r="221" spans="1:18" s="78" customFormat="1" ht="48" customHeight="1">
      <c r="A221" s="79"/>
      <c r="C221" s="93" t="s">
        <v>233</v>
      </c>
      <c r="D221" s="90" t="s">
        <v>345</v>
      </c>
      <c r="E221" s="48">
        <v>4</v>
      </c>
      <c r="F221" s="101" t="str">
        <f t="shared" ref="F221" si="29">IF(E221=4,"Sangat baik",IF(E221=3,"Baik",IF(E221=2,"Perlu ditingkatkan",IF(E221=1,"Perbaikan",IF(E221=0,"Perbaikan mayor")))))</f>
        <v>Sangat baik</v>
      </c>
      <c r="G221" s="104"/>
      <c r="H221" s="97"/>
      <c r="I221" s="142"/>
      <c r="J221" s="142"/>
      <c r="K221" s="142"/>
      <c r="M221" s="75"/>
      <c r="N221" s="77"/>
      <c r="O221" s="77"/>
      <c r="P221" s="76"/>
      <c r="Q221" s="77"/>
      <c r="R221" s="76"/>
    </row>
    <row r="222" spans="1:18" s="40" customFormat="1" ht="48" customHeight="1">
      <c r="A222" s="42"/>
      <c r="C222" s="181" t="s">
        <v>234</v>
      </c>
      <c r="D222" s="182" t="s">
        <v>346</v>
      </c>
      <c r="E222" s="48">
        <v>1</v>
      </c>
      <c r="F222" s="101" t="str">
        <f>IF(E222=4,"Sangat baik",IF(E222=3,"Baik",IF(E222=2,"Perlu ditingkatkan",IF(E222=1,"Perbaikan",IF(E222=0,"Perbaikan mayor")))))</f>
        <v>Perbaikan</v>
      </c>
      <c r="G222" s="99"/>
      <c r="H222" s="183" t="s">
        <v>377</v>
      </c>
      <c r="I222" s="148"/>
      <c r="J222" s="148"/>
      <c r="K222" s="148"/>
      <c r="M222" s="49"/>
      <c r="N222" s="50"/>
      <c r="O222" s="50"/>
      <c r="P222" s="51"/>
      <c r="Q222" s="50"/>
      <c r="R222" s="51"/>
    </row>
    <row r="223" spans="1:18" s="78" customFormat="1">
      <c r="A223" s="79"/>
      <c r="C223" s="96" t="s">
        <v>1</v>
      </c>
      <c r="D223" s="173"/>
      <c r="E223" s="103">
        <f>AVERAGE(E221:E222)</f>
        <v>2.5</v>
      </c>
      <c r="F223" s="82"/>
      <c r="G223" s="155">
        <f>SUM(E221:E222)</f>
        <v>5</v>
      </c>
      <c r="H223" s="80"/>
      <c r="M223" s="75"/>
      <c r="N223" s="77"/>
      <c r="O223" s="77"/>
      <c r="P223" s="76"/>
      <c r="Q223" s="77"/>
      <c r="R223" s="76"/>
    </row>
    <row r="224" spans="1:18" s="132" customFormat="1">
      <c r="A224" s="131"/>
      <c r="C224" s="133"/>
      <c r="D224" s="135"/>
      <c r="E224" s="134"/>
      <c r="F224" s="135"/>
      <c r="G224" s="135"/>
      <c r="H224" s="133"/>
      <c r="M224" s="136"/>
      <c r="N224" s="137"/>
      <c r="O224" s="137"/>
      <c r="P224" s="138"/>
      <c r="Q224" s="137"/>
      <c r="R224" s="138"/>
    </row>
    <row r="225" spans="1:18" s="132" customFormat="1">
      <c r="A225" s="131" t="s">
        <v>139</v>
      </c>
      <c r="C225" s="133"/>
      <c r="D225" s="135"/>
      <c r="E225" s="134"/>
      <c r="F225" s="135"/>
      <c r="G225" s="135"/>
      <c r="H225" s="133"/>
      <c r="M225" s="136"/>
      <c r="N225" s="137"/>
      <c r="O225" s="137"/>
      <c r="P225" s="138"/>
      <c r="Q225" s="137"/>
      <c r="R225" s="138"/>
    </row>
    <row r="226" spans="1:18" s="132" customFormat="1">
      <c r="A226" s="131"/>
      <c r="B226" s="131" t="s">
        <v>140</v>
      </c>
      <c r="C226" s="133"/>
      <c r="D226" s="135"/>
      <c r="E226" s="134"/>
      <c r="F226" s="135"/>
      <c r="G226" s="135"/>
      <c r="H226" s="133"/>
      <c r="M226" s="136"/>
      <c r="N226" s="137"/>
      <c r="O226" s="137"/>
      <c r="P226" s="138"/>
      <c r="Q226" s="137"/>
      <c r="R226" s="138"/>
    </row>
    <row r="227" spans="1:18" s="132" customFormat="1">
      <c r="A227" s="131"/>
      <c r="B227" s="131" t="s">
        <v>141</v>
      </c>
      <c r="C227" s="133"/>
      <c r="D227" s="135"/>
      <c r="E227" s="134"/>
      <c r="F227" s="135"/>
      <c r="G227" s="135"/>
      <c r="H227" s="133"/>
      <c r="M227" s="136"/>
      <c r="N227" s="137"/>
      <c r="O227" s="137"/>
      <c r="P227" s="138"/>
      <c r="Q227" s="137"/>
      <c r="R227" s="138"/>
    </row>
    <row r="228" spans="1:18" s="132" customFormat="1">
      <c r="A228" s="131"/>
      <c r="B228" s="131" t="s">
        <v>142</v>
      </c>
      <c r="C228" s="133"/>
      <c r="D228" s="135"/>
      <c r="E228" s="134"/>
      <c r="F228" s="135"/>
      <c r="G228" s="135"/>
      <c r="H228" s="133"/>
      <c r="M228" s="136"/>
      <c r="N228" s="137"/>
      <c r="O228" s="137"/>
      <c r="P228" s="138"/>
      <c r="Q228" s="137"/>
      <c r="R228" s="138"/>
    </row>
    <row r="229" spans="1:18" s="132" customFormat="1">
      <c r="A229" s="131"/>
      <c r="B229" s="131"/>
      <c r="C229" s="133"/>
      <c r="D229" s="135"/>
      <c r="E229" s="134"/>
      <c r="F229" s="135"/>
      <c r="G229" s="135"/>
      <c r="H229" s="133"/>
      <c r="M229" s="136"/>
      <c r="N229" s="137"/>
      <c r="O229" s="137"/>
      <c r="P229" s="138"/>
      <c r="Q229" s="137"/>
      <c r="R229" s="138"/>
    </row>
    <row r="230" spans="1:18" s="132" customFormat="1">
      <c r="A230" s="131" t="s">
        <v>143</v>
      </c>
      <c r="B230" s="131"/>
      <c r="C230" s="133"/>
      <c r="D230" s="135"/>
      <c r="E230" s="134"/>
      <c r="F230" s="135"/>
      <c r="G230" s="135"/>
      <c r="H230" s="133"/>
      <c r="M230" s="136"/>
      <c r="N230" s="137"/>
      <c r="O230" s="137"/>
      <c r="P230" s="138"/>
      <c r="Q230" s="137"/>
      <c r="R230" s="138"/>
    </row>
    <row r="231" spans="1:18" s="132" customFormat="1">
      <c r="A231" s="131"/>
      <c r="B231" s="131" t="s">
        <v>144</v>
      </c>
      <c r="C231" s="133"/>
      <c r="D231" s="135"/>
      <c r="E231" s="134"/>
      <c r="F231" s="135"/>
      <c r="G231" s="135"/>
      <c r="H231" s="133"/>
      <c r="M231" s="136"/>
      <c r="N231" s="137"/>
      <c r="O231" s="137"/>
      <c r="P231" s="138"/>
      <c r="Q231" s="137"/>
      <c r="R231" s="138"/>
    </row>
    <row r="232" spans="1:18" s="132" customFormat="1">
      <c r="A232" s="131"/>
      <c r="B232" s="131" t="s">
        <v>145</v>
      </c>
      <c r="C232" s="133"/>
      <c r="D232" s="135"/>
      <c r="E232" s="134"/>
      <c r="F232" s="135"/>
      <c r="G232" s="135"/>
      <c r="H232" s="133"/>
      <c r="M232" s="136"/>
      <c r="N232" s="137"/>
      <c r="O232" s="137"/>
      <c r="P232" s="138"/>
      <c r="Q232" s="137"/>
      <c r="R232" s="138"/>
    </row>
    <row r="233" spans="1:18" s="40" customFormat="1">
      <c r="A233" s="42" t="s">
        <v>74</v>
      </c>
      <c r="B233" s="42" t="s">
        <v>146</v>
      </c>
      <c r="C233" s="41"/>
      <c r="D233" s="171"/>
      <c r="E233" s="46"/>
      <c r="F233" s="99"/>
      <c r="G233" s="99"/>
      <c r="H233" s="41"/>
      <c r="M233" s="49"/>
      <c r="N233" s="50"/>
      <c r="O233" s="50"/>
      <c r="P233" s="51"/>
      <c r="Q233" s="50"/>
      <c r="R233" s="51"/>
    </row>
    <row r="234" spans="1:18" s="40" customFormat="1" ht="36" customHeight="1">
      <c r="A234" s="42"/>
      <c r="B234" s="42"/>
      <c r="C234" s="140" t="s">
        <v>235</v>
      </c>
      <c r="D234" s="176"/>
      <c r="E234" s="48">
        <v>3</v>
      </c>
      <c r="F234" s="101" t="str">
        <f>IF(E234=4,"Sangat baik",IF(E234=3,"Baik",IF(E234=2,"Perlu ditingkatkan",IF(E234=1,"Perbaikan",IF(E234=0,"Perbaikan mayor")))))</f>
        <v>Baik</v>
      </c>
      <c r="G234" s="130"/>
      <c r="H234" s="183"/>
      <c r="I234" s="148"/>
      <c r="J234" s="148"/>
      <c r="K234" s="148"/>
      <c r="M234" s="49"/>
      <c r="N234" s="50"/>
      <c r="O234" s="50"/>
      <c r="P234" s="51"/>
      <c r="Q234" s="50"/>
      <c r="R234" s="51"/>
    </row>
    <row r="235" spans="1:18" s="40" customFormat="1">
      <c r="A235" s="42"/>
      <c r="B235" s="42"/>
      <c r="C235" s="161" t="s">
        <v>1</v>
      </c>
      <c r="D235" s="177"/>
      <c r="E235" s="103">
        <f>+AVERAGE(E234)</f>
        <v>3</v>
      </c>
      <c r="F235" s="99"/>
      <c r="G235" s="158">
        <f>+E234</f>
        <v>3</v>
      </c>
      <c r="H235" s="41"/>
      <c r="M235" s="49"/>
      <c r="N235" s="50"/>
      <c r="O235" s="50"/>
      <c r="P235" s="51"/>
      <c r="Q235" s="50"/>
      <c r="R235" s="51"/>
    </row>
    <row r="236" spans="1:18" s="40" customFormat="1">
      <c r="A236" s="42"/>
      <c r="B236" s="42"/>
      <c r="C236" s="41"/>
      <c r="D236" s="171"/>
      <c r="E236" s="46"/>
      <c r="F236" s="99"/>
      <c r="G236" s="99"/>
      <c r="H236" s="41"/>
      <c r="M236" s="49"/>
      <c r="N236" s="50"/>
      <c r="O236" s="50"/>
      <c r="P236" s="51"/>
      <c r="Q236" s="50"/>
      <c r="R236" s="51"/>
    </row>
    <row r="237" spans="1:18" s="40" customFormat="1" ht="26.25">
      <c r="A237" s="42"/>
      <c r="C237" s="119" t="s">
        <v>80</v>
      </c>
      <c r="D237" s="171"/>
      <c r="E237" s="153">
        <f>+G235+G223+G215+G207+G195+G180+G171+G164+G150+G125+G108+G91+G84+G67+G45+G27</f>
        <v>309</v>
      </c>
      <c r="F237" s="99"/>
      <c r="G237" s="99"/>
      <c r="H237" s="41"/>
      <c r="M237" s="49"/>
      <c r="N237" s="50"/>
      <c r="O237" s="50"/>
      <c r="P237" s="51"/>
      <c r="Q237" s="50"/>
      <c r="R237" s="51"/>
    </row>
    <row r="238" spans="1:18" s="40" customFormat="1">
      <c r="C238" s="41"/>
      <c r="D238" s="171"/>
      <c r="E238" s="46"/>
      <c r="F238" s="99"/>
      <c r="G238" s="99"/>
      <c r="H238" s="41"/>
      <c r="M238" s="49"/>
      <c r="N238" s="50"/>
      <c r="O238" s="50"/>
      <c r="P238" s="51"/>
      <c r="Q238" s="50"/>
      <c r="R238" s="51"/>
    </row>
    <row r="239" spans="1:18" s="40" customFormat="1">
      <c r="C239" s="41"/>
      <c r="D239" s="171"/>
      <c r="E239" s="46"/>
      <c r="F239" s="99"/>
      <c r="G239" s="99"/>
      <c r="H239" s="41"/>
      <c r="M239" s="49"/>
      <c r="N239" s="50"/>
      <c r="O239" s="50"/>
      <c r="P239" s="51"/>
      <c r="Q239" s="50"/>
      <c r="R239" s="51"/>
    </row>
    <row r="240" spans="1:18" s="40" customFormat="1">
      <c r="C240" s="41"/>
      <c r="D240" s="171"/>
      <c r="E240" s="46"/>
      <c r="F240" s="99"/>
      <c r="G240" s="99"/>
      <c r="H240" s="41"/>
      <c r="M240" s="49"/>
      <c r="N240" s="50"/>
      <c r="O240" s="50"/>
      <c r="P240" s="51"/>
      <c r="Q240" s="50"/>
      <c r="R240" s="51"/>
    </row>
    <row r="241" spans="3:18" s="40" customFormat="1">
      <c r="C241" s="41"/>
      <c r="D241" s="171"/>
      <c r="E241" s="46"/>
      <c r="F241" s="99"/>
      <c r="G241" s="99"/>
      <c r="H241" s="41"/>
      <c r="M241" s="49"/>
      <c r="N241" s="50"/>
      <c r="O241" s="50"/>
      <c r="P241" s="51"/>
      <c r="Q241" s="50"/>
      <c r="R241" s="51"/>
    </row>
    <row r="242" spans="3:18" s="40" customFormat="1">
      <c r="C242" s="41"/>
      <c r="D242" s="171"/>
      <c r="E242" s="46"/>
      <c r="F242" s="99"/>
      <c r="G242" s="99"/>
      <c r="H242" s="41"/>
      <c r="M242" s="49"/>
      <c r="N242" s="50"/>
      <c r="O242" s="50"/>
      <c r="P242" s="51"/>
      <c r="Q242" s="50"/>
      <c r="R242" s="51"/>
    </row>
    <row r="243" spans="3:18" s="40" customFormat="1">
      <c r="C243" s="41"/>
      <c r="D243" s="171"/>
      <c r="E243" s="46"/>
      <c r="F243" s="99"/>
      <c r="G243" s="99"/>
      <c r="H243" s="41"/>
      <c r="M243" s="49"/>
      <c r="N243" s="50"/>
      <c r="O243" s="50"/>
      <c r="P243" s="51"/>
      <c r="Q243" s="50"/>
      <c r="R243" s="51"/>
    </row>
    <row r="244" spans="3:18" s="40" customFormat="1">
      <c r="C244" s="41"/>
      <c r="D244" s="171"/>
      <c r="E244" s="46"/>
      <c r="F244" s="99"/>
      <c r="G244" s="99"/>
      <c r="H244" s="41"/>
      <c r="M244" s="49"/>
      <c r="N244" s="50"/>
      <c r="O244" s="50"/>
      <c r="P244" s="51"/>
      <c r="Q244" s="50"/>
      <c r="R244" s="51"/>
    </row>
    <row r="245" spans="3:18" s="40" customFormat="1">
      <c r="C245" s="41"/>
      <c r="D245" s="171"/>
      <c r="E245" s="46"/>
      <c r="F245" s="99"/>
      <c r="G245" s="99"/>
      <c r="H245" s="41"/>
      <c r="M245" s="49"/>
      <c r="N245" s="50"/>
      <c r="O245" s="50"/>
      <c r="P245" s="51"/>
      <c r="Q245" s="50"/>
      <c r="R245" s="51"/>
    </row>
    <row r="246" spans="3:18" s="40" customFormat="1">
      <c r="C246" s="41"/>
      <c r="D246" s="171"/>
      <c r="E246" s="46"/>
      <c r="F246" s="99"/>
      <c r="G246" s="99"/>
      <c r="H246" s="41"/>
      <c r="M246" s="49"/>
      <c r="N246" s="50"/>
      <c r="O246" s="50"/>
      <c r="P246" s="51"/>
      <c r="Q246" s="50"/>
      <c r="R246" s="51"/>
    </row>
    <row r="247" spans="3:18" s="40" customFormat="1">
      <c r="C247" s="41"/>
      <c r="D247" s="171"/>
      <c r="E247" s="46"/>
      <c r="F247" s="99"/>
      <c r="G247" s="99"/>
      <c r="H247" s="41"/>
      <c r="M247" s="49"/>
      <c r="N247" s="50"/>
      <c r="O247" s="50"/>
      <c r="P247" s="51"/>
      <c r="Q247" s="50"/>
      <c r="R247" s="51"/>
    </row>
    <row r="248" spans="3:18" s="40" customFormat="1">
      <c r="C248" s="41"/>
      <c r="D248" s="171"/>
      <c r="E248" s="46"/>
      <c r="F248" s="99"/>
      <c r="G248" s="99"/>
      <c r="H248" s="41"/>
      <c r="M248" s="49"/>
      <c r="N248" s="50"/>
      <c r="O248" s="50"/>
      <c r="P248" s="51"/>
      <c r="Q248" s="50"/>
      <c r="R248" s="51"/>
    </row>
    <row r="249" spans="3:18" s="40" customFormat="1">
      <c r="C249" s="41"/>
      <c r="D249" s="171"/>
      <c r="E249" s="46"/>
      <c r="F249" s="99"/>
      <c r="G249" s="99"/>
      <c r="H249" s="41"/>
      <c r="M249" s="49"/>
      <c r="N249" s="50"/>
      <c r="O249" s="50"/>
      <c r="P249" s="51"/>
      <c r="Q249" s="50"/>
      <c r="R249" s="51"/>
    </row>
    <row r="250" spans="3:18" s="40" customFormat="1">
      <c r="C250" s="41"/>
      <c r="D250" s="171"/>
      <c r="E250" s="46"/>
      <c r="F250" s="99"/>
      <c r="G250" s="99"/>
      <c r="H250" s="41"/>
      <c r="M250" s="49"/>
      <c r="N250" s="50"/>
      <c r="O250" s="50"/>
      <c r="P250" s="51"/>
      <c r="Q250" s="50"/>
      <c r="R250" s="51"/>
    </row>
    <row r="251" spans="3:18" s="40" customFormat="1">
      <c r="C251" s="41"/>
      <c r="D251" s="171"/>
      <c r="E251" s="46"/>
      <c r="F251" s="99"/>
      <c r="G251" s="99"/>
      <c r="H251" s="41"/>
      <c r="M251" s="49"/>
      <c r="N251" s="50"/>
      <c r="O251" s="50"/>
      <c r="P251" s="51"/>
      <c r="Q251" s="50"/>
      <c r="R251" s="51"/>
    </row>
    <row r="252" spans="3:18" s="40" customFormat="1">
      <c r="C252" s="41"/>
      <c r="D252" s="171"/>
      <c r="E252" s="46"/>
      <c r="F252" s="99"/>
      <c r="G252" s="99"/>
      <c r="H252" s="41"/>
      <c r="M252" s="49"/>
      <c r="N252" s="50"/>
      <c r="O252" s="50"/>
      <c r="P252" s="51"/>
      <c r="Q252" s="50"/>
      <c r="R252" s="51"/>
    </row>
    <row r="253" spans="3:18" s="40" customFormat="1">
      <c r="C253" s="41"/>
      <c r="D253" s="171"/>
      <c r="E253" s="46"/>
      <c r="F253" s="99"/>
      <c r="G253" s="99"/>
      <c r="H253" s="41"/>
      <c r="M253" s="49"/>
      <c r="N253" s="50"/>
      <c r="O253" s="50"/>
      <c r="P253" s="51"/>
      <c r="Q253" s="50"/>
      <c r="R253" s="51"/>
    </row>
    <row r="254" spans="3:18" s="40" customFormat="1">
      <c r="C254" s="41"/>
      <c r="D254" s="171"/>
      <c r="E254" s="46"/>
      <c r="F254" s="99"/>
      <c r="G254" s="99"/>
      <c r="H254" s="41"/>
      <c r="M254" s="49"/>
      <c r="N254" s="50"/>
      <c r="O254" s="50"/>
      <c r="P254" s="51"/>
      <c r="Q254" s="50"/>
      <c r="R254" s="51"/>
    </row>
    <row r="255" spans="3:18" s="40" customFormat="1">
      <c r="C255" s="41"/>
      <c r="D255" s="171"/>
      <c r="E255" s="46"/>
      <c r="F255" s="99"/>
      <c r="G255" s="99"/>
      <c r="H255" s="41"/>
      <c r="M255" s="49"/>
      <c r="N255" s="50"/>
      <c r="O255" s="50"/>
      <c r="P255" s="51"/>
      <c r="Q255" s="50"/>
      <c r="R255" s="51"/>
    </row>
    <row r="256" spans="3:18" s="40" customFormat="1">
      <c r="C256" s="41"/>
      <c r="D256" s="171"/>
      <c r="E256" s="46"/>
      <c r="F256" s="99"/>
      <c r="G256" s="99"/>
      <c r="H256" s="41"/>
      <c r="M256" s="49"/>
      <c r="N256" s="50"/>
      <c r="O256" s="50"/>
      <c r="P256" s="51"/>
      <c r="Q256" s="50"/>
      <c r="R256" s="51"/>
    </row>
    <row r="257" spans="3:18" s="40" customFormat="1">
      <c r="C257" s="41"/>
      <c r="D257" s="171"/>
      <c r="E257" s="46"/>
      <c r="F257" s="99"/>
      <c r="G257" s="99"/>
      <c r="H257" s="41"/>
      <c r="M257" s="49"/>
      <c r="N257" s="50"/>
      <c r="O257" s="50"/>
      <c r="P257" s="51"/>
      <c r="Q257" s="50"/>
      <c r="R257" s="51"/>
    </row>
    <row r="258" spans="3:18" s="40" customFormat="1">
      <c r="C258" s="41"/>
      <c r="D258" s="171"/>
      <c r="E258" s="46"/>
      <c r="F258" s="99"/>
      <c r="G258" s="99"/>
      <c r="H258" s="41"/>
      <c r="M258" s="49"/>
      <c r="N258" s="50"/>
      <c r="O258" s="50"/>
      <c r="P258" s="51"/>
      <c r="Q258" s="50"/>
      <c r="R258" s="51"/>
    </row>
    <row r="259" spans="3:18" s="40" customFormat="1">
      <c r="C259" s="41"/>
      <c r="D259" s="171"/>
      <c r="E259" s="46"/>
      <c r="F259" s="99"/>
      <c r="G259" s="99"/>
      <c r="H259" s="41"/>
      <c r="M259" s="49"/>
      <c r="N259" s="50"/>
      <c r="O259" s="50"/>
      <c r="P259" s="51"/>
      <c r="Q259" s="50"/>
      <c r="R259" s="51"/>
    </row>
    <row r="260" spans="3:18" s="40" customFormat="1">
      <c r="C260" s="41"/>
      <c r="D260" s="171"/>
      <c r="E260" s="46"/>
      <c r="F260" s="99"/>
      <c r="G260" s="99"/>
      <c r="H260" s="41"/>
      <c r="M260" s="49"/>
      <c r="N260" s="50"/>
      <c r="O260" s="50"/>
      <c r="P260" s="51"/>
      <c r="Q260" s="50"/>
      <c r="R260" s="51"/>
    </row>
    <row r="261" spans="3:18" s="40" customFormat="1">
      <c r="C261" s="41"/>
      <c r="D261" s="171"/>
      <c r="E261" s="46"/>
      <c r="F261" s="99"/>
      <c r="G261" s="99"/>
      <c r="H261" s="41"/>
      <c r="M261" s="49"/>
      <c r="N261" s="50"/>
      <c r="O261" s="50"/>
      <c r="P261" s="51"/>
      <c r="Q261" s="50"/>
      <c r="R261" s="51"/>
    </row>
    <row r="262" spans="3:18" s="40" customFormat="1">
      <c r="C262" s="41"/>
      <c r="D262" s="171"/>
      <c r="E262" s="46"/>
      <c r="F262" s="99"/>
      <c r="G262" s="99"/>
      <c r="H262" s="41"/>
      <c r="M262" s="49"/>
      <c r="N262" s="50"/>
      <c r="O262" s="50"/>
      <c r="P262" s="51"/>
      <c r="Q262" s="50"/>
      <c r="R262" s="51"/>
    </row>
    <row r="263" spans="3:18" s="40" customFormat="1">
      <c r="C263" s="41"/>
      <c r="D263" s="171"/>
      <c r="E263" s="46"/>
      <c r="F263" s="99"/>
      <c r="G263" s="99"/>
      <c r="H263" s="41"/>
      <c r="M263" s="49"/>
      <c r="N263" s="50"/>
      <c r="O263" s="50"/>
      <c r="P263" s="51"/>
      <c r="Q263" s="50"/>
      <c r="R263" s="51"/>
    </row>
    <row r="264" spans="3:18" s="40" customFormat="1">
      <c r="C264" s="41"/>
      <c r="D264" s="171"/>
      <c r="E264" s="46"/>
      <c r="F264" s="99"/>
      <c r="G264" s="99"/>
      <c r="H264" s="41"/>
      <c r="M264" s="49"/>
      <c r="N264" s="50"/>
      <c r="O264" s="50"/>
      <c r="P264" s="51"/>
      <c r="Q264" s="50"/>
      <c r="R264" s="51"/>
    </row>
    <row r="265" spans="3:18" s="40" customFormat="1">
      <c r="C265" s="41"/>
      <c r="D265" s="171"/>
      <c r="E265" s="46"/>
      <c r="F265" s="99"/>
      <c r="G265" s="99"/>
      <c r="H265" s="41"/>
      <c r="M265" s="49"/>
      <c r="N265" s="50"/>
      <c r="O265" s="50"/>
      <c r="P265" s="51"/>
      <c r="Q265" s="50"/>
      <c r="R265" s="51"/>
    </row>
    <row r="266" spans="3:18" s="40" customFormat="1">
      <c r="C266" s="41"/>
      <c r="D266" s="171"/>
      <c r="E266" s="46"/>
      <c r="F266" s="99"/>
      <c r="G266" s="99"/>
      <c r="H266" s="41"/>
      <c r="M266" s="49"/>
      <c r="N266" s="50"/>
      <c r="O266" s="50"/>
      <c r="P266" s="51"/>
      <c r="Q266" s="50"/>
      <c r="R266" s="51"/>
    </row>
    <row r="267" spans="3:18" s="40" customFormat="1">
      <c r="C267" s="41"/>
      <c r="D267" s="171"/>
      <c r="E267" s="46"/>
      <c r="F267" s="99"/>
      <c r="G267" s="99"/>
      <c r="H267" s="41"/>
      <c r="M267" s="49"/>
      <c r="N267" s="50"/>
      <c r="O267" s="50"/>
      <c r="P267" s="51"/>
      <c r="Q267" s="50"/>
      <c r="R267" s="51"/>
    </row>
    <row r="268" spans="3:18" s="40" customFormat="1">
      <c r="C268" s="41"/>
      <c r="D268" s="171"/>
      <c r="E268" s="46"/>
      <c r="F268" s="99"/>
      <c r="G268" s="99"/>
      <c r="H268" s="41"/>
      <c r="M268" s="49"/>
      <c r="N268" s="50"/>
      <c r="O268" s="50"/>
      <c r="P268" s="51"/>
      <c r="Q268" s="50"/>
      <c r="R268" s="51"/>
    </row>
  </sheetData>
  <mergeCells count="7">
    <mergeCell ref="D8:E8"/>
    <mergeCell ref="B15:C15"/>
    <mergeCell ref="B56:C56"/>
    <mergeCell ref="B60:C60"/>
    <mergeCell ref="D9:E9"/>
    <mergeCell ref="D10:E10"/>
    <mergeCell ref="D11:E11"/>
  </mergeCells>
  <conditionalFormatting sqref="E158:E163 E194 E184 E150 E200:E201 E136:E137 E144 E154:E155 E121:E125 E132:E133 E107 E112:E116 E17:E19 E22:E26 E38:E40 E44 E79:E80 E83 E88:E90 E95:E100 E103:E104 E204:E206 E214 E31:E34 E49:E55 E192 E147 E57:E59 E61:E66 E177 E187 E189 E71:E76 E221">
    <cfRule type="cellIs" dxfId="23" priority="177" stopIfTrue="1" operator="lessThan">
      <formula>1</formula>
    </cfRule>
    <cfRule type="cellIs" dxfId="22" priority="178" stopIfTrue="1" operator="greaterThan">
      <formula>7</formula>
    </cfRule>
  </conditionalFormatting>
  <conditionalFormatting sqref="E16:E19">
    <cfRule type="cellIs" dxfId="21" priority="21" stopIfTrue="1" operator="lessThan">
      <formula>1</formula>
    </cfRule>
    <cfRule type="cellIs" dxfId="20" priority="22" stopIfTrue="1" operator="greaterThan">
      <formula>7</formula>
    </cfRule>
  </conditionalFormatting>
  <conditionalFormatting sqref="E37:E40">
    <cfRule type="cellIs" dxfId="19" priority="19" stopIfTrue="1" operator="lessThan">
      <formula>1</formula>
    </cfRule>
    <cfRule type="cellIs" dxfId="18" priority="20" stopIfTrue="1" operator="greaterThan">
      <formula>7</formula>
    </cfRule>
  </conditionalFormatting>
  <conditionalFormatting sqref="E43:E44">
    <cfRule type="cellIs" dxfId="17" priority="17" stopIfTrue="1" operator="lessThan">
      <formula>1</formula>
    </cfRule>
    <cfRule type="cellIs" dxfId="16" priority="18" stopIfTrue="1" operator="greaterThan">
      <formula>7</formula>
    </cfRule>
  </conditionalFormatting>
  <conditionalFormatting sqref="E43:E44">
    <cfRule type="cellIs" dxfId="15" priority="15" stopIfTrue="1" operator="lessThan">
      <formula>1</formula>
    </cfRule>
    <cfRule type="cellIs" dxfId="14" priority="16" stopIfTrue="1" operator="greaterThan">
      <formula>7</formula>
    </cfRule>
  </conditionalFormatting>
  <conditionalFormatting sqref="E168">
    <cfRule type="cellIs" dxfId="13" priority="13" stopIfTrue="1" operator="lessThan">
      <formula>1</formula>
    </cfRule>
    <cfRule type="cellIs" dxfId="12" priority="14" stopIfTrue="1" operator="greaterThan">
      <formula>7</formula>
    </cfRule>
  </conditionalFormatting>
  <conditionalFormatting sqref="E175">
    <cfRule type="cellIs" dxfId="11" priority="11" stopIfTrue="1" operator="lessThan">
      <formula>1</formula>
    </cfRule>
    <cfRule type="cellIs" dxfId="10" priority="12" stopIfTrue="1" operator="greaterThan">
      <formula>7</formula>
    </cfRule>
  </conditionalFormatting>
  <conditionalFormatting sqref="E176">
    <cfRule type="cellIs" dxfId="9" priority="9" stopIfTrue="1" operator="lessThan">
      <formula>1</formula>
    </cfRule>
    <cfRule type="cellIs" dxfId="8" priority="10" stopIfTrue="1" operator="greaterThan">
      <formula>7</formula>
    </cfRule>
  </conditionalFormatting>
  <conditionalFormatting sqref="E199">
    <cfRule type="cellIs" dxfId="7" priority="7" stopIfTrue="1" operator="lessThan">
      <formula>1</formula>
    </cfRule>
    <cfRule type="cellIs" dxfId="6" priority="8" stopIfTrue="1" operator="greaterThan">
      <formula>7</formula>
    </cfRule>
  </conditionalFormatting>
  <conditionalFormatting sqref="E211">
    <cfRule type="cellIs" dxfId="5" priority="5" stopIfTrue="1" operator="lessThan">
      <formula>1</formula>
    </cfRule>
    <cfRule type="cellIs" dxfId="4" priority="6" stopIfTrue="1" operator="greaterThan">
      <formula>7</formula>
    </cfRule>
  </conditionalFormatting>
  <conditionalFormatting sqref="E222">
    <cfRule type="cellIs" dxfId="3" priority="3" stopIfTrue="1" operator="lessThan">
      <formula>1</formula>
    </cfRule>
    <cfRule type="cellIs" dxfId="2" priority="4" stopIfTrue="1" operator="greaterThan">
      <formula>7</formula>
    </cfRule>
  </conditionalFormatting>
  <conditionalFormatting sqref="E234">
    <cfRule type="cellIs" dxfId="1" priority="1" stopIfTrue="1" operator="lessThan">
      <formula>1</formula>
    </cfRule>
    <cfRule type="cellIs" dxfId="0" priority="2" stopIfTrue="1" operator="greaterThan">
      <formula>7</formula>
    </cfRule>
  </conditionalFormatting>
  <pageMargins left="0.39370078740157483" right="0.2" top="0.35433070866141736" bottom="0.31496062992125984" header="0.11811023622047245" footer="0.11811023622047245"/>
  <pageSetup paperSize="9" scale="62" orientation="landscape" horizontalDpi="4294967294" r:id="rId1"/>
  <headerFooter scaleWithDoc="0"/>
  <colBreaks count="1" manualBreakCount="1">
    <brk id="11" max="236" man="1"/>
  </colBreaks>
  <legacyDrawing r:id="rId2"/>
</worksheet>
</file>

<file path=xl/worksheets/sheet3.xml><?xml version="1.0" encoding="utf-8"?>
<worksheet xmlns="http://schemas.openxmlformats.org/spreadsheetml/2006/main" xmlns:r="http://schemas.openxmlformats.org/officeDocument/2006/relationships">
  <sheetPr codeName="Sheet2"/>
  <dimension ref="A1:I26"/>
  <sheetViews>
    <sheetView zoomScale="80" zoomScaleNormal="80" zoomScaleSheetLayoutView="90" workbookViewId="0"/>
  </sheetViews>
  <sheetFormatPr defaultRowHeight="15"/>
  <cols>
    <col min="1" max="1" width="3.85546875" customWidth="1"/>
    <col min="2" max="2" width="36" customWidth="1"/>
    <col min="3" max="3" width="12.28515625" style="1" customWidth="1"/>
    <col min="4" max="4" width="18.140625" customWidth="1"/>
    <col min="5" max="5" width="30.42578125" customWidth="1"/>
    <col min="6" max="6" width="31.42578125" customWidth="1"/>
    <col min="7" max="7" width="30.42578125" customWidth="1"/>
    <col min="8" max="8" width="26" customWidth="1"/>
    <col min="9" max="9" width="26.5703125" customWidth="1"/>
  </cols>
  <sheetData>
    <row r="1" spans="2:9" ht="18.75">
      <c r="B1" s="110" t="s">
        <v>47</v>
      </c>
      <c r="C1" s="112" t="str">
        <f>+'PROFIL DIRI'!D6</f>
        <v>S1- Ilmu Politik</v>
      </c>
      <c r="D1" s="113"/>
      <c r="E1">
        <f>+'Nilai &amp; Analisis per Indikator'!D10:E10</f>
        <v>0</v>
      </c>
    </row>
    <row r="2" spans="2:9" ht="18.75">
      <c r="B2" s="110" t="s">
        <v>15</v>
      </c>
      <c r="C2" s="107"/>
      <c r="D2" s="113"/>
    </row>
    <row r="3" spans="2:9">
      <c r="B3" s="57"/>
      <c r="C3" s="111"/>
      <c r="D3" s="57"/>
    </row>
    <row r="4" spans="2:9" ht="47.25">
      <c r="B4" s="108" t="s">
        <v>0</v>
      </c>
      <c r="C4" s="109" t="s">
        <v>78</v>
      </c>
      <c r="D4" s="108" t="s">
        <v>5</v>
      </c>
      <c r="E4" s="28" t="s">
        <v>22</v>
      </c>
      <c r="F4" s="29" t="s">
        <v>32</v>
      </c>
      <c r="G4" s="28" t="s">
        <v>23</v>
      </c>
      <c r="H4" s="28" t="s">
        <v>24</v>
      </c>
      <c r="I4" s="28" t="s">
        <v>25</v>
      </c>
    </row>
    <row r="5" spans="2:9" ht="48" customHeight="1">
      <c r="B5" s="36" t="str">
        <f>+'Nilai &amp; Analisis per Indikator'!A14</f>
        <v>Standar 1: Identitas</v>
      </c>
      <c r="C5" s="37">
        <f>+'Nilai &amp; Analisis per Indikator'!E27</f>
        <v>3.8888888888888888</v>
      </c>
      <c r="D5" s="101" t="str">
        <f>IF(C5&gt;=3.75,"Sangat baik",IF(C5&gt;=3,"Baik",IF(C5&gt;=2,"Perlu ditingkatkan",IF(C5&gt;=1,"Perbaikan",IF(C5&gt;=0,"Perbaikan mayor")))))</f>
        <v>Sangat baik</v>
      </c>
      <c r="E5" s="162"/>
      <c r="F5" s="163"/>
      <c r="G5" s="162"/>
      <c r="H5" s="162"/>
      <c r="I5" s="162"/>
    </row>
    <row r="6" spans="2:9" ht="48" customHeight="1">
      <c r="B6" s="36" t="str">
        <f>+'Nilai &amp; Analisis per Indikator'!A29</f>
        <v>Standar 2: Standar Kurikulum</v>
      </c>
      <c r="C6" s="37">
        <f>+'Nilai &amp; Analisis per Indikator'!E45</f>
        <v>3.6</v>
      </c>
      <c r="D6" s="101" t="str">
        <f t="shared" ref="D6:D22" si="0">IF(C6&gt;=3.75,"Sangat baik",IF(C6&gt;=3,"Baik",IF(C6&gt;=2,"Perlu ditingkatkan",IF(C6&gt;=1,"Perbaikan",IF(C6&gt;=0,"Perbaikan mayor")))))</f>
        <v>Baik</v>
      </c>
      <c r="E6" s="162"/>
      <c r="F6" s="163"/>
      <c r="G6" s="162"/>
      <c r="H6" s="162"/>
      <c r="I6" s="162"/>
    </row>
    <row r="7" spans="2:9" ht="48" customHeight="1">
      <c r="B7" s="36" t="str">
        <f>+'Nilai &amp; Analisis per Indikator'!A47</f>
        <v>Standar 3: Standar Proses</v>
      </c>
      <c r="C7" s="37">
        <f>+'Nilai &amp; Analisis per Indikator'!E67</f>
        <v>2.5</v>
      </c>
      <c r="D7" s="101" t="str">
        <f t="shared" si="0"/>
        <v>Perlu ditingkatkan</v>
      </c>
      <c r="E7" s="162"/>
      <c r="F7" s="163"/>
      <c r="G7" s="162"/>
      <c r="H7" s="162"/>
      <c r="I7" s="162"/>
    </row>
    <row r="8" spans="2:9" ht="48" customHeight="1">
      <c r="B8" s="36" t="str">
        <f>+'Nilai &amp; Analisis per Indikator'!A69</f>
        <v>Standar 4: Evaluasi</v>
      </c>
      <c r="C8" s="37">
        <f>+'Nilai &amp; Analisis per Indikator'!E84</f>
        <v>3.4444444444444446</v>
      </c>
      <c r="D8" s="101" t="str">
        <f t="shared" si="0"/>
        <v>Baik</v>
      </c>
      <c r="E8" s="162"/>
      <c r="F8" s="163"/>
      <c r="G8" s="162"/>
      <c r="H8" s="162"/>
      <c r="I8" s="162"/>
    </row>
    <row r="9" spans="2:9" ht="48" customHeight="1">
      <c r="B9" s="36" t="str">
        <f>+'Nilai &amp; Analisis per Indikator'!A86</f>
        <v>Standar 5: Suasana Akademik</v>
      </c>
      <c r="C9" s="37">
        <f>+'Nilai &amp; Analisis per Indikator'!E91</f>
        <v>4</v>
      </c>
      <c r="D9" s="101" t="str">
        <f t="shared" si="0"/>
        <v>Sangat baik</v>
      </c>
      <c r="E9" s="162"/>
      <c r="F9" s="163"/>
      <c r="G9" s="162"/>
      <c r="H9" s="162"/>
      <c r="I9" s="162"/>
    </row>
    <row r="10" spans="2:9" ht="48" customHeight="1">
      <c r="B10" s="36" t="str">
        <f>+'Nilai &amp; Analisis per Indikator'!A93</f>
        <v>Standar 6: Kemahasiswaan</v>
      </c>
      <c r="C10" s="37">
        <f>+'Nilai &amp; Analisis per Indikator'!E108</f>
        <v>2.6666666666666665</v>
      </c>
      <c r="D10" s="101" t="str">
        <f t="shared" si="0"/>
        <v>Perlu ditingkatkan</v>
      </c>
      <c r="E10" s="162"/>
      <c r="F10" s="163"/>
      <c r="G10" s="162"/>
      <c r="H10" s="162"/>
      <c r="I10" s="162"/>
    </row>
    <row r="11" spans="2:9" ht="48" customHeight="1">
      <c r="B11" s="36" t="str">
        <f>+'Nilai &amp; Analisis per Indikator'!A110</f>
        <v xml:space="preserve">Standar 7: Lulusan </v>
      </c>
      <c r="C11" s="37">
        <f>+'Nilai &amp; Analisis per Indikator'!E125</f>
        <v>2.7777777777777777</v>
      </c>
      <c r="D11" s="101" t="str">
        <f t="shared" si="0"/>
        <v>Perlu ditingkatkan</v>
      </c>
      <c r="E11" s="162"/>
      <c r="F11" s="163"/>
      <c r="G11" s="162"/>
      <c r="H11" s="162"/>
      <c r="I11" s="162"/>
    </row>
    <row r="12" spans="2:9" ht="48" customHeight="1">
      <c r="B12" s="36" t="str">
        <f>+'Nilai &amp; Analisis per Indikator'!A127</f>
        <v>Standar 8: Sumber Daya Manusia</v>
      </c>
      <c r="C12" s="37">
        <f>+'Nilai &amp; Analisis per Indikator'!E150</f>
        <v>3</v>
      </c>
      <c r="D12" s="101" t="str">
        <f t="shared" si="0"/>
        <v>Baik</v>
      </c>
      <c r="E12" s="162"/>
      <c r="F12" s="162"/>
      <c r="G12" s="162"/>
      <c r="H12" s="162"/>
      <c r="I12" s="162"/>
    </row>
    <row r="13" spans="2:9" ht="48" customHeight="1">
      <c r="B13" s="36" t="str">
        <f>+'Nilai &amp; Analisis per Indikator'!A152</f>
        <v xml:space="preserve">Standar 9: Sarana dan Prasarana </v>
      </c>
      <c r="C13" s="37">
        <f>+'Nilai &amp; Analisis per Indikator'!E164</f>
        <v>3.125</v>
      </c>
      <c r="D13" s="101" t="str">
        <f t="shared" si="0"/>
        <v>Baik</v>
      </c>
      <c r="E13" s="162"/>
      <c r="F13" s="162"/>
      <c r="G13" s="162"/>
      <c r="H13" s="162"/>
      <c r="I13" s="162"/>
    </row>
    <row r="14" spans="2:9" ht="48" customHeight="1">
      <c r="B14" s="159" t="s">
        <v>117</v>
      </c>
      <c r="C14" s="37">
        <f>+'Nilai &amp; Analisis per Indikator'!E171</f>
        <v>3</v>
      </c>
      <c r="D14" s="101" t="str">
        <f t="shared" si="0"/>
        <v>Baik</v>
      </c>
      <c r="E14" s="162"/>
      <c r="F14" s="162"/>
      <c r="G14" s="162"/>
      <c r="H14" s="162"/>
      <c r="I14" s="162"/>
    </row>
    <row r="15" spans="2:9" ht="48" customHeight="1">
      <c r="B15" s="36" t="str">
        <f>+'Nilai &amp; Analisis per Indikator'!A173</f>
        <v xml:space="preserve">Standar 11: Pembiayaan </v>
      </c>
      <c r="C15" s="37">
        <f>+'Nilai &amp; Analisis per Indikator'!E180</f>
        <v>4</v>
      </c>
      <c r="D15" s="101" t="str">
        <f t="shared" si="0"/>
        <v>Sangat baik</v>
      </c>
      <c r="E15" s="162"/>
      <c r="F15" s="162"/>
      <c r="G15" s="162"/>
      <c r="H15" s="162"/>
      <c r="I15" s="162"/>
    </row>
    <row r="16" spans="2:9" ht="48" customHeight="1">
      <c r="B16" s="36" t="str">
        <f>+'Nilai &amp; Analisis per Indikator'!A182</f>
        <v>Standar 12. Pengelolaan</v>
      </c>
      <c r="C16" s="37">
        <f>+'Nilai &amp; Analisis per Indikator'!E195</f>
        <v>3.8</v>
      </c>
      <c r="D16" s="101" t="str">
        <f t="shared" si="0"/>
        <v>Sangat baik</v>
      </c>
      <c r="E16" s="162"/>
      <c r="F16" s="162"/>
      <c r="G16" s="162"/>
      <c r="H16" s="162"/>
      <c r="I16" s="162"/>
    </row>
    <row r="17" spans="1:9" ht="48" customHeight="1">
      <c r="B17" s="36" t="str">
        <f>+'Nilai &amp; Analisis per Indikator'!A197</f>
        <v>Standar 13: Penelitian</v>
      </c>
      <c r="C17" s="37">
        <f>+'Nilai &amp; Analisis per Indikator'!E207</f>
        <v>2.1666666666666665</v>
      </c>
      <c r="D17" s="101" t="str">
        <f t="shared" si="0"/>
        <v>Perlu ditingkatkan</v>
      </c>
      <c r="E17" s="162"/>
      <c r="F17" s="162"/>
      <c r="G17" s="162"/>
      <c r="H17" s="162"/>
      <c r="I17" s="162"/>
    </row>
    <row r="18" spans="1:9" ht="48" customHeight="1">
      <c r="B18" s="36" t="str">
        <f>+'Nilai &amp; Analisis per Indikator'!A209</f>
        <v>Standar 14: Pengabdian Kepada Masyarakat</v>
      </c>
      <c r="C18" s="37">
        <f>+'Nilai &amp; Analisis per Indikator'!E215</f>
        <v>4</v>
      </c>
      <c r="D18" s="101" t="str">
        <f t="shared" si="0"/>
        <v>Sangat baik</v>
      </c>
      <c r="E18" s="162"/>
      <c r="F18" s="162"/>
      <c r="G18" s="162"/>
      <c r="H18" s="162"/>
      <c r="I18" s="162"/>
    </row>
    <row r="19" spans="1:9" ht="48" customHeight="1">
      <c r="B19" s="36" t="str">
        <f>+'Nilai &amp; Analisis per Indikator'!A217</f>
        <v xml:space="preserve">Standar 15: Kerjasama </v>
      </c>
      <c r="C19" s="37">
        <f>+'Nilai &amp; Analisis per Indikator'!E223</f>
        <v>2.5</v>
      </c>
      <c r="D19" s="101" t="str">
        <f t="shared" si="0"/>
        <v>Perlu ditingkatkan</v>
      </c>
      <c r="E19" s="162"/>
      <c r="F19" s="162"/>
      <c r="G19" s="162"/>
      <c r="H19" s="162"/>
      <c r="I19" s="162"/>
    </row>
    <row r="20" spans="1:9" ht="48" customHeight="1">
      <c r="B20" s="169" t="s">
        <v>139</v>
      </c>
      <c r="C20" s="168" t="s">
        <v>245</v>
      </c>
      <c r="D20" s="170" t="s">
        <v>244</v>
      </c>
      <c r="E20" s="162"/>
      <c r="F20" s="162"/>
      <c r="G20" s="162"/>
      <c r="H20" s="162"/>
      <c r="I20" s="162"/>
    </row>
    <row r="21" spans="1:9" ht="48" customHeight="1">
      <c r="B21" s="160" t="s">
        <v>243</v>
      </c>
      <c r="C21" s="37">
        <f>+'Nilai &amp; Analisis per Indikator'!E235</f>
        <v>3</v>
      </c>
      <c r="D21" s="101" t="str">
        <f t="shared" si="0"/>
        <v>Baik</v>
      </c>
      <c r="E21" s="162"/>
      <c r="F21" s="162"/>
      <c r="G21" s="162"/>
      <c r="H21" s="162"/>
      <c r="I21" s="162"/>
    </row>
    <row r="22" spans="1:9" ht="33.75" customHeight="1">
      <c r="B22" s="120" t="s">
        <v>1</v>
      </c>
      <c r="C22" s="166">
        <f>AVERAGE(C5:C21)</f>
        <v>3.2168402777777776</v>
      </c>
      <c r="D22" s="101" t="str">
        <f t="shared" si="0"/>
        <v>Baik</v>
      </c>
      <c r="E22" s="162"/>
      <c r="F22" s="162"/>
      <c r="G22" s="162"/>
      <c r="H22" s="162"/>
      <c r="I22" s="162"/>
    </row>
    <row r="23" spans="1:9" ht="33.75" customHeight="1">
      <c r="B23" s="120" t="s">
        <v>80</v>
      </c>
      <c r="C23" s="167">
        <f>+'Nilai &amp; Analisis per Indikator'!E237</f>
        <v>309</v>
      </c>
      <c r="D23" s="101"/>
      <c r="E23" s="124" t="s">
        <v>81</v>
      </c>
      <c r="F23" s="125"/>
      <c r="G23" s="26"/>
      <c r="H23" s="26"/>
      <c r="I23" s="26"/>
    </row>
    <row r="24" spans="1:9">
      <c r="B24" s="6"/>
      <c r="C24" s="7"/>
      <c r="D24" s="8"/>
    </row>
    <row r="25" spans="1:9" ht="18.75">
      <c r="A25" s="30" t="s">
        <v>31</v>
      </c>
      <c r="B25" s="31" t="s">
        <v>26</v>
      </c>
      <c r="C25" s="210" t="s">
        <v>27</v>
      </c>
      <c r="D25" s="210"/>
      <c r="E25" s="210"/>
      <c r="F25" s="210" t="s">
        <v>28</v>
      </c>
      <c r="G25" s="210"/>
    </row>
    <row r="26" spans="1:9" ht="120" customHeight="1">
      <c r="A26" s="39">
        <v>1</v>
      </c>
      <c r="B26" s="38" t="s">
        <v>29</v>
      </c>
      <c r="C26" s="211"/>
      <c r="D26" s="211"/>
      <c r="E26" s="211"/>
      <c r="F26" s="212"/>
      <c r="G26" s="212"/>
    </row>
  </sheetData>
  <mergeCells count="4">
    <mergeCell ref="F25:G25"/>
    <mergeCell ref="C25:E25"/>
    <mergeCell ref="C26:E26"/>
    <mergeCell ref="F26:G26"/>
  </mergeCells>
  <printOptions horizontalCentered="1"/>
  <pageMargins left="0.39370078740157483" right="0.31496062992125984" top="0.35433070866141736" bottom="0.15748031496062992" header="0" footer="0"/>
  <pageSetup scale="60" orientation="landscape" r:id="rId1"/>
  <headerFooter scaleWithDoc="0"/>
</worksheet>
</file>

<file path=xl/worksheets/sheet4.xml><?xml version="1.0" encoding="utf-8"?>
<worksheet xmlns="http://schemas.openxmlformats.org/spreadsheetml/2006/main" xmlns:r="http://schemas.openxmlformats.org/officeDocument/2006/relationships">
  <sheetPr codeName="Sheet4"/>
  <dimension ref="A1:A12"/>
  <sheetViews>
    <sheetView workbookViewId="0">
      <selection activeCell="D16" sqref="D16"/>
    </sheetView>
  </sheetViews>
  <sheetFormatPr defaultRowHeight="15"/>
  <sheetData>
    <row r="1" spans="1:1" ht="21">
      <c r="A1" s="9" t="s">
        <v>2</v>
      </c>
    </row>
    <row r="2" spans="1:1" ht="21">
      <c r="A2" s="10" t="s">
        <v>8</v>
      </c>
    </row>
    <row r="3" spans="1:1" ht="21">
      <c r="A3" s="10" t="s">
        <v>7</v>
      </c>
    </row>
    <row r="7" spans="1:1" ht="21">
      <c r="A7" s="10" t="s">
        <v>2</v>
      </c>
    </row>
    <row r="8" spans="1:1" ht="21">
      <c r="A8" s="10" t="s">
        <v>9</v>
      </c>
    </row>
    <row r="10" spans="1:1">
      <c r="A10" t="s">
        <v>10</v>
      </c>
    </row>
    <row r="11" spans="1:1">
      <c r="A11" t="s">
        <v>11</v>
      </c>
    </row>
    <row r="12" spans="1:1">
      <c r="A12"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E34"/>
  <sheetViews>
    <sheetView topLeftCell="A8" zoomScale="90" zoomScaleNormal="90" workbookViewId="0">
      <selection activeCell="B23" sqref="B23"/>
    </sheetView>
  </sheetViews>
  <sheetFormatPr defaultRowHeight="15"/>
  <cols>
    <col min="1" max="1" width="1.42578125" customWidth="1"/>
    <col min="2" max="2" width="44.140625" customWidth="1"/>
  </cols>
  <sheetData>
    <row r="1" spans="2:5">
      <c r="C1" s="1"/>
    </row>
    <row r="2" spans="2:5" s="9" customFormat="1" ht="21">
      <c r="B2" s="213" t="s">
        <v>380</v>
      </c>
      <c r="C2" s="213"/>
      <c r="D2" s="185" t="s">
        <v>18</v>
      </c>
      <c r="E2" s="186" t="s">
        <v>251</v>
      </c>
    </row>
    <row r="3" spans="2:5">
      <c r="C3" s="1"/>
    </row>
    <row r="4" spans="2:5">
      <c r="C4" s="1"/>
    </row>
    <row r="5" spans="2:5">
      <c r="C5" s="1"/>
    </row>
    <row r="6" spans="2:5" ht="31.5">
      <c r="B6" s="187" t="s">
        <v>0</v>
      </c>
      <c r="C6" s="188" t="s">
        <v>6</v>
      </c>
    </row>
    <row r="7" spans="2:5" ht="24.75" customHeight="1">
      <c r="B7" s="189" t="str">
        <f>+'REKAP &amp; Analisis per Standar'!B5</f>
        <v>Standar 1: Identitas</v>
      </c>
      <c r="C7" s="190">
        <f>+'REKAP &amp; Analisis per Standar'!C5</f>
        <v>3.8888888888888888</v>
      </c>
    </row>
    <row r="8" spans="2:5" ht="24.75" customHeight="1">
      <c r="B8" s="189" t="str">
        <f>+'REKAP &amp; Analisis per Standar'!B6</f>
        <v>Standar 2: Standar Kurikulum</v>
      </c>
      <c r="C8" s="190">
        <f>+'REKAP &amp; Analisis per Standar'!C6</f>
        <v>3.6</v>
      </c>
    </row>
    <row r="9" spans="2:5" ht="24.75" customHeight="1">
      <c r="B9" s="189" t="str">
        <f>+'REKAP &amp; Analisis per Standar'!B7</f>
        <v>Standar 3: Standar Proses</v>
      </c>
      <c r="C9" s="190">
        <f>+'REKAP &amp; Analisis per Standar'!C7</f>
        <v>2.5</v>
      </c>
    </row>
    <row r="10" spans="2:5" ht="24.75" customHeight="1">
      <c r="B10" s="189" t="str">
        <f>+'REKAP &amp; Analisis per Standar'!B8</f>
        <v>Standar 4: Evaluasi</v>
      </c>
      <c r="C10" s="190">
        <f>+'REKAP &amp; Analisis per Standar'!C8</f>
        <v>3.4444444444444446</v>
      </c>
    </row>
    <row r="11" spans="2:5" ht="24.75" customHeight="1">
      <c r="B11" s="189" t="str">
        <f>+'REKAP &amp; Analisis per Standar'!B9</f>
        <v>Standar 5: Suasana Akademik</v>
      </c>
      <c r="C11" s="190">
        <f>+'REKAP &amp; Analisis per Standar'!C9</f>
        <v>4</v>
      </c>
    </row>
    <row r="12" spans="2:5" ht="24.75" customHeight="1">
      <c r="B12" s="189" t="str">
        <f>+'REKAP &amp; Analisis per Standar'!B10</f>
        <v>Standar 6: Kemahasiswaan</v>
      </c>
      <c r="C12" s="190">
        <f>+'REKAP &amp; Analisis per Standar'!C10</f>
        <v>2.6666666666666665</v>
      </c>
    </row>
    <row r="13" spans="2:5" ht="24.75" customHeight="1">
      <c r="B13" s="189" t="str">
        <f>+'REKAP &amp; Analisis per Standar'!B11</f>
        <v xml:space="preserve">Standar 7: Lulusan </v>
      </c>
      <c r="C13" s="190">
        <f>+'REKAP &amp; Analisis per Standar'!C11</f>
        <v>2.7777777777777777</v>
      </c>
    </row>
    <row r="14" spans="2:5" ht="24.75" customHeight="1">
      <c r="B14" s="189" t="str">
        <f>+'REKAP &amp; Analisis per Standar'!B12</f>
        <v>Standar 8: Sumber Daya Manusia</v>
      </c>
      <c r="C14" s="190">
        <f>+'REKAP &amp; Analisis per Standar'!C12</f>
        <v>3</v>
      </c>
    </row>
    <row r="15" spans="2:5" ht="24.75" customHeight="1">
      <c r="B15" s="189" t="str">
        <f>+'REKAP &amp; Analisis per Standar'!B13</f>
        <v xml:space="preserve">Standar 9: Sarana dan Prasarana </v>
      </c>
      <c r="C15" s="190">
        <f>+'REKAP &amp; Analisis per Standar'!C13</f>
        <v>3.125</v>
      </c>
    </row>
    <row r="16" spans="2:5" ht="24.75" customHeight="1">
      <c r="B16" s="159" t="s">
        <v>117</v>
      </c>
      <c r="C16" s="190">
        <f>+'REKAP &amp; Analisis per Standar'!C14</f>
        <v>3</v>
      </c>
    </row>
    <row r="17" spans="2:3" ht="24.75" customHeight="1">
      <c r="B17" s="189" t="str">
        <f>+'REKAP &amp; Analisis per Standar'!B15</f>
        <v xml:space="preserve">Standar 11: Pembiayaan </v>
      </c>
      <c r="C17" s="190">
        <f>+'REKAP &amp; Analisis per Standar'!C15</f>
        <v>4</v>
      </c>
    </row>
    <row r="18" spans="2:3" s="114" customFormat="1" ht="24.75" customHeight="1">
      <c r="B18" s="191" t="str">
        <f>+'REKAP &amp; Analisis per Standar'!B16</f>
        <v>Standar 12. Pengelolaan</v>
      </c>
      <c r="C18" s="190">
        <f>+'REKAP &amp; Analisis per Standar'!C16</f>
        <v>3.8</v>
      </c>
    </row>
    <row r="19" spans="2:3" s="114" customFormat="1" ht="24.75" customHeight="1">
      <c r="B19" s="191" t="str">
        <f>+'REKAP &amp; Analisis per Standar'!B17</f>
        <v>Standar 13: Penelitian</v>
      </c>
      <c r="C19" s="190">
        <f>+'REKAP &amp; Analisis per Standar'!C17</f>
        <v>2.1666666666666665</v>
      </c>
    </row>
    <row r="20" spans="2:3" s="114" customFormat="1" ht="24.75" customHeight="1">
      <c r="B20" s="191" t="str">
        <f>+'REKAP &amp; Analisis per Standar'!B18</f>
        <v>Standar 14: Pengabdian Kepada Masyarakat</v>
      </c>
      <c r="C20" s="190">
        <f>+'REKAP &amp; Analisis per Standar'!C18</f>
        <v>4</v>
      </c>
    </row>
    <row r="21" spans="2:3" s="114" customFormat="1" ht="24.75" customHeight="1">
      <c r="B21" s="191" t="str">
        <f>+'REKAP &amp; Analisis per Standar'!B19</f>
        <v xml:space="preserve">Standar 15: Kerjasama </v>
      </c>
      <c r="C21" s="190">
        <f>+'REKAP &amp; Analisis per Standar'!C19</f>
        <v>2.5</v>
      </c>
    </row>
    <row r="22" spans="2:3" s="114" customFormat="1" ht="24.75" customHeight="1">
      <c r="B22" s="192" t="s">
        <v>246</v>
      </c>
      <c r="C22" s="190">
        <f>+'REKAP &amp; Analisis per Standar'!C21</f>
        <v>3</v>
      </c>
    </row>
    <row r="23" spans="2:3" s="122" customFormat="1" ht="24.75" customHeight="1">
      <c r="B23" s="193" t="s">
        <v>1</v>
      </c>
      <c r="C23" s="194">
        <f>AVERAGE(C7:C22)</f>
        <v>3.2168402777777776</v>
      </c>
    </row>
    <row r="24" spans="2:3" s="122" customFormat="1" ht="24.75" customHeight="1">
      <c r="B24" s="121" t="s">
        <v>82</v>
      </c>
      <c r="C24" s="123">
        <f>+'REKAP &amp; Analisis per Standar'!C23</f>
        <v>309</v>
      </c>
    </row>
    <row r="25" spans="2:3" s="115" customFormat="1">
      <c r="C25" s="116"/>
    </row>
    <row r="26" spans="2:3" s="115" customFormat="1">
      <c r="B26" s="117"/>
      <c r="C26" s="117"/>
    </row>
    <row r="27" spans="2:3" s="115" customFormat="1">
      <c r="B27" s="117"/>
      <c r="C27" s="117"/>
    </row>
    <row r="28" spans="2:3" s="114" customFormat="1">
      <c r="B28" s="118"/>
      <c r="C28" s="118"/>
    </row>
    <row r="29" spans="2:3" s="114" customFormat="1">
      <c r="B29" s="118"/>
      <c r="C29" s="118"/>
    </row>
    <row r="30" spans="2:3" s="114" customFormat="1"/>
    <row r="31" spans="2:3" s="114" customFormat="1"/>
    <row r="32" spans="2:3" s="114" customFormat="1"/>
    <row r="33" s="114" customFormat="1"/>
    <row r="34" s="114" customFormat="1"/>
  </sheetData>
  <mergeCells count="1">
    <mergeCell ref="B2:C2"/>
  </mergeCells>
  <pageMargins left="0.52" right="0.7" top="0.75" bottom="0.75" header="0.3" footer="0.3"/>
  <pageSetup paperSize="9" orientation="landscape" horizontalDpi="4294967294" r:id="rId1"/>
  <drawing r:id="rId2"/>
</worksheet>
</file>

<file path=xl/worksheets/sheet6.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5"/>
  <sheetData>
    <row r="1" spans="1:1">
      <c r="A1" t="s">
        <v>2</v>
      </c>
    </row>
    <row r="2" spans="1:1">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PROFIL DIRI</vt:lpstr>
      <vt:lpstr>Nilai &amp; Analisis per Indikator</vt:lpstr>
      <vt:lpstr>REKAP &amp; Analisis per Standar</vt:lpstr>
      <vt:lpstr>Catatan untuk modifikasi</vt:lpstr>
      <vt:lpstr>Peta Mutu</vt:lpstr>
      <vt:lpstr>Readme</vt:lpstr>
      <vt:lpstr>'Nilai &amp; Analisis per Indikator'!Print_Area</vt:lpstr>
      <vt:lpstr>'PROFIL DIRI'!Print_Area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L. Singgih</dc:creator>
  <cp:lastModifiedBy>toshiba</cp:lastModifiedBy>
  <cp:lastPrinted>2013-12-12T00:12:20Z</cp:lastPrinted>
  <dcterms:created xsi:type="dcterms:W3CDTF">2011-10-19T04:38:43Z</dcterms:created>
  <dcterms:modified xsi:type="dcterms:W3CDTF">2014-11-08T13:38:33Z</dcterms:modified>
</cp:coreProperties>
</file>