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7590" firstSheet="41" activeTab="41"/>
  </bookViews>
  <sheets>
    <sheet name="PTK-FAKULTAS-OK" sheetId="57" state="hidden" r:id="rId1"/>
    <sheet name="LEMBAGA" sheetId="7" state="hidden" r:id="rId2"/>
    <sheet name="NAMA-AUDITOR" sheetId="19" state="hidden" r:id="rId3"/>
    <sheet name="KELOMPOK-FERSI-1" sheetId="17" state="hidden" r:id="rId4"/>
    <sheet name="PRODI-OK" sheetId="21" state="hidden" r:id="rId5"/>
    <sheet name="KELOMPOK-FERSI-2" sheetId="18" state="hidden" r:id="rId6"/>
    <sheet name="MASTER-FINIS" sheetId="16" state="hidden" r:id="rId7"/>
    <sheet name="MASTER-MANSUR" sheetId="13" state="hidden" r:id="rId8"/>
    <sheet name="PANITIA" sheetId="14" state="hidden" r:id="rId9"/>
    <sheet name="AMPLOP" sheetId="20" state="hidden" r:id="rId10"/>
    <sheet name="PTK LEMBAGA" sheetId="101" state="hidden" r:id="rId11"/>
    <sheet name="PTK-FAKULTAS-LEMBAGA" sheetId="100" state="hidden" r:id="rId12"/>
    <sheet name="FAKULTAS-LEMBAGA" sheetId="23" state="hidden" r:id="rId13"/>
    <sheet name="HP" sheetId="24" state="hidden" r:id="rId14"/>
    <sheet name="Sheet1" sheetId="25" state="hidden" r:id="rId15"/>
    <sheet name="Sheet3" sheetId="27" state="hidden" r:id="rId16"/>
    <sheet name="Sheet4" sheetId="28" state="hidden" r:id="rId17"/>
    <sheet name="Sheet2" sheetId="26" state="hidden" r:id="rId18"/>
    <sheet name="Sheet5" sheetId="29" state="hidden" r:id="rId19"/>
    <sheet name="SK-AMI" sheetId="30" state="hidden" r:id="rId20"/>
    <sheet name="Sheet10" sheetId="78" state="hidden" r:id="rId21"/>
    <sheet name="Sheet11" sheetId="80" state="hidden" r:id="rId22"/>
    <sheet name="S1" sheetId="35" state="hidden" r:id="rId23"/>
    <sheet name="PTK-S1" sheetId="72" state="hidden" r:id="rId24"/>
    <sheet name="TABEL-CETAK" sheetId="75" state="hidden" r:id="rId25"/>
    <sheet name="Sheet25" sheetId="99" state="hidden" r:id="rId26"/>
    <sheet name="REKAP" sheetId="66" state="hidden" r:id="rId27"/>
    <sheet name="PTK-S2" sheetId="73" state="hidden" r:id="rId28"/>
    <sheet name="S2" sheetId="36" state="hidden" r:id="rId29"/>
    <sheet name="KONSEP-PTK S2-S3" sheetId="38" state="hidden" r:id="rId30"/>
    <sheet name="PTK-LEMBAGA" sheetId="51" state="hidden" r:id="rId31"/>
    <sheet name="PTK-D3-S1-PROVESI" sheetId="49" state="hidden" r:id="rId32"/>
    <sheet name="PTK-S2-S3" sheetId="39" state="hidden" r:id="rId33"/>
    <sheet name="KONSEP-BORANG D3,S1,PROFESI" sheetId="37" state="hidden" r:id="rId34"/>
    <sheet name="BORANG-D3-S1-PROF" sheetId="48" state="hidden" r:id="rId35"/>
    <sheet name="BORANG-S2-S3" sheetId="47" state="hidden" r:id="rId36"/>
    <sheet name="SK-PANITIA" sheetId="40" state="hidden" r:id="rId37"/>
    <sheet name="SK-PENGOLAH DATA" sheetId="46" state="hidden" r:id="rId38"/>
    <sheet name="DAFTAR PRODI" sheetId="31" state="hidden" r:id="rId39"/>
    <sheet name="BAPEM-GKM" sheetId="32" state="hidden" r:id="rId40"/>
    <sheet name="DF-FAKULTAS" sheetId="33" state="hidden" r:id="rId41"/>
    <sheet name="NO-HP" sheetId="34" r:id="rId42"/>
    <sheet name="Sheet7" sheetId="41" state="hidden" r:id="rId43"/>
    <sheet name="JUMLAH PRODI-PER-FAK" sheetId="44" state="hidden" r:id="rId44"/>
    <sheet name="Sheet6" sheetId="42" state="hidden" r:id="rId45"/>
    <sheet name="REKAP PRODI" sheetId="53" state="hidden" r:id="rId46"/>
    <sheet name="Sheet8" sheetId="52" state="hidden" r:id="rId47"/>
    <sheet name="AMPLOP-1" sheetId="54" state="hidden" r:id="rId48"/>
    <sheet name="Sheet9" sheetId="103" state="hidden" r:id="rId49"/>
  </sheets>
  <definedNames>
    <definedName name="_xlnm._FilterDatabase" localSheetId="9" hidden="1">AMPLOP!$A$1:$E$61</definedName>
    <definedName name="_xlnm._FilterDatabase" localSheetId="47" hidden="1">'AMPLOP-1'!$B$6:$C$75</definedName>
    <definedName name="_xlnm._FilterDatabase" localSheetId="34" hidden="1">'BORANG-D3-S1-PROF'!$A$6:$P$71</definedName>
    <definedName name="_xlnm._FilterDatabase" localSheetId="35" hidden="1">'BORANG-S2-S3'!$A$6:$L$39</definedName>
    <definedName name="_xlnm._FilterDatabase" localSheetId="12" hidden="1">'FAKULTAS-LEMBAGA'!$A$6:$Q$50</definedName>
    <definedName name="_xlnm._FilterDatabase" localSheetId="13" hidden="1">HP!$A$3:$C$66</definedName>
    <definedName name="_xlnm._FilterDatabase" localSheetId="3" hidden="1">'KELOMPOK-FERSI-1'!$A$62:$L$62</definedName>
    <definedName name="_xlnm._FilterDatabase" localSheetId="5" hidden="1">'KELOMPOK-FERSI-2'!$A$6:$I$213</definedName>
    <definedName name="_xlnm._FilterDatabase" localSheetId="33" hidden="1">'KONSEP-BORANG D3,S1,PROFESI'!$A$6:$N$79</definedName>
    <definedName name="_xlnm._FilterDatabase" localSheetId="29" hidden="1">'KONSEP-PTK S2-S3'!$A$6:$N$102</definedName>
    <definedName name="_xlnm._FilterDatabase" localSheetId="1" hidden="1">LEMBAGA!$A$7:$N$19</definedName>
    <definedName name="_xlnm._FilterDatabase" localSheetId="6" hidden="1">'MASTER-FINIS'!$A$6:$I$202</definedName>
    <definedName name="_xlnm._FilterDatabase" localSheetId="7" hidden="1">'MASTER-MANSUR'!$A$6:$M$224</definedName>
    <definedName name="_xlnm._FilterDatabase" localSheetId="2" hidden="1">'NAMA-AUDITOR'!$A$8:$I$148</definedName>
    <definedName name="_xlnm._FilterDatabase" localSheetId="41" hidden="1">'NO-HP'!$A$4:$F$73</definedName>
    <definedName name="_xlnm._FilterDatabase" localSheetId="8" hidden="1">PANITIA!$A$8:$K$46</definedName>
    <definedName name="_xlnm._FilterDatabase" localSheetId="4" hidden="1">'PRODI-OK'!$A$5:$K$173</definedName>
    <definedName name="_xlnm._FilterDatabase" localSheetId="31" hidden="1">'PTK-D3-S1-PROVESI'!$A$6:$L$60</definedName>
    <definedName name="_xlnm._FilterDatabase" localSheetId="11" hidden="1">'PTK-FAKULTAS-LEMBAGA'!$A$6:$G$11</definedName>
    <definedName name="_xlnm._FilterDatabase" localSheetId="23" hidden="1">'PTK-S1'!$A$6:$J$33</definedName>
    <definedName name="_xlnm._FilterDatabase" localSheetId="27" hidden="1">'PTK-S2'!$A$6:$K$24</definedName>
    <definedName name="_xlnm._FilterDatabase" localSheetId="26" hidden="1">REKAP!$A$1:$B$215</definedName>
    <definedName name="_xlnm._FilterDatabase" localSheetId="22" hidden="1">'S1'!$A$6:$K$110</definedName>
    <definedName name="_xlnm._FilterDatabase" localSheetId="28" hidden="1">'S2'!$A$6:$M$85</definedName>
    <definedName name="_xlnm._FilterDatabase" localSheetId="14" hidden="1">Sheet1!$A$8:$G$8</definedName>
    <definedName name="_xlnm._FilterDatabase" localSheetId="20" hidden="1">Sheet10!$A$6:$K$118</definedName>
    <definedName name="_xlnm._FilterDatabase" localSheetId="21" hidden="1">Sheet11!$A$6:$K$111</definedName>
    <definedName name="_xlnm._FilterDatabase" localSheetId="25" hidden="1">Sheet25!$A$3:$J$75</definedName>
    <definedName name="_xlnm._FilterDatabase" localSheetId="44" hidden="1">Sheet6!$A$2:$C$131</definedName>
    <definedName name="_xlnm._FilterDatabase" localSheetId="19" hidden="1">'SK-AMI'!$A$6:$P$184</definedName>
    <definedName name="_xlnm._FilterDatabase" localSheetId="24" hidden="1">'TABEL-CETAK'!$C$4:$I$75</definedName>
    <definedName name="_xlnm.Print_Area" localSheetId="1">LEMBAGA!$A$1:$M$30</definedName>
    <definedName name="_xlnm.Print_Area" localSheetId="31">'PTK-D3-S1-PROVESI'!$A$1:$O$71</definedName>
    <definedName name="_xlnm.Print_Titles" localSheetId="34">'BORANG-D3-S1-PROF'!$6:$6</definedName>
    <definedName name="_xlnm.Print_Titles" localSheetId="35">'BORANG-S2-S3'!$6:$6</definedName>
    <definedName name="_xlnm.Print_Titles" localSheetId="38">'DAFTAR PRODI'!$4:$4</definedName>
    <definedName name="_xlnm.Print_Titles" localSheetId="12">'FAKULTAS-LEMBAGA'!$6:$6</definedName>
    <definedName name="_xlnm.Print_Titles" localSheetId="13">HP!$3:$3</definedName>
    <definedName name="_xlnm.Print_Titles" localSheetId="5">'KELOMPOK-FERSI-2'!$6:$6</definedName>
    <definedName name="_xlnm.Print_Titles" localSheetId="7">'MASTER-MANSUR'!$6:$6</definedName>
    <definedName name="_xlnm.Print_Titles" localSheetId="4">'PRODI-OK'!$5:$5</definedName>
    <definedName name="_xlnm.Print_Titles" localSheetId="31">'PTK-D3-S1-PROVESI'!$6:$6</definedName>
    <definedName name="_xlnm.Print_Titles" localSheetId="11">'PTK-FAKULTAS-LEMBAGA'!$6:$6</definedName>
    <definedName name="_xlnm.Print_Titles" localSheetId="23">'PTK-S1'!$6:$6</definedName>
    <definedName name="_xlnm.Print_Titles" localSheetId="27">'PTK-S2'!$6:$6</definedName>
    <definedName name="_xlnm.Print_Titles" localSheetId="22">'S1'!$6:$6</definedName>
    <definedName name="_xlnm.Print_Titles" localSheetId="28">'S2'!$6:$6</definedName>
    <definedName name="_xlnm.Print_Titles" localSheetId="14">Sheet1!$8:$8</definedName>
    <definedName name="_xlnm.Print_Titles" localSheetId="25">Sheet25!$3:$4</definedName>
    <definedName name="_xlnm.Print_Titles" localSheetId="48">Sheet9!$5:$5</definedName>
    <definedName name="_xlnm.Print_Titles" localSheetId="24">'TABEL-CETAK'!$B:$J,'TABEL-CETAK'!$3:$4</definedName>
  </definedNames>
  <calcPr calcId="124519"/>
</workbook>
</file>

<file path=xl/calcChain.xml><?xml version="1.0" encoding="utf-8"?>
<calcChain xmlns="http://schemas.openxmlformats.org/spreadsheetml/2006/main">
  <c r="C115" i="52"/>
  <c r="C114"/>
  <c r="G21" i="53" s="1"/>
  <c r="F21"/>
  <c r="E21"/>
  <c r="D21"/>
  <c r="C21"/>
  <c r="B21"/>
  <c r="G20"/>
  <c r="G19"/>
  <c r="G18"/>
  <c r="G17"/>
  <c r="G16"/>
  <c r="G15"/>
  <c r="G14"/>
  <c r="G13"/>
  <c r="G12"/>
  <c r="G11"/>
  <c r="G10"/>
  <c r="G9"/>
  <c r="G8"/>
  <c r="G7"/>
  <c r="G6"/>
  <c r="G5"/>
  <c r="D68" i="32" l="1"/>
  <c r="K64"/>
  <c r="J64"/>
  <c r="I64"/>
  <c r="D117" i="31"/>
  <c r="D116"/>
  <c r="C116"/>
  <c r="C115"/>
  <c r="C114"/>
  <c r="F107" i="46"/>
  <c r="F59"/>
  <c r="F11"/>
  <c r="G155" i="40"/>
  <c r="G103"/>
  <c r="J96"/>
  <c r="G61"/>
  <c r="G15"/>
  <c r="N43" i="47" s="1"/>
  <c r="M43"/>
  <c r="L43"/>
  <c r="N42" s="1"/>
  <c r="M42"/>
  <c r="R39"/>
  <c r="N39" s="1"/>
  <c r="M39"/>
  <c r="N18"/>
  <c r="M18"/>
  <c r="Q79" i="48"/>
  <c r="Q74"/>
  <c r="O70"/>
  <c r="N70"/>
  <c r="M70"/>
  <c r="O69" s="1"/>
  <c r="N69"/>
  <c r="O67" s="1"/>
  <c r="N67"/>
  <c r="O60" s="1"/>
  <c r="N60"/>
  <c r="O58" s="1"/>
  <c r="N58"/>
  <c r="O57" s="1"/>
  <c r="N57"/>
  <c r="O53" s="1"/>
  <c r="N53"/>
  <c r="O43" s="1"/>
  <c r="N43"/>
  <c r="O40" s="1"/>
  <c r="N40"/>
  <c r="O36" s="1"/>
  <c r="N36"/>
  <c r="O33" s="1"/>
  <c r="N33"/>
  <c r="O32" s="1"/>
  <c r="N32"/>
  <c r="O31" s="1"/>
  <c r="N31"/>
  <c r="O30" s="1"/>
  <c r="N30"/>
  <c r="O29" s="1"/>
  <c r="N29"/>
  <c r="O25" s="1"/>
  <c r="N25"/>
  <c r="O24" s="1"/>
  <c r="N24"/>
  <c r="O23" s="1"/>
  <c r="N23"/>
  <c r="O20" s="1"/>
  <c r="N20"/>
  <c r="O11" s="1"/>
  <c r="N11"/>
  <c r="O10" s="1"/>
  <c r="N10"/>
  <c r="O9" s="1"/>
  <c r="N9"/>
  <c r="P79" i="37"/>
  <c r="O79"/>
  <c r="N79"/>
  <c r="P74" s="1"/>
  <c r="O74"/>
  <c r="P73" s="1"/>
  <c r="O73"/>
  <c r="P70" s="1"/>
  <c r="O70"/>
  <c r="P68" s="1"/>
  <c r="O68"/>
  <c r="P67" s="1"/>
  <c r="O67"/>
  <c r="P66" s="1"/>
  <c r="O66"/>
  <c r="P65" s="1"/>
  <c r="O65"/>
  <c r="P64" s="1"/>
  <c r="O64"/>
  <c r="P59" s="1"/>
  <c r="O59"/>
  <c r="P57" s="1"/>
  <c r="O57"/>
  <c r="P55" s="1"/>
  <c r="O55"/>
  <c r="P54" s="1"/>
  <c r="O54"/>
  <c r="P53" s="1"/>
  <c r="O53"/>
  <c r="P52" s="1"/>
  <c r="O52"/>
  <c r="P43" s="1"/>
  <c r="O43"/>
  <c r="P40" s="1"/>
  <c r="O40"/>
  <c r="P37" s="1"/>
  <c r="O37"/>
  <c r="P36" s="1"/>
  <c r="O36"/>
  <c r="P34" s="1"/>
  <c r="O34"/>
  <c r="P33" s="1"/>
  <c r="O33"/>
  <c r="P32" s="1"/>
  <c r="O32"/>
  <c r="P31" s="1"/>
  <c r="O31"/>
  <c r="P30" s="1"/>
  <c r="O30"/>
  <c r="P29" s="1"/>
  <c r="O29"/>
  <c r="P27" s="1"/>
  <c r="O27"/>
  <c r="P25" s="1"/>
  <c r="O25"/>
  <c r="P24" s="1"/>
  <c r="O24"/>
  <c r="P23" s="1"/>
  <c r="O23"/>
  <c r="P21" s="1"/>
  <c r="O21"/>
  <c r="P20" s="1"/>
  <c r="O20"/>
  <c r="P11" s="1"/>
  <c r="O11"/>
  <c r="P10" s="1"/>
  <c r="O10"/>
  <c r="P9" s="1"/>
  <c r="O9"/>
  <c r="N43" i="39" s="1"/>
  <c r="M43"/>
  <c r="L43"/>
  <c r="G43"/>
  <c r="N42" s="1"/>
  <c r="M42"/>
  <c r="N41" s="1"/>
  <c r="M41"/>
  <c r="N40" s="1"/>
  <c r="M40"/>
  <c r="N39" s="1"/>
  <c r="M39"/>
  <c r="N38" s="1"/>
  <c r="M38"/>
  <c r="N37" s="1"/>
  <c r="M37"/>
  <c r="N36" s="1"/>
  <c r="M36"/>
  <c r="N35" s="1"/>
  <c r="M35"/>
  <c r="N34" s="1"/>
  <c r="M34"/>
  <c r="N33" s="1"/>
  <c r="M33"/>
  <c r="N32" s="1"/>
  <c r="M32"/>
  <c r="N31" s="1"/>
  <c r="M31"/>
  <c r="N30" s="1"/>
  <c r="M30"/>
  <c r="N29" s="1"/>
  <c r="M29"/>
  <c r="N28" s="1"/>
  <c r="M28"/>
  <c r="N27" s="1"/>
  <c r="M27"/>
  <c r="N26" s="1"/>
  <c r="M26"/>
  <c r="N25" s="1"/>
  <c r="M25"/>
  <c r="N24" s="1"/>
  <c r="M24"/>
  <c r="N23" s="1"/>
  <c r="M23"/>
  <c r="N22" s="1"/>
  <c r="M22"/>
  <c r="N21" s="1"/>
  <c r="M21"/>
  <c r="N20" s="1"/>
  <c r="M20"/>
  <c r="N19" s="1"/>
  <c r="M19"/>
  <c r="N18" s="1"/>
  <c r="M18"/>
  <c r="Q17"/>
  <c r="N17" s="1"/>
  <c r="M17"/>
  <c r="N16" s="1"/>
  <c r="M16"/>
  <c r="N15" s="1"/>
  <c r="M15"/>
  <c r="N14" s="1"/>
  <c r="M14"/>
  <c r="N13" s="1"/>
  <c r="M13"/>
  <c r="N12" s="1"/>
  <c r="M12"/>
  <c r="N11" s="1"/>
  <c r="M11"/>
  <c r="N10" s="1"/>
  <c r="M10"/>
  <c r="N9" s="1"/>
  <c r="M9"/>
  <c r="N8" s="1"/>
  <c r="M8"/>
  <c r="N7"/>
  <c r="M7"/>
  <c r="N59" i="49" s="1"/>
  <c r="M59"/>
  <c r="L59"/>
  <c r="G59"/>
  <c r="N58" s="1"/>
  <c r="M58"/>
  <c r="N57" s="1"/>
  <c r="M57"/>
  <c r="N56" s="1"/>
  <c r="M56"/>
  <c r="N55" s="1"/>
  <c r="M55"/>
  <c r="N54" s="1"/>
  <c r="M54"/>
  <c r="N53" s="1"/>
  <c r="M53"/>
  <c r="N51" s="1"/>
  <c r="M51"/>
  <c r="N50" s="1"/>
  <c r="M50"/>
  <c r="N49" s="1"/>
  <c r="M49"/>
  <c r="N48" s="1"/>
  <c r="M48"/>
  <c r="N47" s="1"/>
  <c r="M47"/>
  <c r="N46" s="1"/>
  <c r="M46"/>
  <c r="N45" s="1"/>
  <c r="M45"/>
  <c r="N44" s="1"/>
  <c r="M44"/>
  <c r="N43" s="1"/>
  <c r="M43"/>
  <c r="N42" s="1"/>
  <c r="M42"/>
  <c r="N41" s="1"/>
  <c r="M41"/>
  <c r="N39" s="1"/>
  <c r="M39"/>
  <c r="N38" s="1"/>
  <c r="M38"/>
  <c r="N37" s="1"/>
  <c r="M37"/>
  <c r="N36" s="1"/>
  <c r="M36"/>
  <c r="N35" s="1"/>
  <c r="M35"/>
  <c r="N34" s="1"/>
  <c r="M34"/>
  <c r="N33" s="1"/>
  <c r="M33"/>
  <c r="N32" s="1"/>
  <c r="M32"/>
  <c r="N31" s="1"/>
  <c r="M31"/>
  <c r="N30" s="1"/>
  <c r="M30"/>
  <c r="N29" s="1"/>
  <c r="M29"/>
  <c r="N28" s="1"/>
  <c r="M28"/>
  <c r="N27" s="1"/>
  <c r="M27"/>
  <c r="N26" s="1"/>
  <c r="M26"/>
  <c r="N25" s="1"/>
  <c r="M25"/>
  <c r="N24" s="1"/>
  <c r="M24"/>
  <c r="N23" s="1"/>
  <c r="M23"/>
  <c r="N22" s="1"/>
  <c r="M22"/>
  <c r="N20" s="1"/>
  <c r="M20"/>
  <c r="N19" s="1"/>
  <c r="M19"/>
  <c r="N18" s="1"/>
  <c r="M18"/>
  <c r="N17" s="1"/>
  <c r="M17"/>
  <c r="N15" s="1"/>
  <c r="M15"/>
  <c r="N14" s="1"/>
  <c r="M14"/>
  <c r="N13" s="1"/>
  <c r="M13"/>
  <c r="N12" s="1"/>
  <c r="M12"/>
  <c r="N11" s="1"/>
  <c r="M11"/>
  <c r="N10" s="1"/>
  <c r="M10"/>
  <c r="N9" s="1"/>
  <c r="M9"/>
  <c r="N8" s="1"/>
  <c r="M8"/>
  <c r="N7"/>
  <c r="M7"/>
  <c r="O13" i="51"/>
  <c r="N13"/>
  <c r="M13"/>
  <c r="O12" s="1"/>
  <c r="N12"/>
  <c r="O11" s="1"/>
  <c r="N11"/>
  <c r="O10" s="1"/>
  <c r="N10"/>
  <c r="N9"/>
  <c r="O8" s="1"/>
  <c r="N8"/>
  <c r="N79" i="38" s="1"/>
  <c r="M79"/>
  <c r="L79"/>
  <c r="N78" s="1"/>
  <c r="M78"/>
  <c r="N77" s="1"/>
  <c r="M77"/>
  <c r="N76" s="1"/>
  <c r="M76"/>
  <c r="N75" s="1"/>
  <c r="M75"/>
  <c r="N74" s="1"/>
  <c r="M74"/>
  <c r="N73" s="1"/>
  <c r="M73"/>
  <c r="N72" s="1"/>
  <c r="M72"/>
  <c r="N71" s="1"/>
  <c r="M71"/>
  <c r="N70" s="1"/>
  <c r="M70"/>
  <c r="N69" s="1"/>
  <c r="M69"/>
  <c r="N67" s="1"/>
  <c r="M67"/>
  <c r="N66" s="1"/>
  <c r="M66"/>
  <c r="N65" s="1"/>
  <c r="M65"/>
  <c r="N64" s="1"/>
  <c r="M64"/>
  <c r="N63" s="1"/>
  <c r="M63"/>
  <c r="N62" s="1"/>
  <c r="M62"/>
  <c r="N61" s="1"/>
  <c r="M61"/>
  <c r="N60" s="1"/>
  <c r="M60"/>
  <c r="N59" s="1"/>
  <c r="M59"/>
  <c r="N58" s="1"/>
  <c r="M58"/>
  <c r="N57" s="1"/>
  <c r="M57"/>
  <c r="N56" s="1"/>
  <c r="M56"/>
  <c r="N55" s="1"/>
  <c r="M55"/>
  <c r="N54" s="1"/>
  <c r="M54"/>
  <c r="N53" s="1"/>
  <c r="M53"/>
  <c r="N52" s="1"/>
  <c r="M52"/>
  <c r="N51" s="1"/>
  <c r="M51"/>
  <c r="N50" s="1"/>
  <c r="M50"/>
  <c r="N49" s="1"/>
  <c r="M49"/>
  <c r="N48" s="1"/>
  <c r="M48"/>
  <c r="N47" s="1"/>
  <c r="M47"/>
  <c r="N46" s="1"/>
  <c r="M46"/>
  <c r="N45" s="1"/>
  <c r="M45"/>
  <c r="N44" s="1"/>
  <c r="M44"/>
  <c r="N43" s="1"/>
  <c r="M43"/>
  <c r="N42" s="1"/>
  <c r="M42"/>
  <c r="N41" s="1"/>
  <c r="M41"/>
  <c r="N40" s="1"/>
  <c r="M40"/>
  <c r="N39" s="1"/>
  <c r="M39"/>
  <c r="N38" s="1"/>
  <c r="M38"/>
  <c r="N37" s="1"/>
  <c r="M37"/>
  <c r="N36" s="1"/>
  <c r="M36"/>
  <c r="N35" s="1"/>
  <c r="M35"/>
  <c r="N34" s="1"/>
  <c r="M34"/>
  <c r="N33" s="1"/>
  <c r="M33"/>
  <c r="N32" s="1"/>
  <c r="M32"/>
  <c r="N31" s="1"/>
  <c r="M31"/>
  <c r="N30" s="1"/>
  <c r="M30"/>
  <c r="N29" s="1"/>
  <c r="M29"/>
  <c r="N28" s="1"/>
  <c r="M28"/>
  <c r="N27" s="1"/>
  <c r="M27"/>
  <c r="N26" s="1"/>
  <c r="M26"/>
  <c r="N25" s="1"/>
  <c r="M25"/>
  <c r="N24" s="1"/>
  <c r="M24"/>
  <c r="N23" s="1"/>
  <c r="M23"/>
  <c r="N22" s="1"/>
  <c r="M22"/>
  <c r="N21" s="1"/>
  <c r="M21"/>
  <c r="N20" s="1"/>
  <c r="M20"/>
  <c r="N19" s="1"/>
  <c r="M19"/>
  <c r="N18" s="1"/>
  <c r="M18"/>
  <c r="N17" s="1"/>
  <c r="M17"/>
  <c r="N16" s="1"/>
  <c r="M16"/>
  <c r="N15" s="1"/>
  <c r="M15"/>
  <c r="N14" s="1"/>
  <c r="M14"/>
  <c r="N13" s="1"/>
  <c r="M13"/>
  <c r="N12" s="1"/>
  <c r="M12"/>
  <c r="N11" s="1"/>
  <c r="M11"/>
  <c r="N10" s="1"/>
  <c r="M10"/>
  <c r="N9" s="1"/>
  <c r="M9"/>
  <c r="N8" s="1"/>
  <c r="M8"/>
  <c r="N7"/>
  <c r="M7"/>
  <c r="Q79" i="36"/>
  <c r="M79"/>
  <c r="L79"/>
  <c r="K79"/>
  <c r="M78" s="1"/>
  <c r="L78"/>
  <c r="M77" s="1"/>
  <c r="L77"/>
  <c r="L76"/>
  <c r="M75" s="1"/>
  <c r="L75"/>
  <c r="M74" s="1"/>
  <c r="L74"/>
  <c r="M73" s="1"/>
  <c r="L73"/>
  <c r="L72"/>
  <c r="M71" s="1"/>
  <c r="L71"/>
  <c r="M70" s="1"/>
  <c r="L70"/>
  <c r="M69" s="1"/>
  <c r="L69"/>
  <c r="M68" s="1"/>
  <c r="L68"/>
  <c r="L67"/>
  <c r="L66"/>
  <c r="M65" s="1"/>
  <c r="L65"/>
  <c r="M64" s="1"/>
  <c r="L64"/>
  <c r="L63"/>
  <c r="L62"/>
  <c r="M61" s="1"/>
  <c r="L61"/>
  <c r="M60" s="1"/>
  <c r="L60"/>
  <c r="L59"/>
  <c r="M58" s="1"/>
  <c r="L58"/>
  <c r="M57" s="1"/>
  <c r="L57"/>
  <c r="L56"/>
  <c r="M55" s="1"/>
  <c r="L55"/>
  <c r="L54"/>
  <c r="M53" s="1"/>
  <c r="L53"/>
  <c r="M52" s="1"/>
  <c r="L52"/>
  <c r="L51"/>
  <c r="L50"/>
  <c r="M49" s="1"/>
  <c r="L49"/>
  <c r="M46" s="1"/>
  <c r="L46"/>
  <c r="M45" s="1"/>
  <c r="L45"/>
  <c r="L44"/>
  <c r="M43" s="1"/>
  <c r="L43"/>
  <c r="L42"/>
  <c r="M41" s="1"/>
  <c r="L41"/>
  <c r="M40" s="1"/>
  <c r="L40"/>
  <c r="L39"/>
  <c r="L38"/>
  <c r="M37" s="1"/>
  <c r="L37"/>
  <c r="L36"/>
  <c r="M35" s="1"/>
  <c r="L35"/>
  <c r="L34"/>
  <c r="M33" s="1"/>
  <c r="L33"/>
  <c r="L32"/>
  <c r="M31" s="1"/>
  <c r="L31"/>
  <c r="L30"/>
  <c r="M29" s="1"/>
  <c r="L29"/>
  <c r="M28" s="1"/>
  <c r="L28"/>
  <c r="L27"/>
  <c r="M25" s="1"/>
  <c r="L25"/>
  <c r="M24" s="1"/>
  <c r="L24"/>
  <c r="L23"/>
  <c r="L22"/>
  <c r="M21" s="1"/>
  <c r="L21"/>
  <c r="L20"/>
  <c r="L19"/>
  <c r="M18" s="1"/>
  <c r="L18"/>
  <c r="M17" s="1"/>
  <c r="L17"/>
  <c r="L16"/>
  <c r="M15" s="1"/>
  <c r="L15"/>
  <c r="M14" s="1"/>
  <c r="L14"/>
  <c r="L13"/>
  <c r="M12" s="1"/>
  <c r="L12"/>
  <c r="M11" s="1"/>
  <c r="L11"/>
  <c r="L10"/>
  <c r="M9" s="1"/>
  <c r="L9"/>
  <c r="L8"/>
  <c r="Q79" i="73"/>
  <c r="M79"/>
  <c r="L79"/>
  <c r="K79"/>
  <c r="M78" s="1"/>
  <c r="L78"/>
  <c r="M77" s="1"/>
  <c r="L77"/>
  <c r="L76"/>
  <c r="M75" s="1"/>
  <c r="L75"/>
  <c r="M74" s="1"/>
  <c r="L74"/>
  <c r="M73" s="1"/>
  <c r="L73"/>
  <c r="L72"/>
  <c r="M71"/>
  <c r="L71"/>
  <c r="M70"/>
  <c r="L70"/>
  <c r="M69"/>
  <c r="L69"/>
  <c r="M68"/>
  <c r="L68"/>
  <c r="L67"/>
  <c r="L66"/>
  <c r="M65"/>
  <c r="L65"/>
  <c r="M64"/>
  <c r="L64"/>
  <c r="L63"/>
  <c r="L62"/>
  <c r="M61"/>
  <c r="L61"/>
  <c r="M60"/>
  <c r="L60"/>
  <c r="L59"/>
  <c r="M58" s="1"/>
  <c r="L58"/>
  <c r="M57" s="1"/>
  <c r="L57"/>
  <c r="L56"/>
  <c r="M55"/>
  <c r="L55"/>
  <c r="L54"/>
  <c r="M53" s="1"/>
  <c r="L53"/>
  <c r="M52" s="1"/>
  <c r="L52"/>
  <c r="L51"/>
  <c r="L50"/>
  <c r="M49" s="1"/>
  <c r="L49"/>
  <c r="M46" s="1"/>
  <c r="L46"/>
  <c r="M45" s="1"/>
  <c r="L45"/>
  <c r="L44"/>
  <c r="M43" s="1"/>
  <c r="L43"/>
  <c r="L42"/>
  <c r="M41" s="1"/>
  <c r="L41"/>
  <c r="M40" s="1"/>
  <c r="L40"/>
  <c r="L39"/>
  <c r="L38"/>
  <c r="M37" s="1"/>
  <c r="L37"/>
  <c r="L36"/>
  <c r="M35" s="1"/>
  <c r="L35"/>
  <c r="L34"/>
  <c r="M33" s="1"/>
  <c r="L33"/>
  <c r="L32"/>
  <c r="M31" s="1"/>
  <c r="L31"/>
  <c r="L30"/>
  <c r="M29" s="1"/>
  <c r="L29"/>
  <c r="M28" s="1"/>
  <c r="L28"/>
  <c r="L27"/>
  <c r="M25" s="1"/>
  <c r="L25"/>
  <c r="M24" s="1"/>
  <c r="L24"/>
  <c r="L23"/>
  <c r="L22"/>
  <c r="M21" s="1"/>
  <c r="L21"/>
  <c r="L20"/>
  <c r="L19"/>
  <c r="M18" s="1"/>
  <c r="L18"/>
  <c r="M17" s="1"/>
  <c r="L17"/>
  <c r="L16"/>
  <c r="M15" s="1"/>
  <c r="L15"/>
  <c r="M14" s="1"/>
  <c r="L14"/>
  <c r="L13"/>
  <c r="M12" s="1"/>
  <c r="L12"/>
  <c r="M11" s="1"/>
  <c r="L11"/>
  <c r="L10"/>
  <c r="M9" s="1"/>
  <c r="L9"/>
  <c r="L8"/>
  <c r="J75" i="75"/>
  <c r="I75"/>
  <c r="H75"/>
  <c r="G75"/>
  <c r="F75"/>
  <c r="E75"/>
  <c r="D75"/>
  <c r="C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M109" i="72" s="1"/>
  <c r="L109" s="1"/>
  <c r="K109"/>
  <c r="O108"/>
  <c r="M108"/>
  <c r="L108"/>
  <c r="M107"/>
  <c r="L107"/>
  <c r="M106"/>
  <c r="L106"/>
  <c r="M105"/>
  <c r="L105"/>
  <c r="M104"/>
  <c r="L104"/>
  <c r="M103"/>
  <c r="L103"/>
  <c r="M102"/>
  <c r="L102"/>
  <c r="M101"/>
  <c r="L101"/>
  <c r="M99"/>
  <c r="L99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6"/>
  <c r="L86"/>
  <c r="M85"/>
  <c r="L85"/>
  <c r="M83"/>
  <c r="L83"/>
  <c r="M82"/>
  <c r="L82"/>
  <c r="N81"/>
  <c r="M81"/>
  <c r="M80"/>
  <c r="L80"/>
  <c r="M79"/>
  <c r="L79"/>
  <c r="M77"/>
  <c r="L77"/>
  <c r="M75"/>
  <c r="L75"/>
  <c r="M73"/>
  <c r="L73"/>
  <c r="M72"/>
  <c r="L72"/>
  <c r="N71"/>
  <c r="M71"/>
  <c r="N70"/>
  <c r="M70"/>
  <c r="M69"/>
  <c r="L69"/>
  <c r="M68"/>
  <c r="L68"/>
  <c r="N67"/>
  <c r="M67"/>
  <c r="M66"/>
  <c r="L66"/>
  <c r="M65"/>
  <c r="L65"/>
  <c r="N64"/>
  <c r="M64"/>
  <c r="M63"/>
  <c r="L63"/>
  <c r="M62"/>
  <c r="L62"/>
  <c r="M61"/>
  <c r="L61"/>
  <c r="M60"/>
  <c r="L60"/>
  <c r="N59"/>
  <c r="M59"/>
  <c r="M56"/>
  <c r="L56"/>
  <c r="M55"/>
  <c r="L55"/>
  <c r="M54"/>
  <c r="L54"/>
  <c r="N53"/>
  <c r="M53"/>
  <c r="N52"/>
  <c r="M52"/>
  <c r="M51"/>
  <c r="L51"/>
  <c r="M50"/>
  <c r="L50"/>
  <c r="M49" s="1"/>
  <c r="L49"/>
  <c r="M48"/>
  <c r="L48"/>
  <c r="N47"/>
  <c r="M47"/>
  <c r="M46"/>
  <c r="L46"/>
  <c r="N45"/>
  <c r="M45"/>
  <c r="M44"/>
  <c r="L44"/>
  <c r="N43"/>
  <c r="M43"/>
  <c r="M42"/>
  <c r="L42"/>
  <c r="N41"/>
  <c r="M41"/>
  <c r="M40"/>
  <c r="L40"/>
  <c r="N39"/>
  <c r="M39"/>
  <c r="N38"/>
  <c r="M38"/>
  <c r="M37" s="1"/>
  <c r="L37"/>
  <c r="M36"/>
  <c r="L36"/>
  <c r="M34"/>
  <c r="L34"/>
  <c r="N33"/>
  <c r="M33"/>
  <c r="M32"/>
  <c r="L32"/>
  <c r="N31"/>
  <c r="M31"/>
  <c r="M30" s="1"/>
  <c r="L30"/>
  <c r="N29"/>
  <c r="M29"/>
  <c r="M28" s="1"/>
  <c r="L28"/>
  <c r="N27"/>
  <c r="M27"/>
  <c r="N25"/>
  <c r="M25"/>
  <c r="M24" s="1"/>
  <c r="L24"/>
  <c r="M23" s="1"/>
  <c r="L23"/>
  <c r="N22"/>
  <c r="M22"/>
  <c r="M21" s="1"/>
  <c r="L21"/>
  <c r="N20"/>
  <c r="M20"/>
  <c r="M19"/>
  <c r="L19"/>
  <c r="N18"/>
  <c r="M18"/>
  <c r="M17"/>
  <c r="L17"/>
  <c r="M16"/>
  <c r="L16"/>
  <c r="N15"/>
  <c r="M15"/>
  <c r="N14"/>
  <c r="M14"/>
  <c r="M13" s="1"/>
  <c r="L13"/>
  <c r="M12"/>
  <c r="L12"/>
  <c r="N9"/>
  <c r="M9"/>
  <c r="M8"/>
  <c r="L8"/>
  <c r="N7"/>
  <c r="M7"/>
  <c r="M109" i="35"/>
  <c r="L109"/>
  <c r="K109"/>
  <c r="O108"/>
  <c r="M108" s="1"/>
  <c r="L108"/>
  <c r="M107" s="1"/>
  <c r="L107"/>
  <c r="M106" s="1"/>
  <c r="L106"/>
  <c r="M105" s="1"/>
  <c r="L105"/>
  <c r="M104" s="1"/>
  <c r="L104"/>
  <c r="M103" s="1"/>
  <c r="L103"/>
  <c r="M102" s="1"/>
  <c r="L102"/>
  <c r="M101" s="1"/>
  <c r="L101"/>
  <c r="M99" s="1"/>
  <c r="L99"/>
  <c r="M96" s="1"/>
  <c r="L96"/>
  <c r="M95" s="1"/>
  <c r="L95"/>
  <c r="M94" s="1"/>
  <c r="L94"/>
  <c r="M93" s="1"/>
  <c r="L93"/>
  <c r="M92" s="1"/>
  <c r="L92"/>
  <c r="M91" s="1"/>
  <c r="L91"/>
  <c r="M90" s="1"/>
  <c r="L90"/>
  <c r="M89" s="1"/>
  <c r="L89"/>
  <c r="M88" s="1"/>
  <c r="L88"/>
  <c r="M86" s="1"/>
  <c r="L86"/>
  <c r="M85" s="1"/>
  <c r="L85"/>
  <c r="M83" s="1"/>
  <c r="L83"/>
  <c r="M82" s="1"/>
  <c r="L82"/>
  <c r="N81" s="1"/>
  <c r="M81"/>
  <c r="M80" s="1"/>
  <c r="L80"/>
  <c r="M79" s="1"/>
  <c r="L79"/>
  <c r="M77" s="1"/>
  <c r="L77"/>
  <c r="M75" s="1"/>
  <c r="L75"/>
  <c r="M73" s="1"/>
  <c r="L73"/>
  <c r="M72" s="1"/>
  <c r="L72"/>
  <c r="N71" s="1"/>
  <c r="M71"/>
  <c r="N70" s="1"/>
  <c r="M70"/>
  <c r="M69" s="1"/>
  <c r="L69"/>
  <c r="M68" s="1"/>
  <c r="L68"/>
  <c r="N67" s="1"/>
  <c r="M67"/>
  <c r="M66" s="1"/>
  <c r="L66"/>
  <c r="M65" s="1"/>
  <c r="L65"/>
  <c r="N64" s="1"/>
  <c r="M64"/>
  <c r="M63" s="1"/>
  <c r="L63"/>
  <c r="M62" s="1"/>
  <c r="L62"/>
  <c r="M61" s="1"/>
  <c r="L61"/>
  <c r="M60" s="1"/>
  <c r="L60"/>
  <c r="N59" s="1"/>
  <c r="M59"/>
  <c r="M56" s="1"/>
  <c r="L56"/>
  <c r="M55" s="1"/>
  <c r="L55"/>
  <c r="M54" s="1"/>
  <c r="L54"/>
  <c r="N53" s="1"/>
  <c r="M53"/>
  <c r="N52" s="1"/>
  <c r="M52"/>
  <c r="M51" s="1"/>
  <c r="L51"/>
  <c r="M50" s="1"/>
  <c r="L50"/>
  <c r="M49" s="1"/>
  <c r="L49"/>
  <c r="M48" s="1"/>
  <c r="L48"/>
  <c r="N47" s="1"/>
  <c r="M47"/>
  <c r="M46" s="1"/>
  <c r="L46"/>
  <c r="N45" s="1"/>
  <c r="M45"/>
  <c r="M44" s="1"/>
  <c r="L44"/>
  <c r="N43" s="1"/>
  <c r="M43"/>
  <c r="M42" s="1"/>
  <c r="L42"/>
  <c r="N41" s="1"/>
  <c r="M41"/>
  <c r="M40" s="1"/>
  <c r="L40"/>
  <c r="N39" s="1"/>
  <c r="M39"/>
  <c r="N38" s="1"/>
  <c r="M38"/>
  <c r="M37" s="1"/>
  <c r="L37"/>
  <c r="M36" s="1"/>
  <c r="L36"/>
  <c r="M34" s="1"/>
  <c r="L34"/>
  <c r="N33" s="1"/>
  <c r="M33"/>
  <c r="M32" s="1"/>
  <c r="L32"/>
  <c r="N31" s="1"/>
  <c r="M31"/>
  <c r="M30" s="1"/>
  <c r="L30"/>
  <c r="N29" s="1"/>
  <c r="M29"/>
  <c r="M28" s="1"/>
  <c r="L28"/>
  <c r="N27" s="1"/>
  <c r="M27"/>
  <c r="N25" s="1"/>
  <c r="M25"/>
  <c r="M24" s="1"/>
  <c r="L24"/>
  <c r="M23" s="1"/>
  <c r="L23"/>
  <c r="N22" s="1"/>
  <c r="M22"/>
  <c r="M21" s="1"/>
  <c r="L21"/>
  <c r="N20" s="1"/>
  <c r="M20"/>
  <c r="M19" s="1"/>
  <c r="L19"/>
  <c r="N18" s="1"/>
  <c r="M18"/>
  <c r="M17" s="1"/>
  <c r="L17"/>
  <c r="M16" s="1"/>
  <c r="L16"/>
  <c r="N15" s="1"/>
  <c r="M15"/>
  <c r="N14" s="1"/>
  <c r="M14"/>
  <c r="M13" s="1"/>
  <c r="L13"/>
  <c r="M12" s="1"/>
  <c r="L12"/>
  <c r="N9" s="1"/>
  <c r="M9"/>
  <c r="M8" s="1"/>
  <c r="L8"/>
  <c r="N7" s="1"/>
  <c r="M7"/>
  <c r="M110" i="80" s="1"/>
  <c r="L110"/>
  <c r="K110"/>
  <c r="M107" s="1"/>
  <c r="L107"/>
  <c r="M105" s="1"/>
  <c r="L105"/>
  <c r="M104" s="1"/>
  <c r="L104"/>
  <c r="M103" s="1"/>
  <c r="L103"/>
  <c r="M101" s="1"/>
  <c r="L101"/>
  <c r="M100" s="1"/>
  <c r="L100"/>
  <c r="M99" s="1"/>
  <c r="L99"/>
  <c r="N98" s="1"/>
  <c r="M98"/>
  <c r="M97" s="1"/>
  <c r="L97"/>
  <c r="M96" s="1"/>
  <c r="L96"/>
  <c r="M94" s="1"/>
  <c r="L94"/>
  <c r="M93" s="1"/>
  <c r="L93"/>
  <c r="M92" s="1"/>
  <c r="L92"/>
  <c r="M91" s="1"/>
  <c r="L91"/>
  <c r="M90" s="1"/>
  <c r="L90"/>
  <c r="P89"/>
  <c r="M89" s="1"/>
  <c r="L89"/>
  <c r="M88" s="1"/>
  <c r="L88"/>
  <c r="M87" s="1"/>
  <c r="L87"/>
  <c r="N86" s="1"/>
  <c r="M86"/>
  <c r="M85" s="1"/>
  <c r="L85"/>
  <c r="M84" s="1"/>
  <c r="L84"/>
  <c r="N83" s="1"/>
  <c r="M83"/>
  <c r="N82" s="1"/>
  <c r="M82"/>
  <c r="M81" s="1"/>
  <c r="L81"/>
  <c r="M80" s="1"/>
  <c r="L80"/>
  <c r="M79" s="1"/>
  <c r="L79"/>
  <c r="N78" s="1"/>
  <c r="M78"/>
  <c r="M77" s="1"/>
  <c r="L77"/>
  <c r="M76" s="1"/>
  <c r="L76"/>
  <c r="M75" s="1"/>
  <c r="L75"/>
  <c r="N74" s="1"/>
  <c r="M74"/>
  <c r="M73" s="1"/>
  <c r="L73"/>
  <c r="M72" s="1"/>
  <c r="L72"/>
  <c r="M71" s="1"/>
  <c r="L71"/>
  <c r="M70" s="1"/>
  <c r="L70"/>
  <c r="M69" s="1"/>
  <c r="L69"/>
  <c r="M68" s="1"/>
  <c r="L68"/>
  <c r="M67" s="1"/>
  <c r="L67"/>
  <c r="N66" s="1"/>
  <c r="M66"/>
  <c r="N65" s="1"/>
  <c r="M65"/>
  <c r="M64" s="1"/>
  <c r="L64"/>
  <c r="N63" s="1"/>
  <c r="M63"/>
  <c r="M62" s="1"/>
  <c r="L62"/>
  <c r="N61" s="1"/>
  <c r="M61"/>
  <c r="N60" s="1"/>
  <c r="M60"/>
  <c r="M59" s="1"/>
  <c r="L59"/>
  <c r="N58" s="1"/>
  <c r="M58"/>
  <c r="M57" s="1"/>
  <c r="L57"/>
  <c r="M55" s="1"/>
  <c r="L55"/>
  <c r="M53" s="1"/>
  <c r="L53"/>
  <c r="N51" s="1"/>
  <c r="M51"/>
  <c r="N50" s="1"/>
  <c r="M50"/>
  <c r="M49" s="1"/>
  <c r="L49"/>
  <c r="M48" s="1"/>
  <c r="L48"/>
  <c r="M46" s="1"/>
  <c r="L46"/>
  <c r="M45" s="1"/>
  <c r="L45"/>
  <c r="N44" s="1"/>
  <c r="M44"/>
  <c r="M43" s="1"/>
  <c r="L43"/>
  <c r="M42" s="1"/>
  <c r="L42"/>
  <c r="M41" s="1"/>
  <c r="L41"/>
  <c r="M40" s="1"/>
  <c r="L40"/>
  <c r="M38" s="1"/>
  <c r="L38"/>
  <c r="M37" s="1"/>
  <c r="L37"/>
  <c r="M36" s="1"/>
  <c r="L36"/>
  <c r="M35" s="1"/>
  <c r="L35"/>
  <c r="N34" s="1"/>
  <c r="M34"/>
  <c r="N32" s="1"/>
  <c r="M32"/>
  <c r="N31" s="1"/>
  <c r="M31"/>
  <c r="M30" s="1"/>
  <c r="L30"/>
  <c r="M29" s="1"/>
  <c r="L29"/>
  <c r="M28" s="1"/>
  <c r="L28"/>
  <c r="M27" s="1"/>
  <c r="L27"/>
  <c r="M26" s="1"/>
  <c r="L26"/>
  <c r="M25" s="1"/>
  <c r="L25"/>
  <c r="N24" s="1"/>
  <c r="M24"/>
  <c r="N23" s="1"/>
  <c r="M23"/>
  <c r="N22" s="1"/>
  <c r="M22"/>
  <c r="M21" s="1"/>
  <c r="L21"/>
  <c r="M20" s="1"/>
  <c r="L20"/>
  <c r="M19" s="1"/>
  <c r="L19"/>
  <c r="N18" s="1"/>
  <c r="M18"/>
  <c r="M17" s="1"/>
  <c r="L17"/>
  <c r="N16" s="1"/>
  <c r="M16"/>
  <c r="M15" s="1"/>
  <c r="L15"/>
  <c r="M14" s="1"/>
  <c r="L14"/>
  <c r="N13" s="1"/>
  <c r="M13"/>
  <c r="M12" s="1"/>
  <c r="L12"/>
  <c r="N9" s="1"/>
  <c r="M9"/>
  <c r="M8"/>
  <c r="L8"/>
  <c r="N7" s="1"/>
  <c r="M7"/>
  <c r="M117" i="78" s="1"/>
  <c r="L117"/>
  <c r="K117"/>
  <c r="M114" s="1"/>
  <c r="L114"/>
  <c r="M113" s="1"/>
  <c r="L113"/>
  <c r="M112" s="1"/>
  <c r="L112"/>
  <c r="M110" s="1"/>
  <c r="L110"/>
  <c r="M109" s="1"/>
  <c r="L109"/>
  <c r="M108" s="1"/>
  <c r="L108"/>
  <c r="M107" s="1"/>
  <c r="L107"/>
  <c r="M105" s="1"/>
  <c r="L105"/>
  <c r="M102" s="1"/>
  <c r="L102"/>
  <c r="M101" s="1"/>
  <c r="L101"/>
  <c r="M100" s="1"/>
  <c r="L100"/>
  <c r="M99" s="1"/>
  <c r="L99"/>
  <c r="M98" s="1"/>
  <c r="L98"/>
  <c r="M97" s="1"/>
  <c r="L97"/>
  <c r="M94" s="1"/>
  <c r="L94"/>
  <c r="M93" s="1"/>
  <c r="L93"/>
  <c r="M92" s="1"/>
  <c r="L92"/>
  <c r="M90" s="1"/>
  <c r="L90"/>
  <c r="M89" s="1"/>
  <c r="L89"/>
  <c r="N88" s="1"/>
  <c r="M88"/>
  <c r="M87" s="1"/>
  <c r="L87"/>
  <c r="M86" s="1"/>
  <c r="L86"/>
  <c r="M84" s="1"/>
  <c r="L84"/>
  <c r="M82" s="1"/>
  <c r="L82"/>
  <c r="M80" s="1"/>
  <c r="L80"/>
  <c r="M79" s="1"/>
  <c r="L79"/>
  <c r="N78" s="1"/>
  <c r="M78"/>
  <c r="N77" s="1"/>
  <c r="M77"/>
  <c r="M76" s="1"/>
  <c r="L76"/>
  <c r="M75" s="1"/>
  <c r="L75"/>
  <c r="N74" s="1"/>
  <c r="M74"/>
  <c r="M73" s="1"/>
  <c r="L73"/>
  <c r="M72" s="1"/>
  <c r="L72"/>
  <c r="N71" s="1"/>
  <c r="M71"/>
  <c r="M70" s="1"/>
  <c r="L70"/>
  <c r="M69" s="1"/>
  <c r="L69"/>
  <c r="M68" s="1"/>
  <c r="L68"/>
  <c r="M67" s="1"/>
  <c r="L67"/>
  <c r="N66" s="1"/>
  <c r="M66"/>
  <c r="M65" s="1"/>
  <c r="L65"/>
  <c r="M64" s="1"/>
  <c r="L64"/>
  <c r="M63" s="1"/>
  <c r="L63"/>
  <c r="N62" s="1"/>
  <c r="M62"/>
  <c r="N61" s="1"/>
  <c r="M61"/>
  <c r="M60" s="1"/>
  <c r="L60"/>
  <c r="M59" s="1"/>
  <c r="L59"/>
  <c r="M58" s="1"/>
  <c r="L58"/>
  <c r="M57" s="1"/>
  <c r="L57"/>
  <c r="N56" s="1"/>
  <c r="M56"/>
  <c r="M55" s="1"/>
  <c r="L55"/>
  <c r="N54" s="1"/>
  <c r="M54"/>
  <c r="M53" s="1"/>
  <c r="L53"/>
  <c r="N52" s="1"/>
  <c r="M52"/>
  <c r="M51" s="1"/>
  <c r="L51"/>
  <c r="N50" s="1"/>
  <c r="M50"/>
  <c r="M49" s="1"/>
  <c r="L49"/>
  <c r="N48" s="1"/>
  <c r="M48"/>
  <c r="N47" s="1"/>
  <c r="M47"/>
  <c r="M46" s="1"/>
  <c r="L46"/>
  <c r="M45" s="1"/>
  <c r="L45"/>
  <c r="M43" s="1"/>
  <c r="L43"/>
  <c r="N42" s="1"/>
  <c r="M42"/>
  <c r="M41" s="1"/>
  <c r="L41"/>
  <c r="N40" s="1"/>
  <c r="M40"/>
  <c r="M39" s="1"/>
  <c r="L39"/>
  <c r="N38" s="1"/>
  <c r="M38"/>
  <c r="M37" s="1"/>
  <c r="L37"/>
  <c r="N36" s="1"/>
  <c r="M36"/>
  <c r="N34" s="1"/>
  <c r="M34"/>
  <c r="M33" s="1"/>
  <c r="L33"/>
  <c r="M32" s="1"/>
  <c r="L32"/>
  <c r="M31" s="1"/>
  <c r="L31"/>
  <c r="N30" s="1"/>
  <c r="M30"/>
  <c r="M29" s="1"/>
  <c r="L29"/>
  <c r="N28" s="1"/>
  <c r="M28"/>
  <c r="N27" s="1"/>
  <c r="M27"/>
  <c r="M26" s="1"/>
  <c r="L26"/>
  <c r="M25" s="1"/>
  <c r="L25"/>
  <c r="M24" s="1"/>
  <c r="L24"/>
  <c r="N23" s="1"/>
  <c r="M23"/>
  <c r="N22" s="1"/>
  <c r="M22"/>
  <c r="P21"/>
  <c r="M21" s="1"/>
  <c r="L21"/>
  <c r="M16" s="1"/>
  <c r="L16"/>
  <c r="M15" s="1"/>
  <c r="L15"/>
  <c r="N14" s="1"/>
  <c r="M14"/>
  <c r="M13" s="1"/>
  <c r="L13"/>
  <c r="M12"/>
  <c r="L12"/>
  <c r="N11" s="1"/>
  <c r="M11"/>
  <c r="M9" s="1"/>
  <c r="L9"/>
  <c r="M183" i="30" s="1"/>
  <c r="L183"/>
  <c r="K183"/>
  <c r="M182" s="1"/>
  <c r="L182"/>
  <c r="M181" s="1"/>
  <c r="L181"/>
  <c r="M180" s="1"/>
  <c r="L180"/>
  <c r="M179" s="1"/>
  <c r="L179"/>
  <c r="M178" s="1"/>
  <c r="L178"/>
  <c r="M177" s="1"/>
  <c r="L177"/>
  <c r="M176" s="1"/>
  <c r="L176"/>
  <c r="M175" s="1"/>
  <c r="L175"/>
  <c r="M174" s="1"/>
  <c r="L174"/>
  <c r="M173" s="1"/>
  <c r="L173"/>
  <c r="M172" s="1"/>
  <c r="L172"/>
  <c r="M171" s="1"/>
  <c r="L171"/>
  <c r="M170" s="1"/>
  <c r="L170"/>
  <c r="M169" s="1"/>
  <c r="L169"/>
  <c r="M168" s="1"/>
  <c r="L168"/>
  <c r="M167" s="1"/>
  <c r="L167"/>
  <c r="M166" s="1"/>
  <c r="L166"/>
  <c r="M165" s="1"/>
  <c r="L165"/>
  <c r="M164" s="1"/>
  <c r="L164"/>
  <c r="M163" s="1"/>
  <c r="L163"/>
  <c r="M162" s="1"/>
  <c r="L162"/>
  <c r="M161" s="1"/>
  <c r="L161"/>
  <c r="M160" s="1"/>
  <c r="L160"/>
  <c r="M159" s="1"/>
  <c r="L159"/>
  <c r="M158" s="1"/>
  <c r="L158"/>
  <c r="M157" s="1"/>
  <c r="L157"/>
  <c r="M156" s="1"/>
  <c r="L156"/>
  <c r="M155" s="1"/>
  <c r="L155"/>
  <c r="M154" s="1"/>
  <c r="L154"/>
  <c r="M153" s="1"/>
  <c r="L153"/>
  <c r="M152" s="1"/>
  <c r="L152"/>
  <c r="M151" s="1"/>
  <c r="L151"/>
  <c r="M150" s="1"/>
  <c r="L150"/>
  <c r="M149" s="1"/>
  <c r="L149"/>
  <c r="M148" s="1"/>
  <c r="L148"/>
  <c r="M147" s="1"/>
  <c r="L147"/>
  <c r="M146" s="1"/>
  <c r="L146"/>
  <c r="M145" s="1"/>
  <c r="L145"/>
  <c r="M144" s="1"/>
  <c r="L144"/>
  <c r="M143" s="1"/>
  <c r="L143"/>
  <c r="M142" s="1"/>
  <c r="L142"/>
  <c r="M141" s="1"/>
  <c r="L141"/>
  <c r="M140" s="1"/>
  <c r="L140"/>
  <c r="M139" s="1"/>
  <c r="L139"/>
  <c r="M138" s="1"/>
  <c r="L138"/>
  <c r="M137" s="1"/>
  <c r="L137"/>
  <c r="M136" s="1"/>
  <c r="L136"/>
  <c r="M135" s="1"/>
  <c r="L135"/>
  <c r="M134" s="1"/>
  <c r="L134"/>
  <c r="M133" s="1"/>
  <c r="L133"/>
  <c r="M132" s="1"/>
  <c r="L132"/>
  <c r="M131" s="1"/>
  <c r="L131"/>
  <c r="M130" s="1"/>
  <c r="L130"/>
  <c r="M129" s="1"/>
  <c r="L129"/>
  <c r="M128" s="1"/>
  <c r="L128"/>
  <c r="M127" s="1"/>
  <c r="L127"/>
  <c r="M126" s="1"/>
  <c r="L126"/>
  <c r="M125" s="1"/>
  <c r="L125"/>
  <c r="M124" s="1"/>
  <c r="L124"/>
  <c r="M123" s="1"/>
  <c r="L123"/>
  <c r="M122" s="1"/>
  <c r="L122"/>
  <c r="M121" s="1"/>
  <c r="L121"/>
  <c r="M120" s="1"/>
  <c r="L120"/>
  <c r="M119" s="1"/>
  <c r="L119"/>
  <c r="M118" s="1"/>
  <c r="L118"/>
  <c r="M117" s="1"/>
  <c r="L117"/>
  <c r="M116" s="1"/>
  <c r="L116"/>
  <c r="M115" s="1"/>
  <c r="L115"/>
  <c r="M114" s="1"/>
  <c r="L114"/>
  <c r="M113" s="1"/>
  <c r="L113"/>
  <c r="M112" s="1"/>
  <c r="L112"/>
  <c r="M111" s="1"/>
  <c r="L111"/>
  <c r="M110" s="1"/>
  <c r="L110"/>
  <c r="M109" s="1"/>
  <c r="L109"/>
  <c r="M108" s="1"/>
  <c r="L108"/>
  <c r="M107" s="1"/>
  <c r="L107"/>
  <c r="M106" s="1"/>
  <c r="L106"/>
  <c r="M105" s="1"/>
  <c r="L105"/>
  <c r="M104" s="1"/>
  <c r="L104"/>
  <c r="M103" s="1"/>
  <c r="L103"/>
  <c r="M102" s="1"/>
  <c r="L102"/>
  <c r="M101" l="1"/>
  <c r="L101"/>
  <c r="M100" s="1"/>
  <c r="L100"/>
  <c r="M99" s="1"/>
  <c r="L99"/>
  <c r="M96" s="1"/>
  <c r="L96"/>
  <c r="M95" s="1"/>
  <c r="L95"/>
  <c r="M94" s="1"/>
  <c r="L94"/>
  <c r="M93" s="1"/>
  <c r="L93"/>
  <c r="M92" s="1"/>
  <c r="L92"/>
  <c r="M91" s="1"/>
  <c r="L91"/>
  <c r="M90" s="1"/>
  <c r="L90"/>
  <c r="M89" s="1"/>
  <c r="L89"/>
  <c r="M88" s="1"/>
  <c r="L88"/>
  <c r="M87" s="1"/>
  <c r="L87"/>
  <c r="M86" s="1"/>
  <c r="L86"/>
  <c r="M85" s="1"/>
  <c r="L85"/>
  <c r="M84" s="1"/>
  <c r="L84"/>
  <c r="M82" s="1"/>
  <c r="L82"/>
  <c r="M81" s="1"/>
  <c r="L81"/>
  <c r="M80" s="1"/>
  <c r="L80"/>
  <c r="M79" s="1"/>
  <c r="L79"/>
  <c r="M77" s="1"/>
  <c r="L77"/>
  <c r="M76" s="1"/>
  <c r="L76"/>
  <c r="M75" s="1"/>
  <c r="L75"/>
  <c r="M73" s="1"/>
  <c r="L73"/>
  <c r="M72" s="1"/>
  <c r="L72"/>
  <c r="M71" s="1"/>
  <c r="L71"/>
  <c r="M70" s="1"/>
  <c r="L70"/>
  <c r="M69" s="1"/>
  <c r="L69"/>
  <c r="M68" s="1"/>
  <c r="L68"/>
  <c r="M67" s="1"/>
  <c r="L67"/>
  <c r="M66" s="1"/>
  <c r="L66"/>
  <c r="M65" s="1"/>
  <c r="L65"/>
  <c r="M64" s="1"/>
  <c r="L64"/>
  <c r="M63" s="1"/>
  <c r="L63"/>
  <c r="M62" s="1"/>
  <c r="L62"/>
  <c r="M61" s="1"/>
  <c r="L61"/>
  <c r="M60" s="1"/>
  <c r="L60"/>
  <c r="M59" s="1"/>
  <c r="L59"/>
  <c r="M58" s="1"/>
  <c r="L58"/>
  <c r="M57" s="1"/>
  <c r="L57"/>
  <c r="M56" s="1"/>
  <c r="L56"/>
  <c r="M55" s="1"/>
  <c r="L55"/>
  <c r="M54" s="1"/>
  <c r="L54"/>
  <c r="M53" s="1"/>
  <c r="L53"/>
  <c r="M52" s="1"/>
  <c r="L52"/>
  <c r="M51" s="1"/>
  <c r="L51"/>
  <c r="M50" s="1"/>
  <c r="L50"/>
  <c r="M49" s="1"/>
  <c r="L49"/>
  <c r="M48" s="1"/>
  <c r="L48"/>
  <c r="M47" s="1"/>
  <c r="L47"/>
  <c r="M46" s="1"/>
  <c r="L46"/>
  <c r="M45" s="1"/>
  <c r="L45"/>
  <c r="M44" s="1"/>
  <c r="L44"/>
  <c r="M43" s="1"/>
  <c r="L43"/>
  <c r="M42" s="1"/>
  <c r="L42"/>
  <c r="M41" s="1"/>
  <c r="L41"/>
  <c r="M40" s="1"/>
  <c r="L40"/>
  <c r="M39" s="1"/>
  <c r="L39"/>
  <c r="M38" s="1"/>
  <c r="L38"/>
  <c r="M37" s="1"/>
  <c r="L37"/>
  <c r="M36" s="1"/>
  <c r="L36"/>
  <c r="M34" s="1"/>
  <c r="L34"/>
  <c r="M33" s="1"/>
  <c r="L33"/>
  <c r="M32" s="1"/>
  <c r="L32"/>
  <c r="M31" s="1"/>
  <c r="L31"/>
  <c r="M30" s="1"/>
  <c r="L30"/>
  <c r="M29" s="1"/>
  <c r="L29"/>
  <c r="M28" s="1"/>
  <c r="L28"/>
  <c r="M27" s="1"/>
  <c r="L27"/>
  <c r="M24" s="1"/>
  <c r="L24"/>
  <c r="M23" s="1"/>
  <c r="L23"/>
  <c r="M22" s="1"/>
  <c r="L22" l="1"/>
  <c r="M21" s="1"/>
  <c r="L21"/>
  <c r="M20" s="1"/>
  <c r="L20"/>
  <c r="M19" s="1"/>
  <c r="L19"/>
  <c r="M18" s="1"/>
  <c r="L18"/>
  <c r="M17" s="1"/>
  <c r="L17"/>
  <c r="M16" s="1"/>
  <c r="L16"/>
  <c r="M15" s="1"/>
  <c r="L15"/>
  <c r="M14" s="1"/>
  <c r="L14"/>
  <c r="M13" s="1"/>
  <c r="L13"/>
  <c r="M11" s="1"/>
  <c r="L11"/>
  <c r="M9" s="1"/>
  <c r="L9"/>
  <c r="M8" s="1"/>
  <c r="L8"/>
  <c r="M7"/>
  <c r="L7"/>
  <c r="S49" i="23"/>
  <c r="R49"/>
  <c r="H49"/>
  <c r="P48" s="1"/>
  <c r="O48"/>
  <c r="P47" l="1"/>
  <c r="O47"/>
  <c r="P46" s="1"/>
  <c r="O46"/>
  <c r="P45" s="1"/>
  <c r="O45"/>
  <c r="P44"/>
  <c r="O44"/>
  <c r="P43" s="1"/>
  <c r="O43"/>
  <c r="P42" s="1"/>
  <c r="O42"/>
  <c r="O41"/>
  <c r="P40" s="1"/>
  <c r="O40"/>
  <c r="P39" s="1"/>
  <c r="O39"/>
  <c r="S38" s="1"/>
  <c r="R38"/>
  <c r="S37" s="1"/>
  <c r="R37"/>
  <c r="S36" s="1"/>
  <c r="R36"/>
  <c r="S35" s="1"/>
  <c r="R35"/>
  <c r="S34" s="1"/>
  <c r="R34"/>
  <c r="S33" s="1"/>
  <c r="R33"/>
  <c r="S32" s="1"/>
  <c r="R32"/>
  <c r="S31" s="1"/>
  <c r="R31"/>
  <c r="S30" s="1"/>
  <c r="R30"/>
  <c r="S28" s="1"/>
  <c r="R28"/>
  <c r="S27" s="1"/>
  <c r="R27"/>
  <c r="S24" s="1"/>
  <c r="R24"/>
  <c r="S22" s="1"/>
  <c r="R22"/>
  <c r="S21" s="1"/>
  <c r="R21"/>
  <c r="R20"/>
  <c r="S19"/>
  <c r="S18" s="1"/>
  <c r="R18"/>
  <c r="M17" s="1"/>
  <c r="L17"/>
  <c r="S16" s="1"/>
  <c r="R16"/>
  <c r="S15" s="1"/>
  <c r="R15"/>
  <c r="S14" s="1"/>
  <c r="R14"/>
  <c r="S12" s="1"/>
  <c r="R12"/>
  <c r="S11" s="1"/>
  <c r="R11"/>
  <c r="S10" s="1"/>
  <c r="R10"/>
  <c r="S9" s="1"/>
  <c r="R9"/>
  <c r="S8" s="1"/>
  <c r="R8"/>
  <c r="S7" s="1"/>
  <c r="R7"/>
  <c r="S49" i="100"/>
  <c r="R49" l="1"/>
  <c r="H49"/>
  <c r="P48" s="1"/>
  <c r="O48"/>
  <c r="P47" s="1"/>
  <c r="O47"/>
  <c r="P46" s="1"/>
  <c r="O46"/>
  <c r="P45" s="1"/>
  <c r="O45"/>
  <c r="P44"/>
  <c r="O44"/>
  <c r="P43" s="1"/>
  <c r="O43"/>
  <c r="P42" s="1"/>
  <c r="O42"/>
  <c r="O41"/>
  <c r="P40"/>
  <c r="O40"/>
  <c r="P39"/>
  <c r="O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8"/>
  <c r="R28"/>
  <c r="S27"/>
  <c r="R27"/>
  <c r="S24"/>
  <c r="R24"/>
  <c r="S22"/>
  <c r="R22"/>
  <c r="S21"/>
  <c r="R21"/>
  <c r="R20"/>
  <c r="S19" s="1"/>
  <c r="S18" s="1"/>
  <c r="R18"/>
  <c r="M17"/>
  <c r="L17"/>
  <c r="S16" s="1"/>
  <c r="R16"/>
  <c r="S15" s="1"/>
  <c r="R15"/>
  <c r="S14" s="1"/>
  <c r="R14"/>
  <c r="S12" s="1"/>
  <c r="R12"/>
  <c r="S11" s="1"/>
  <c r="R11"/>
  <c r="S10" s="1"/>
  <c r="R10"/>
  <c r="S9" s="1"/>
  <c r="R9"/>
  <c r="S8"/>
  <c r="R8"/>
  <c r="S7" s="1"/>
  <c r="R7"/>
  <c r="O13" i="101" l="1"/>
  <c r="N13"/>
  <c r="M13"/>
  <c r="O12" s="1"/>
  <c r="N12"/>
  <c r="O11" s="1"/>
  <c r="N11"/>
  <c r="O10" s="1"/>
  <c r="N10"/>
  <c r="N9"/>
  <c r="O8"/>
  <c r="N8"/>
  <c r="A61" i="20" s="1"/>
  <c r="A60" s="1"/>
  <c r="A59" s="1"/>
  <c r="A58" s="1"/>
  <c r="A57" s="1"/>
  <c r="A56" s="1"/>
  <c r="A55" s="1"/>
  <c r="A54" s="1"/>
  <c r="A53" s="1"/>
  <c r="A52" s="1"/>
  <c r="A51" s="1"/>
  <c r="A50" s="1"/>
  <c r="A49" s="1"/>
  <c r="A48" s="1"/>
  <c r="A47" s="1"/>
  <c r="A46" s="1"/>
  <c r="A45" s="1"/>
  <c r="A44" s="1"/>
  <c r="A43" s="1"/>
  <c r="A42" s="1"/>
  <c r="A41" s="1"/>
  <c r="A40" s="1"/>
  <c r="A39" s="1"/>
  <c r="A38" s="1"/>
  <c r="A37" s="1"/>
  <c r="A36" s="1"/>
  <c r="A35" s="1"/>
  <c r="A34" s="1"/>
  <c r="A33" s="1"/>
  <c r="A32" s="1"/>
  <c r="A31" s="1"/>
  <c r="A30" s="1"/>
  <c r="A29" s="1"/>
  <c r="A28" s="1"/>
  <c r="A27" s="1"/>
  <c r="A26" s="1"/>
  <c r="A25" s="1"/>
  <c r="A24" s="1"/>
  <c r="A23" s="1"/>
  <c r="A22" s="1"/>
  <c r="A21" s="1"/>
  <c r="A20" s="1"/>
  <c r="A19" s="1"/>
  <c r="A18" s="1"/>
  <c r="A17" s="1"/>
  <c r="A16" s="1"/>
  <c r="A15" s="1"/>
  <c r="A14" s="1"/>
  <c r="A13" s="1"/>
  <c r="A12" s="1"/>
  <c r="A11" s="1"/>
  <c r="A10" s="1"/>
  <c r="A9" s="1"/>
  <c r="A8" s="1"/>
  <c r="A7" s="1"/>
  <c r="A6" s="1"/>
  <c r="A5" s="1"/>
  <c r="A4"/>
  <c r="J45" i="14"/>
  <c r="I45" s="1"/>
  <c r="H45"/>
  <c r="J44" s="1"/>
  <c r="I44"/>
  <c r="J43" s="1"/>
  <c r="I43"/>
  <c r="J42" s="1"/>
  <c r="I42"/>
  <c r="J41" s="1"/>
  <c r="I41"/>
  <c r="J21" s="1"/>
  <c r="I21"/>
  <c r="H21"/>
  <c r="J20"/>
  <c r="J19" s="1"/>
  <c r="I19"/>
  <c r="J18" s="1"/>
  <c r="I18"/>
  <c r="J17" s="1"/>
  <c r="I17"/>
  <c r="J16" s="1"/>
  <c r="I16"/>
  <c r="N15"/>
  <c r="J15" s="1"/>
  <c r="I15"/>
  <c r="J14" s="1"/>
  <c r="I14"/>
  <c r="N13"/>
  <c r="J13" s="1"/>
  <c r="I13"/>
  <c r="J12" s="1"/>
  <c r="I12"/>
  <c r="J11" s="1"/>
  <c r="I11"/>
  <c r="J10" s="1"/>
  <c r="I10"/>
  <c r="J9" s="1"/>
  <c r="I9"/>
  <c r="J172" i="21" s="1"/>
  <c r="I172"/>
  <c r="H172"/>
  <c r="J171" s="1"/>
  <c r="I171"/>
  <c r="J170" s="1"/>
  <c r="I170"/>
  <c r="J169" s="1"/>
  <c r="I169"/>
  <c r="J168" s="1"/>
  <c r="I168"/>
  <c r="J167" s="1"/>
  <c r="I167"/>
  <c r="J166" s="1"/>
  <c r="I166"/>
  <c r="J165" s="1"/>
  <c r="I165"/>
  <c r="J164" s="1"/>
  <c r="I164"/>
  <c r="J163" s="1"/>
  <c r="I163"/>
  <c r="J162" s="1"/>
  <c r="I162"/>
  <c r="J161" s="1"/>
  <c r="I161"/>
  <c r="J160" s="1"/>
  <c r="I160"/>
  <c r="J159" s="1"/>
  <c r="I159"/>
  <c r="J158" s="1"/>
  <c r="I158"/>
  <c r="J157" s="1"/>
  <c r="I157"/>
  <c r="J156" s="1"/>
  <c r="I156"/>
  <c r="J155" s="1"/>
  <c r="I155"/>
  <c r="J154" s="1"/>
  <c r="I154"/>
  <c r="J153" s="1"/>
  <c r="I153"/>
  <c r="J152" s="1"/>
  <c r="I152"/>
  <c r="J151" s="1"/>
  <c r="I151"/>
  <c r="J150" s="1"/>
  <c r="I150"/>
  <c r="J149" s="1"/>
  <c r="I149"/>
  <c r="J148" s="1"/>
  <c r="I148"/>
  <c r="J147" s="1"/>
  <c r="I147"/>
  <c r="J146" s="1"/>
  <c r="I146"/>
  <c r="J145" s="1"/>
  <c r="I145"/>
  <c r="J144" s="1"/>
  <c r="I144"/>
  <c r="J143" s="1"/>
  <c r="I143"/>
  <c r="J142" s="1"/>
  <c r="I142"/>
  <c r="J141" s="1"/>
  <c r="I141"/>
  <c r="J140" s="1"/>
  <c r="I140"/>
  <c r="J139" s="1"/>
  <c r="I139"/>
  <c r="J138" s="1"/>
  <c r="I138"/>
  <c r="J137" s="1"/>
  <c r="I137"/>
  <c r="J136" s="1"/>
  <c r="I136"/>
  <c r="J135" s="1"/>
  <c r="I135"/>
  <c r="J134" s="1"/>
  <c r="I134"/>
  <c r="J133" s="1"/>
  <c r="I133"/>
  <c r="J132" s="1"/>
  <c r="I132"/>
  <c r="J131" s="1"/>
  <c r="I131"/>
  <c r="J130" s="1"/>
  <c r="I130"/>
  <c r="J129" s="1"/>
  <c r="I129"/>
  <c r="J128" s="1"/>
  <c r="I128"/>
  <c r="J127" s="1"/>
  <c r="I127"/>
  <c r="J126" s="1"/>
  <c r="I126"/>
  <c r="J125" s="1"/>
  <c r="I125"/>
  <c r="J124" s="1"/>
  <c r="I124"/>
  <c r="J123"/>
  <c r="I123"/>
  <c r="J122" s="1"/>
  <c r="I122"/>
  <c r="J121" s="1"/>
  <c r="I121"/>
  <c r="J120" s="1"/>
  <c r="I120"/>
  <c r="J119" s="1"/>
  <c r="I119"/>
  <c r="J118" s="1"/>
  <c r="I118"/>
  <c r="J117" s="1"/>
  <c r="I117"/>
  <c r="J116" s="1"/>
  <c r="I116"/>
  <c r="J115" s="1"/>
  <c r="I115"/>
  <c r="J114" s="1"/>
  <c r="I114"/>
  <c r="J113" s="1"/>
  <c r="I113"/>
  <c r="J112" s="1"/>
  <c r="I112"/>
  <c r="J111" s="1"/>
  <c r="I111"/>
  <c r="J110" s="1"/>
  <c r="I110"/>
  <c r="J109" s="1"/>
  <c r="I109"/>
  <c r="J108" s="1"/>
  <c r="I108"/>
  <c r="J107" s="1"/>
  <c r="I107"/>
  <c r="J106" s="1"/>
  <c r="I106"/>
  <c r="J105" s="1"/>
  <c r="I105"/>
  <c r="J104" s="1"/>
  <c r="I104"/>
  <c r="J103" s="1"/>
  <c r="I103"/>
  <c r="J102" s="1"/>
  <c r="I102"/>
  <c r="J101" s="1"/>
  <c r="I101"/>
  <c r="J100" s="1"/>
  <c r="I100"/>
  <c r="J99" s="1"/>
  <c r="I99"/>
  <c r="J98" s="1"/>
  <c r="I98"/>
  <c r="J97" s="1"/>
  <c r="I97"/>
  <c r="J96" s="1"/>
  <c r="I96"/>
  <c r="J95" s="1"/>
  <c r="I95"/>
  <c r="J94" s="1"/>
  <c r="I94"/>
  <c r="J93" s="1"/>
  <c r="I93"/>
  <c r="J92" s="1"/>
  <c r="I92"/>
  <c r="J91" s="1"/>
  <c r="I91"/>
  <c r="J90" s="1"/>
  <c r="I90"/>
  <c r="J89" s="1"/>
  <c r="I89"/>
  <c r="J88" s="1"/>
  <c r="I88"/>
  <c r="J87" s="1"/>
  <c r="I87"/>
  <c r="J86" s="1"/>
  <c r="I86"/>
  <c r="J85" s="1"/>
  <c r="I85"/>
  <c r="J84" s="1"/>
  <c r="I84"/>
  <c r="J83" s="1"/>
  <c r="I83"/>
  <c r="J82" s="1"/>
  <c r="I82"/>
  <c r="J81" s="1"/>
  <c r="I81"/>
  <c r="J80" s="1"/>
  <c r="I80"/>
  <c r="J79" s="1"/>
  <c r="I79"/>
  <c r="J78" s="1"/>
  <c r="I78"/>
  <c r="J77" s="1"/>
  <c r="I77"/>
  <c r="J76" s="1"/>
  <c r="I76"/>
  <c r="J75" s="1"/>
  <c r="I75"/>
  <c r="J74" s="1"/>
  <c r="I74"/>
  <c r="J73" s="1"/>
  <c r="I73"/>
  <c r="J72" s="1"/>
  <c r="I72"/>
  <c r="J71" s="1"/>
  <c r="I71"/>
  <c r="J70" s="1"/>
  <c r="I70"/>
  <c r="J69" s="1"/>
  <c r="I69"/>
  <c r="J68" s="1"/>
  <c r="I68"/>
  <c r="J67" s="1"/>
  <c r="I67"/>
  <c r="J66" s="1"/>
  <c r="I66"/>
  <c r="J65" s="1"/>
  <c r="I65"/>
  <c r="J64" s="1"/>
  <c r="I64"/>
  <c r="J63" s="1"/>
  <c r="I63"/>
  <c r="J62" s="1"/>
  <c r="I62"/>
  <c r="J61" s="1"/>
  <c r="I61"/>
  <c r="J60" s="1"/>
  <c r="I60"/>
  <c r="J59" s="1"/>
  <c r="I59"/>
  <c r="J58" s="1"/>
  <c r="I58"/>
  <c r="J57" s="1"/>
  <c r="I57"/>
  <c r="J56" s="1"/>
  <c r="I56"/>
  <c r="J55" s="1"/>
  <c r="I55"/>
  <c r="J54" s="1"/>
  <c r="I54"/>
  <c r="J53" s="1"/>
  <c r="I53"/>
  <c r="J52" s="1"/>
  <c r="I52"/>
  <c r="J51" s="1"/>
  <c r="I51"/>
  <c r="J50" s="1"/>
  <c r="I50"/>
  <c r="J49" s="1"/>
  <c r="I49"/>
  <c r="J48" s="1"/>
  <c r="I48"/>
  <c r="J47" s="1"/>
  <c r="I47"/>
  <c r="J46" s="1"/>
  <c r="I46"/>
  <c r="J45" s="1"/>
  <c r="I45"/>
  <c r="J44" s="1"/>
  <c r="I44"/>
  <c r="J43" s="1"/>
  <c r="I43"/>
  <c r="J42" s="1"/>
  <c r="I42"/>
  <c r="J41" s="1"/>
  <c r="I41"/>
  <c r="J40" s="1"/>
  <c r="I40"/>
  <c r="J39" s="1"/>
  <c r="I39"/>
  <c r="J38" s="1"/>
  <c r="I38"/>
  <c r="J37" s="1"/>
  <c r="I37"/>
  <c r="J36" s="1"/>
  <c r="I36"/>
  <c r="J35" s="1"/>
  <c r="I35"/>
  <c r="J34" s="1"/>
  <c r="I34"/>
  <c r="J33" s="1"/>
  <c r="I33"/>
  <c r="J32" s="1"/>
  <c r="I32"/>
  <c r="J31" s="1"/>
  <c r="I31"/>
  <c r="J30" s="1"/>
  <c r="I30"/>
  <c r="J29" s="1"/>
  <c r="I29"/>
  <c r="J28" s="1"/>
  <c r="I28"/>
  <c r="J27" s="1"/>
  <c r="I27"/>
  <c r="J26" s="1"/>
  <c r="I26"/>
  <c r="J25" s="1"/>
  <c r="I25"/>
  <c r="J24" s="1"/>
  <c r="I24"/>
  <c r="J23" s="1"/>
  <c r="I23"/>
  <c r="J22" s="1"/>
  <c r="I22"/>
  <c r="J21" s="1"/>
  <c r="I21"/>
  <c r="J20" s="1"/>
  <c r="I20"/>
  <c r="J19" s="1"/>
  <c r="I19"/>
  <c r="J18" s="1"/>
  <c r="I18"/>
  <c r="J17" s="1"/>
  <c r="I17"/>
  <c r="J16" s="1"/>
  <c r="I16"/>
  <c r="J15" s="1"/>
  <c r="I15"/>
  <c r="J14" s="1"/>
  <c r="I14"/>
  <c r="J13" s="1"/>
  <c r="I13"/>
  <c r="J12" s="1"/>
  <c r="I12"/>
  <c r="J11" s="1"/>
  <c r="I11"/>
  <c r="J10" s="1"/>
  <c r="I10"/>
  <c r="J9" s="1"/>
  <c r="I9"/>
  <c r="J8" s="1"/>
  <c r="I8"/>
  <c r="J7" s="1"/>
  <c r="I7"/>
  <c r="J6"/>
  <c r="I6"/>
  <c r="G6" i="19"/>
  <c r="G5"/>
  <c r="G4"/>
  <c r="C4"/>
  <c r="O18" i="7"/>
  <c r="N18"/>
  <c r="M18"/>
  <c r="O17" s="1"/>
  <c r="N17"/>
  <c r="O16" s="1"/>
  <c r="N16"/>
  <c r="O15" s="1"/>
  <c r="N15"/>
  <c r="O14" s="1"/>
  <c r="N14"/>
  <c r="O13"/>
  <c r="N13"/>
  <c r="O12" s="1"/>
  <c r="N12"/>
  <c r="O11" s="1"/>
  <c r="N11" l="1"/>
  <c r="N10"/>
  <c r="O9"/>
  <c r="N9"/>
  <c r="O8"/>
  <c r="N8"/>
  <c r="R23" i="57"/>
  <c r="Q23"/>
  <c r="G23"/>
  <c r="R22" s="1"/>
  <c r="Q22"/>
  <c r="R21" s="1"/>
  <c r="Q21"/>
  <c r="R20" s="1"/>
  <c r="Q20"/>
  <c r="R19" s="1"/>
  <c r="Q19"/>
  <c r="R17" s="1"/>
  <c r="Q17"/>
  <c r="R14" s="1"/>
  <c r="Q14"/>
  <c r="R13"/>
  <c r="R12" s="1"/>
  <c r="Q12"/>
  <c r="R11" s="1"/>
  <c r="Q11"/>
  <c r="R10" s="1"/>
  <c r="Q10"/>
  <c r="R9" s="1"/>
  <c r="Q9"/>
  <c r="R8" s="1"/>
  <c r="Q8"/>
  <c r="R7" s="1"/>
  <c r="Q7"/>
  <c r="D117" i="52"/>
  <c r="D116"/>
  <c r="C116"/>
</calcChain>
</file>

<file path=xl/comments1.xml><?xml version="1.0" encoding="utf-8"?>
<comments xmlns="http://schemas.openxmlformats.org/spreadsheetml/2006/main">
  <authors>
    <author>user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<sst xmlns="http://schemas.openxmlformats.org/spreadsheetml/2006/main" count="15809" uniqueCount="1308">
  <si>
    <t>NO</t>
  </si>
  <si>
    <t>NAMA</t>
  </si>
  <si>
    <t>GOL</t>
  </si>
  <si>
    <t>NO NPWP</t>
  </si>
  <si>
    <t>NO HP</t>
  </si>
  <si>
    <t>KETERANGAN</t>
  </si>
  <si>
    <t>Yose Rizal, Prof. Dr. Ir. M.Sc</t>
  </si>
  <si>
    <t>IV</t>
  </si>
  <si>
    <t>Akuntansi</t>
  </si>
  <si>
    <t>Toti Srimulyati, SE., MT</t>
  </si>
  <si>
    <t>III</t>
  </si>
  <si>
    <t>Shinta Agustina, SH., MH</t>
  </si>
  <si>
    <t>Henmaidi, Dr. ST., M.Eng.Sc</t>
  </si>
  <si>
    <t>08536498755</t>
  </si>
  <si>
    <t>Sri Wahyuni, Dra. M.Ed</t>
  </si>
  <si>
    <t>Manajemen</t>
  </si>
  <si>
    <t>D3 Akuntansi</t>
  </si>
  <si>
    <t>D3 Pemasaran</t>
  </si>
  <si>
    <t>Lady Diana Yusri, SS</t>
  </si>
  <si>
    <t>D3 Keuangan</t>
  </si>
  <si>
    <t>D3 Kesekretariatan</t>
  </si>
  <si>
    <t>Farmasi</t>
  </si>
  <si>
    <t>081363403686</t>
  </si>
  <si>
    <t>Yulmira Yanti, Dr. S.Si., MP</t>
  </si>
  <si>
    <t>Netty Suharti, Dr. MS</t>
  </si>
  <si>
    <t>Arfinal, SS,M.Hum</t>
  </si>
  <si>
    <t>Pendidikan Dokter</t>
  </si>
  <si>
    <t>Hasanuddin, Dr. M.Si</t>
  </si>
  <si>
    <t>Kedokteran Gigi</t>
  </si>
  <si>
    <t>Hendrawati, SH, M.Hum</t>
  </si>
  <si>
    <t>Psikologi</t>
  </si>
  <si>
    <t>Ilmu Hukum</t>
  </si>
  <si>
    <t>Sosmiarti, SE., M.Si</t>
  </si>
  <si>
    <t>Ilmu Sejarah</t>
  </si>
  <si>
    <t xml:space="preserve">Afrizal, Prof,Dr, MA </t>
  </si>
  <si>
    <t>Sastra Indonesia</t>
  </si>
  <si>
    <t>Yetti Marlinda, Prof. Dr. Ir. MS</t>
  </si>
  <si>
    <t>Sastra Inggris</t>
  </si>
  <si>
    <t>M. Nur,Dr. MS</t>
  </si>
  <si>
    <t>I. Adm. Negara</t>
  </si>
  <si>
    <t>Wizna, Prof. Dr. Ir. MS</t>
  </si>
  <si>
    <t>Nova Noliza Bakar, M.Si</t>
  </si>
  <si>
    <t>Yulia Hendri Yeni, Dr, Akt, MT</t>
  </si>
  <si>
    <t>Ilmu Komunikasi</t>
  </si>
  <si>
    <t>Fisika</t>
  </si>
  <si>
    <t>Fithriani Armin, M.Si, Apt</t>
  </si>
  <si>
    <t>Kimia</t>
  </si>
  <si>
    <t>Matematika</t>
  </si>
  <si>
    <t>Sarmiati, S.Sos, M.Si</t>
  </si>
  <si>
    <t>Agroekoteknologi</t>
  </si>
  <si>
    <t>Agribisnis</t>
  </si>
  <si>
    <t>Peternakan</t>
  </si>
  <si>
    <t xml:space="preserve">Agus Sutanto, Dr.-Ing. </t>
  </si>
  <si>
    <t>Teknik Pertanian</t>
  </si>
  <si>
    <t>Teknik Elektro</t>
  </si>
  <si>
    <t>Teknik Lingkungan</t>
  </si>
  <si>
    <t>Teknik Industri</t>
  </si>
  <si>
    <t>Teknik Sipil</t>
  </si>
  <si>
    <t>Teknik Mesin</t>
  </si>
  <si>
    <t>Jumlah</t>
  </si>
  <si>
    <t>R e k t o r ,</t>
  </si>
  <si>
    <t>Dr. Werry Darta Taifur, SE, MA</t>
  </si>
  <si>
    <t>NIP. 196011291986031003.</t>
  </si>
  <si>
    <t>Heru Dibyo Laksono, MT</t>
  </si>
  <si>
    <t>FAKULTAS</t>
  </si>
  <si>
    <t xml:space="preserve">Elfira Luthan, Dr. </t>
  </si>
  <si>
    <t>Fauzan Misra, SE., M.Si., Ak</t>
  </si>
  <si>
    <t>Firdaus, SE., M.Si.,Ak</t>
  </si>
  <si>
    <t>Husna Roza, Dr. M. Com</t>
  </si>
  <si>
    <t>Jonhar, Drs. MS., Ak</t>
  </si>
  <si>
    <t>Laela Susdiani, SE., M.Com</t>
  </si>
  <si>
    <t>Leli Sumarni, M.Si</t>
  </si>
  <si>
    <t xml:space="preserve">Ratni Primalita,Dr. </t>
  </si>
  <si>
    <t>Yulia Hendri Yeni,Dr. Akt, MT</t>
  </si>
  <si>
    <t>Armenia, Dr. MS., Apt</t>
  </si>
  <si>
    <t>Asram Ahmad, Drs. Apt</t>
  </si>
  <si>
    <t>Harrizul Rivai, H. Drs. MS</t>
  </si>
  <si>
    <t>Zulharmita, Drs. MS</t>
  </si>
  <si>
    <t>Bachtiar Abna, SH. MH</t>
  </si>
  <si>
    <t>Dian Bakti Setiawan, SH. MH</t>
  </si>
  <si>
    <t>Frenadin Adegustara, SH., MS</t>
  </si>
  <si>
    <t>Ilmul Khaer, SH., MH</t>
  </si>
  <si>
    <t>Kurnia Warman, Dr. SH., M.Hum</t>
  </si>
  <si>
    <t>M. John, SH, MH</t>
  </si>
  <si>
    <t>Mardenis, Dr. SH, M.Si</t>
  </si>
  <si>
    <t>Nelwitis.A, SH., MH</t>
  </si>
  <si>
    <t>Yusrida, SH., MH</t>
  </si>
  <si>
    <t>Darni Enzimar Putri, SS</t>
  </si>
  <si>
    <t>Herry Nur Hidayat, SS., Hum</t>
  </si>
  <si>
    <t>Khairil Anwar, Dr. M. Si</t>
  </si>
  <si>
    <t>Rona Almos, SS, M.Hum</t>
  </si>
  <si>
    <t>Satya Gayatri, Dra. M.Hum</t>
  </si>
  <si>
    <t>Yenni Narni, SS.,MA</t>
  </si>
  <si>
    <t>Z. Dt. Majo Datuk, Drs. M.Hum</t>
  </si>
  <si>
    <t>Zulprianto, SS, MA</t>
  </si>
  <si>
    <t>Anita Afriani S,S.IP., M.Si</t>
  </si>
  <si>
    <t>Asmawi, Dr. MS</t>
  </si>
  <si>
    <t>Azwar, Dr. M.Si</t>
  </si>
  <si>
    <t xml:space="preserve">Damsar, Prof. </t>
  </si>
  <si>
    <t>Elfitra, M. Si</t>
  </si>
  <si>
    <t>Mira Elfina, Dra. M.Si</t>
  </si>
  <si>
    <t>Roza Liemana, SIP,M.Si</t>
  </si>
  <si>
    <t>Sri Setyawati, Dra. M.Si</t>
  </si>
  <si>
    <t>Sri Zulchairiyah, Dr. MA</t>
  </si>
  <si>
    <t>Tamrin, Drs. M.Si</t>
  </si>
  <si>
    <t>Yoserizal, Drs. M.Si</t>
  </si>
  <si>
    <t>Yulkardi, Drs. M.Si</t>
  </si>
  <si>
    <t>Yunarni, Dra. M.Hum</t>
  </si>
  <si>
    <t>Zainal Arifin, Dr. M.Hum</t>
  </si>
  <si>
    <t>Adnil Edwin Nurdin, Dr.dr. Sp.Kj</t>
  </si>
  <si>
    <t>Adrial, Drs. M.Kes</t>
  </si>
  <si>
    <t>Aisyah Elliyanti, dr. Sp.KN.,M.Kes</t>
  </si>
  <si>
    <t>Elmatris, Dra. MS</t>
  </si>
  <si>
    <t>Erly, dr. SpMk</t>
  </si>
  <si>
    <t>Husnil Kadri, dr. M.Kes</t>
  </si>
  <si>
    <t xml:space="preserve">Yanwirasti, Prof. Dr.dr. </t>
  </si>
  <si>
    <t>Yulistini, dr. M.Med.Ed</t>
  </si>
  <si>
    <t>Febrian, Drg.MKM</t>
  </si>
  <si>
    <t>Esi Afryanti. S.Kp, M. Kes</t>
  </si>
  <si>
    <t>Nelwati, SKp, MN</t>
  </si>
  <si>
    <t>Nora Harminarti, Dr. M.Biomed</t>
  </si>
  <si>
    <t>Ns. Yonrizal, S.Kp,M.Biomed</t>
  </si>
  <si>
    <t>Dien Gusta A.N, dr. MKM</t>
  </si>
  <si>
    <t>Idral Purnakarya, SKM,MKM</t>
  </si>
  <si>
    <t>Afrizal, Drs. S.MS</t>
  </si>
  <si>
    <t>Alimin Mahyudin,Drs. MS</t>
  </si>
  <si>
    <t>Anthoni Agustien, Dr. MS</t>
  </si>
  <si>
    <t>Dian Fitriyani, Dr. M.Si</t>
  </si>
  <si>
    <t>Izzati Rahmi, HG, M. Si</t>
  </si>
  <si>
    <t>Mai Efdi, Dr. M.Si</t>
  </si>
  <si>
    <t>Marniati Salim, Dra. MS</t>
  </si>
  <si>
    <t>Olly Norita Tetra, M.Si</t>
  </si>
  <si>
    <t xml:space="preserve">Periadnadi, Dr. </t>
  </si>
  <si>
    <t>Ratna Aisuwarya, S.Kom</t>
  </si>
  <si>
    <t xml:space="preserve">Tesri Maideliza,Dr. </t>
  </si>
  <si>
    <t>Yudiantri Asdi, Ir. M.Sc</t>
  </si>
  <si>
    <t>Zulakmal, M.Si</t>
  </si>
  <si>
    <t>Auzar Syarif, Prof. Dr. Ir. MS</t>
  </si>
  <si>
    <t>Ira Wahyuni, Dr. Ir.</t>
  </si>
  <si>
    <t>Jamsari,Dr. Sc.Agr.Ir. MP</t>
  </si>
  <si>
    <t>M.Refdinal, Ir. M.Si</t>
  </si>
  <si>
    <t>Reflinaldon, Dr. Ir.M.Si</t>
  </si>
  <si>
    <t>Rini Hakimi, Sp, M.Si</t>
  </si>
  <si>
    <t>Vonny Indah Mutiara, SP., MEM</t>
  </si>
  <si>
    <t>Yaherwandi, Dr. Ir.MS</t>
  </si>
  <si>
    <t>Yulmira Yanti, S.Si., MP</t>
  </si>
  <si>
    <t>Yunisman, Ir. , MS</t>
  </si>
  <si>
    <t>Ade Djulardi, Dr. Ir. MS</t>
  </si>
  <si>
    <t>Adrizal, Dr. Ir. M.Si</t>
  </si>
  <si>
    <t>Hendri, Dr. Ir. MS</t>
  </si>
  <si>
    <t>Khalil, Dr. Ir. M.Sc</t>
  </si>
  <si>
    <t>Mardiati Zein, Dr. Ir. MS</t>
  </si>
  <si>
    <t>Maria Endo Mahata, Dr. Ir. MS</t>
  </si>
  <si>
    <t>Rusfidra, Dr. S. Pt, MP</t>
  </si>
  <si>
    <t>Sarbaini Anwar, Dr. Ir. M.Sc</t>
  </si>
  <si>
    <t>Suardi, Prof. Dr. Ir. MS</t>
  </si>
  <si>
    <t>Yan Heryandi, Dr. Ir. MP</t>
  </si>
  <si>
    <t>Alfi Asben, Ir. M. Si</t>
  </si>
  <si>
    <t>Andasuryani. STP.,M.Si</t>
  </si>
  <si>
    <t>Feri Arlius, Dr. Ir. M.Sc</t>
  </si>
  <si>
    <t>Gunarif Taib, Ir. M. Si</t>
  </si>
  <si>
    <t>Kesuma Sayuti, Dr. Ir. MS</t>
  </si>
  <si>
    <t>Neswati, STP., M.Si</t>
  </si>
  <si>
    <t>Purnama Dini Hari</t>
  </si>
  <si>
    <t>Rusnam, Dr. Ir. MS</t>
  </si>
  <si>
    <t>Sandra, Dr. Ir. MS</t>
  </si>
  <si>
    <t>Wenny Surya Murtius, SPT, MP</t>
  </si>
  <si>
    <t>Adam Malik, M.Eng</t>
  </si>
  <si>
    <t xml:space="preserve">Ahmad Syafruddin, Dr. </t>
  </si>
  <si>
    <t>Desto Jumeno, MT</t>
  </si>
  <si>
    <t>Esmiralda, MT</t>
  </si>
  <si>
    <t xml:space="preserve">Lusi Susanti, Dr. Eng. </t>
  </si>
  <si>
    <t xml:space="preserve">Refdinal Nazir, Dr. </t>
  </si>
  <si>
    <t>Reri Afrianita, MT</t>
  </si>
  <si>
    <t>Shinta Silvia, MT</t>
  </si>
  <si>
    <t>Titi Kurniati, MT</t>
  </si>
  <si>
    <t xml:space="preserve">Uyung Gatot S.Dinata, Dr.-Ing. </t>
  </si>
  <si>
    <t>Yumi Meuthia, MT</t>
  </si>
  <si>
    <t>081363099882</t>
  </si>
  <si>
    <t>Ade Djulardi. Dr</t>
  </si>
  <si>
    <t>082171445444</t>
  </si>
  <si>
    <t>Ekonomi</t>
  </si>
  <si>
    <t>Hukum</t>
  </si>
  <si>
    <t>I. Budaya</t>
  </si>
  <si>
    <t xml:space="preserve">Afrizal. Prof. Dr. MA </t>
  </si>
  <si>
    <t>ISIP</t>
  </si>
  <si>
    <t>Kedokteran</t>
  </si>
  <si>
    <t>Keperawatan</t>
  </si>
  <si>
    <t>MIPA</t>
  </si>
  <si>
    <t>Pertanian</t>
  </si>
  <si>
    <t>Tek. Pertanian</t>
  </si>
  <si>
    <t>Teknik</t>
  </si>
  <si>
    <t>081031221201000</t>
  </si>
  <si>
    <t>081363490466</t>
  </si>
  <si>
    <t>776428195201000</t>
  </si>
  <si>
    <t>081363266486</t>
  </si>
  <si>
    <t>08126719435</t>
  </si>
  <si>
    <t>080985542201001</t>
  </si>
  <si>
    <t>081363107659</t>
  </si>
  <si>
    <t>085278550006</t>
  </si>
  <si>
    <t>085261212934</t>
  </si>
  <si>
    <t>08126791684</t>
  </si>
  <si>
    <t>081266223163</t>
  </si>
  <si>
    <t>08126628802</t>
  </si>
  <si>
    <t>081374407876</t>
  </si>
  <si>
    <t>082390650777</t>
  </si>
  <si>
    <t>081277231271</t>
  </si>
  <si>
    <t>150359248201000</t>
  </si>
  <si>
    <t>081363723700</t>
  </si>
  <si>
    <t>S-2 Manajemen</t>
  </si>
  <si>
    <t>S-2 Akuntansi</t>
  </si>
  <si>
    <t>S-3 Ilmu Ekonomi</t>
  </si>
  <si>
    <t>S-2 Farmasi</t>
  </si>
  <si>
    <t>S-2 Ilmu Hukum</t>
  </si>
  <si>
    <t>S-3 Ilmu Hukum</t>
  </si>
  <si>
    <t>S-2 Ilmu Linguistik</t>
  </si>
  <si>
    <t>S-2 Ilmu Sejarah</t>
  </si>
  <si>
    <t>S-2 Ilmu Politik</t>
  </si>
  <si>
    <t>S-2 Sosiologi</t>
  </si>
  <si>
    <t>S-2 Ilmu Biomedik</t>
  </si>
  <si>
    <t>S-3 Biomedik</t>
  </si>
  <si>
    <t>S-2 Matematika</t>
  </si>
  <si>
    <t>S-2 Fisika</t>
  </si>
  <si>
    <t>S-2 Biologi</t>
  </si>
  <si>
    <t>S-2 Kimia</t>
  </si>
  <si>
    <t>S-3 Ilmu Kimia</t>
  </si>
  <si>
    <t>S-3 Ilmu Pertanian</t>
  </si>
  <si>
    <t>S-2 Agronomi</t>
  </si>
  <si>
    <t>S-2 Ilmu Tanah</t>
  </si>
  <si>
    <t>S-2 Ilmu Ternak</t>
  </si>
  <si>
    <t>S-2 Teknik Elektro</t>
  </si>
  <si>
    <t>S-2 Teknik Mesin</t>
  </si>
  <si>
    <t>S-2 Teknik Sipil</t>
  </si>
  <si>
    <t>S-2 Teknik Industri</t>
  </si>
  <si>
    <t>S-2 Kes. Masyarakat</t>
  </si>
  <si>
    <t>S-2 I.  Hama &amp; Penyakit Tumbuhan</t>
  </si>
  <si>
    <t>S-2 Tek. Industri Pertanian</t>
  </si>
  <si>
    <t>081363184916</t>
  </si>
  <si>
    <t>Kes. Masyarakat</t>
  </si>
  <si>
    <t>081363341156</t>
  </si>
  <si>
    <t>08126710676</t>
  </si>
  <si>
    <t>085220383636</t>
  </si>
  <si>
    <t>085263192625</t>
  </si>
  <si>
    <t>081363331064</t>
  </si>
  <si>
    <t>074960576201000</t>
  </si>
  <si>
    <t>0811666828</t>
  </si>
  <si>
    <t>081266558708</t>
  </si>
  <si>
    <t>776427908201000</t>
  </si>
  <si>
    <t>081374108817</t>
  </si>
  <si>
    <t>577535248201000</t>
  </si>
  <si>
    <t>S-3 Ilmu  Biologi</t>
  </si>
  <si>
    <t>085220202019</t>
  </si>
  <si>
    <t>085264652828</t>
  </si>
  <si>
    <t>Ked. Gigi</t>
  </si>
  <si>
    <t>Biro Umum &amp; Sumber Daya</t>
  </si>
  <si>
    <t xml:space="preserve">Biro Akademik dan Kemahasiswaan </t>
  </si>
  <si>
    <t>Teknologi Pertanian</t>
  </si>
  <si>
    <t>:</t>
  </si>
  <si>
    <t xml:space="preserve">TANGGAL   </t>
  </si>
  <si>
    <t xml:space="preserve">TENTANG    </t>
  </si>
  <si>
    <t xml:space="preserve">LAMPIRAN </t>
  </si>
  <si>
    <t>S-2 I. Ekonomi Pertanian</t>
  </si>
  <si>
    <t>S-2 Kebidanan</t>
  </si>
  <si>
    <t>698230323201000</t>
  </si>
  <si>
    <t>085263066137</t>
  </si>
  <si>
    <t>080923105201000</t>
  </si>
  <si>
    <t>Deddi Prima Putra, Prof. Dr.  Apt</t>
  </si>
  <si>
    <t>S-2 Ilmu Lingkungan</t>
  </si>
  <si>
    <t>S-2 Pemb. Wil. Pedesaan</t>
  </si>
  <si>
    <t>081092397201000</t>
  </si>
  <si>
    <t>14889075920100</t>
  </si>
  <si>
    <t>69824519820100</t>
  </si>
  <si>
    <t>074996356201000</t>
  </si>
  <si>
    <t>698242521121000</t>
  </si>
  <si>
    <t>776330565201000</t>
  </si>
  <si>
    <t>144114493201000</t>
  </si>
  <si>
    <t>583329552201000</t>
  </si>
  <si>
    <t>685794471201000</t>
  </si>
  <si>
    <t>081072050201000</t>
  </si>
  <si>
    <t>254291289201000</t>
  </si>
  <si>
    <t>776427254201000</t>
  </si>
  <si>
    <t>080985542201000</t>
  </si>
  <si>
    <t>080974280201001</t>
  </si>
  <si>
    <t>583328638201000</t>
  </si>
  <si>
    <t>776428807201000</t>
  </si>
  <si>
    <t>340338524202000</t>
  </si>
  <si>
    <t>577535297201000</t>
  </si>
  <si>
    <t>776330573201000</t>
  </si>
  <si>
    <t>776428963201000</t>
  </si>
  <si>
    <t>081042665201000</t>
  </si>
  <si>
    <t>159399369201000</t>
  </si>
  <si>
    <t>776428336201000</t>
  </si>
  <si>
    <t>081270229170</t>
  </si>
  <si>
    <t>698245214201000</t>
  </si>
  <si>
    <t>Marlina, Prof. Dr. MS.,Apt</t>
  </si>
  <si>
    <t>150663904201000</t>
  </si>
  <si>
    <t>02147869845</t>
  </si>
  <si>
    <t>151443694201000</t>
  </si>
  <si>
    <t>085264370813</t>
  </si>
  <si>
    <t>583330600201000</t>
  </si>
  <si>
    <t>08126797714</t>
  </si>
  <si>
    <t>080959828201000</t>
  </si>
  <si>
    <t>Henny Lucida, Prof. Dr. Apt</t>
  </si>
  <si>
    <t>PROG. STUDI  YANG DIAUDIT</t>
  </si>
  <si>
    <t>5803330824201000</t>
  </si>
  <si>
    <t>Safni, Prof. Dr. M.Eng</t>
  </si>
  <si>
    <t>081018814201000</t>
  </si>
  <si>
    <t>GOLONGAN</t>
  </si>
  <si>
    <t>S-2- Peren. Pembangunan</t>
  </si>
  <si>
    <t>81018814201000</t>
  </si>
  <si>
    <t>JABATAN</t>
  </si>
  <si>
    <t>Ketua</t>
  </si>
  <si>
    <t>Andri Anwar,SE.MM</t>
  </si>
  <si>
    <t>Fitridawati,SE</t>
  </si>
  <si>
    <t>Anggota</t>
  </si>
  <si>
    <t>Mardimin,SP</t>
  </si>
  <si>
    <t>Suharlis</t>
  </si>
  <si>
    <t>Eli Yusmar</t>
  </si>
  <si>
    <t>Sukri</t>
  </si>
  <si>
    <t>Dr. Adjar Pratoto</t>
  </si>
  <si>
    <t>Prof. Dr. Henni Lucida</t>
  </si>
  <si>
    <t>Ulfia</t>
  </si>
  <si>
    <t>Sari Ariayani, SH</t>
  </si>
  <si>
    <t>Apria Nova, S. Kom</t>
  </si>
  <si>
    <t>Benny Putra</t>
  </si>
  <si>
    <t>Honorer</t>
  </si>
  <si>
    <t>Angg. Teknis</t>
  </si>
  <si>
    <t>Terbilang:</t>
  </si>
  <si>
    <t>Biro Perencanaan, Pengembangan &amp; Kerjasama</t>
  </si>
  <si>
    <t>Prof. Dr. Mansyurdin</t>
  </si>
  <si>
    <t>Dr. Ir. Ade Djulardi,MS</t>
  </si>
  <si>
    <t>SURAT KEPUTUSAN REKTOR UNIVERSITAS ANDALAS NO. 1167/XIII/A/Unand-2013</t>
  </si>
  <si>
    <t xml:space="preserve"> 7 OKTOBER </t>
  </si>
  <si>
    <t>S-2 Ilmu  Keperawatan</t>
  </si>
  <si>
    <t>081069403201000</t>
  </si>
  <si>
    <t>Roza Lies Mana, S. IP, M. Si</t>
  </si>
  <si>
    <t>Rini Hakimi, SP, M. SI</t>
  </si>
  <si>
    <t>085364178230</t>
  </si>
  <si>
    <t>081266281562</t>
  </si>
  <si>
    <t>08126641276</t>
  </si>
  <si>
    <t>081363449309</t>
  </si>
  <si>
    <t>0749605762001000</t>
  </si>
  <si>
    <t>645794471201000</t>
  </si>
  <si>
    <t>Fachrina, Dra.M. Si</t>
  </si>
  <si>
    <t>HONORARIUM (Rp)</t>
  </si>
  <si>
    <t>S-1 Akuntansi</t>
  </si>
  <si>
    <t>S-1 Manajemen</t>
  </si>
  <si>
    <t>S-1 I. Ekonomi Payakumbuh</t>
  </si>
  <si>
    <t>S-1 Manajemen Payakumbuh</t>
  </si>
  <si>
    <t>S-1 Farmasi</t>
  </si>
  <si>
    <t>S-1 Hukum</t>
  </si>
  <si>
    <t>S-1 Ilmu Sejarah</t>
  </si>
  <si>
    <t>S-1 Sastra Indonesia</t>
  </si>
  <si>
    <t>S-1 S.Derah M. Kabau</t>
  </si>
  <si>
    <t>S-1 Sastra Inggris</t>
  </si>
  <si>
    <t>S-1 I. Keperawatan</t>
  </si>
  <si>
    <t xml:space="preserve">S-1 Antropologi Sosial </t>
  </si>
  <si>
    <t xml:space="preserve">S-1 Ilmu Politik </t>
  </si>
  <si>
    <t xml:space="preserve">S-1 Sosiologi </t>
  </si>
  <si>
    <t>S-1 Hub. Internasional</t>
  </si>
  <si>
    <t>S-1 Ilmu Komunikasi</t>
  </si>
  <si>
    <t>S-1 Pendidikan Dokter</t>
  </si>
  <si>
    <t>S-1 Psikologi</t>
  </si>
  <si>
    <t>S-1  Gigi</t>
  </si>
  <si>
    <t>S-1 Kes. Masyarakat</t>
  </si>
  <si>
    <t xml:space="preserve">S-1 Biologi </t>
  </si>
  <si>
    <t>S-1 Fisika</t>
  </si>
  <si>
    <t>S-1 Kimia</t>
  </si>
  <si>
    <t>S-1 Matematika</t>
  </si>
  <si>
    <t>S-1 Agroekoteknologi</t>
  </si>
  <si>
    <t>S-1 Agribisnis</t>
  </si>
  <si>
    <t>S-1 Tanah</t>
  </si>
  <si>
    <t>S-1 Agroekoteknologi Damasraya</t>
  </si>
  <si>
    <t>S-1 Peternakan</t>
  </si>
  <si>
    <t>S-1 Peternakan Pyk</t>
  </si>
  <si>
    <t>S-1 Sistem Komputer</t>
  </si>
  <si>
    <t>S-1 Sitem  Informasi</t>
  </si>
  <si>
    <t>S-1 Teknik Elektro</t>
  </si>
  <si>
    <t>S-1 Teknik Lingkungan</t>
  </si>
  <si>
    <t>S-1 Teknik Industri</t>
  </si>
  <si>
    <t>S-1 Teknik Sipil</t>
  </si>
  <si>
    <t>S-1 Teknik Mesin</t>
  </si>
  <si>
    <t>S-1 Teknik Pertanian</t>
  </si>
  <si>
    <t>S-1 Tek. Hsl. Pertanian</t>
  </si>
  <si>
    <t>I S I P</t>
  </si>
  <si>
    <t>Ilmu Budaya</t>
  </si>
  <si>
    <t>Leli Sumarni, MS, M.Si</t>
  </si>
  <si>
    <t>Reflinaldon, Dr. Ir. M. Si</t>
  </si>
  <si>
    <t>Pascasarjana</t>
  </si>
  <si>
    <t>080974280201000</t>
  </si>
  <si>
    <t>Tek. Informasi</t>
  </si>
  <si>
    <t>PPS</t>
  </si>
  <si>
    <t>FKG</t>
  </si>
  <si>
    <t>2</t>
  </si>
  <si>
    <t>iii</t>
  </si>
  <si>
    <t xml:space="preserve">                                                                      </t>
  </si>
  <si>
    <t>S-1  I. Ekonom</t>
  </si>
  <si>
    <t xml:space="preserve">S-1 S. Jepang </t>
  </si>
  <si>
    <t>1</t>
  </si>
  <si>
    <t>S-1 Kebidanan</t>
  </si>
  <si>
    <t>S-2 Pengelolaan Terpadu SDA</t>
  </si>
  <si>
    <t>Afrizal, S. Drs. MS</t>
  </si>
  <si>
    <t>Elfira Luthan, Dr.</t>
  </si>
  <si>
    <t xml:space="preserve"> Sri Zulchairiyah, Dr. MA</t>
  </si>
  <si>
    <t>81031221201000</t>
  </si>
  <si>
    <t>081092397201111</t>
  </si>
  <si>
    <t>021478669845</t>
  </si>
  <si>
    <t>S-1 I. Adm. Negara</t>
  </si>
  <si>
    <t>N     A     M     A</t>
  </si>
  <si>
    <t>M. Refdina, M. Si</t>
  </si>
  <si>
    <t>Fachrina, Dra. M. Si</t>
  </si>
  <si>
    <t>M. Refdinal, M. Si</t>
  </si>
  <si>
    <t>S-1 I. Komunikasi</t>
  </si>
  <si>
    <t xml:space="preserve">S-1 I. Politik </t>
  </si>
  <si>
    <t>S-2 I. Politik</t>
  </si>
  <si>
    <t>S.1 I. Hub. Internasional</t>
  </si>
  <si>
    <t>(PENYERAHAN KESEDIAAN)</t>
  </si>
  <si>
    <t>PKS</t>
  </si>
  <si>
    <t>(NON PENYERAHAN KESEDIAAN)</t>
  </si>
  <si>
    <t>NPKS</t>
  </si>
  <si>
    <t>No</t>
  </si>
  <si>
    <t>F</t>
  </si>
  <si>
    <t>583385174201000</t>
  </si>
  <si>
    <t>081363198849</t>
  </si>
  <si>
    <t>-</t>
  </si>
  <si>
    <t>081374051160</t>
  </si>
  <si>
    <t>08126620746</t>
  </si>
  <si>
    <t>577535255201000</t>
  </si>
  <si>
    <t>081363422766</t>
  </si>
  <si>
    <t>082171835321</t>
  </si>
  <si>
    <t>Dra. Fachrina, M.Si</t>
  </si>
  <si>
    <t>255259541201000</t>
  </si>
  <si>
    <t>0811666826</t>
  </si>
  <si>
    <t>081363422870</t>
  </si>
  <si>
    <t>698245164201000</t>
  </si>
  <si>
    <t>0852612122934</t>
  </si>
  <si>
    <t>iv</t>
  </si>
  <si>
    <t>081267903118</t>
  </si>
  <si>
    <t>Syukri Arief, Prof. Dr. M.Eng</t>
  </si>
  <si>
    <t>583330824201000</t>
  </si>
  <si>
    <t>08126791922</t>
  </si>
  <si>
    <t>081363200366</t>
  </si>
  <si>
    <t>Sastra</t>
  </si>
  <si>
    <t>081363941325</t>
  </si>
  <si>
    <t>DAFTAR NAMA - NAMAAUDITOR LP3M UNAND</t>
  </si>
  <si>
    <t>Pengarah</t>
  </si>
  <si>
    <t>Nama</t>
  </si>
  <si>
    <t>Fakultas</t>
  </si>
  <si>
    <t>S-1 I. Ekonomi Pyk</t>
  </si>
  <si>
    <t>S-1 Manajemen Pyk</t>
  </si>
  <si>
    <t>S-1 Agroekoteknologi D. Raya</t>
  </si>
  <si>
    <t>TENTANG PENGANGKATAN TIM AUDITOR AUDIT MUTU INTERNAL  TINGKAT PROGRAM STUDI (D3, S1, S2, DAN S3) DI LINGKUNGAN UNIVERSITAS ANDALAS TAHUN 2013</t>
  </si>
  <si>
    <t>FAKULTAS / PASCASARJANA YANG DIAUDIT</t>
  </si>
  <si>
    <t>PROGRAM STUDI YANG DI AUDIT (D3, S1, S2, DAN S3)</t>
  </si>
  <si>
    <t>S-2 I.  Hama &amp; Peny.  Tumbuhan</t>
  </si>
  <si>
    <t>TENTANG PENGANGKATAN TIM AUDITOR AUDIT MUTU INTERNAL  TINGKAT FAKULTAS  DAN PASCASARJANA DI LINGKUNGAN UNIVERSITAS ANDALAS TAHUN 2013</t>
  </si>
  <si>
    <t>S-2 I.  Hama &amp; Peny. Tumbuhan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</si>
  <si>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</si>
  <si>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</si>
  <si>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</si>
  <si>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</si>
  <si>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</si>
  <si>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</si>
  <si>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</si>
  <si>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</si>
  <si>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</si>
  <si>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</si>
  <si>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UNIT KERJA  YANG DIAUDIT</t>
  </si>
  <si>
    <t xml:space="preserve"> 7 OKTOBER 2013</t>
  </si>
  <si>
    <t>PENGANGKATAN TIM AUDITOR AUDIT MUTU INTERNAL  TINGKAT FAKULTAS  DAN PASCASARJANA DI LINGKUNGAN UNIVERSITAS ANDALAS TAHUN 2013</t>
  </si>
  <si>
    <t xml:space="preserve">PROGRAM STUDI YANG DI AUDIT </t>
  </si>
  <si>
    <t>0821714454444</t>
  </si>
  <si>
    <t>081378051160</t>
  </si>
  <si>
    <t>---</t>
  </si>
  <si>
    <t>NO TELP</t>
  </si>
  <si>
    <t>NOMOR HAND PHON  AUDITOR YANG IKUT MENGAUDIT TAHUN 2013</t>
  </si>
  <si>
    <t>Jumlah Honorarium (Rp)</t>
  </si>
  <si>
    <t>PPh Ps 21</t>
  </si>
  <si>
    <t>Jumlah Yang Dibayarkan (Rp)</t>
  </si>
  <si>
    <t>Tanda Tangan</t>
  </si>
  <si>
    <t>081374597052</t>
  </si>
  <si>
    <t>08116662206</t>
  </si>
  <si>
    <t>081374121377</t>
  </si>
  <si>
    <t>081267558976</t>
  </si>
  <si>
    <t>081356889630</t>
  </si>
  <si>
    <t>081374282673</t>
  </si>
  <si>
    <t>08126703805</t>
  </si>
  <si>
    <t>08126609314</t>
  </si>
  <si>
    <t>085263014335</t>
  </si>
  <si>
    <t>0813634112</t>
  </si>
  <si>
    <t>081363904217</t>
  </si>
  <si>
    <t>085263622520</t>
  </si>
  <si>
    <t>085263375042</t>
  </si>
  <si>
    <t>Prof. Dr. Ir. Yose Rizal, M. Sc</t>
  </si>
  <si>
    <t>Henmaidi, Dr.  ST. M. Eng. Sc</t>
  </si>
  <si>
    <t>TANDA TANGAN</t>
  </si>
  <si>
    <t>1 .</t>
  </si>
  <si>
    <t>2 .</t>
  </si>
  <si>
    <t>3 .</t>
  </si>
  <si>
    <t>4 .</t>
  </si>
  <si>
    <t>5 .</t>
  </si>
  <si>
    <t>6 .</t>
  </si>
  <si>
    <t>7 .</t>
  </si>
  <si>
    <t>8 .</t>
  </si>
  <si>
    <t>9 .</t>
  </si>
  <si>
    <t>10 .</t>
  </si>
  <si>
    <t>11 .</t>
  </si>
  <si>
    <t>12 .</t>
  </si>
  <si>
    <t>13 .</t>
  </si>
  <si>
    <t>14 .</t>
  </si>
  <si>
    <t>15 .</t>
  </si>
  <si>
    <t>16 .</t>
  </si>
  <si>
    <t>17 .</t>
  </si>
  <si>
    <t>18 .</t>
  </si>
  <si>
    <t>19 .</t>
  </si>
  <si>
    <t>20 .</t>
  </si>
  <si>
    <t>21 .</t>
  </si>
  <si>
    <t>22 .</t>
  </si>
  <si>
    <t>23 .</t>
  </si>
  <si>
    <t>24 .</t>
  </si>
  <si>
    <t>25 .</t>
  </si>
  <si>
    <t>26 .</t>
  </si>
  <si>
    <t>27 .</t>
  </si>
  <si>
    <t>28 .</t>
  </si>
  <si>
    <t>29 .</t>
  </si>
  <si>
    <t>30 .</t>
  </si>
  <si>
    <t>31 .</t>
  </si>
  <si>
    <t>32 .</t>
  </si>
  <si>
    <t>33 .</t>
  </si>
  <si>
    <t>34 .</t>
  </si>
  <si>
    <t>35 .</t>
  </si>
  <si>
    <t>36 .</t>
  </si>
  <si>
    <t>37 .</t>
  </si>
  <si>
    <t>38 .</t>
  </si>
  <si>
    <t>39 .</t>
  </si>
  <si>
    <t>40 .</t>
  </si>
  <si>
    <t>41 .</t>
  </si>
  <si>
    <t>42 .</t>
  </si>
  <si>
    <t>43 .</t>
  </si>
  <si>
    <t>44 .</t>
  </si>
  <si>
    <t>45 .</t>
  </si>
  <si>
    <t>46 .</t>
  </si>
  <si>
    <t>47 .</t>
  </si>
  <si>
    <t>48 .</t>
  </si>
  <si>
    <t>49 .</t>
  </si>
  <si>
    <t>50 .</t>
  </si>
  <si>
    <t>51 .</t>
  </si>
  <si>
    <t>52 .</t>
  </si>
  <si>
    <t>53 .</t>
  </si>
  <si>
    <t>54 .</t>
  </si>
  <si>
    <t>55 .</t>
  </si>
  <si>
    <t>56 .</t>
  </si>
  <si>
    <t>57 .</t>
  </si>
  <si>
    <t>58 .</t>
  </si>
  <si>
    <t>59 .</t>
  </si>
  <si>
    <t>60 .</t>
  </si>
  <si>
    <t>61 .</t>
  </si>
  <si>
    <t>62 .</t>
  </si>
  <si>
    <t>DAFTAR HADIR</t>
  </si>
  <si>
    <t>Hari / Tanggal</t>
  </si>
  <si>
    <t>Acara</t>
  </si>
  <si>
    <t>Tempat</t>
  </si>
  <si>
    <t>SENIN  / 18 NOPEMBER 2013</t>
  </si>
  <si>
    <t>AULA BARAT AUDITORIUM UNIV. ANDALAS L. MANIS PADANG</t>
  </si>
  <si>
    <t>Padang, 18 nopember 2013</t>
  </si>
  <si>
    <t>Diketahui Oleh</t>
  </si>
  <si>
    <t>Kabag. T. Usaha LP3M Univ. Andalas</t>
  </si>
  <si>
    <t>Andre Anwar, SE. MM</t>
  </si>
  <si>
    <t>NIP.  195811201980031002</t>
  </si>
  <si>
    <t>63 .</t>
  </si>
  <si>
    <t>64 .</t>
  </si>
  <si>
    <t>65 .</t>
  </si>
  <si>
    <t>66 .</t>
  </si>
  <si>
    <t>67 .</t>
  </si>
  <si>
    <t>COACHING AUDITOR AUDIT MUTU INTERNAL (AMI)  DI LINGKUNGAN                                                 UNIVERSITAS ANDLAS TAHUN 2013</t>
  </si>
  <si>
    <t>DAFTAR DISTRIBUSI INTRUMEN AMI</t>
  </si>
  <si>
    <t xml:space="preserve">NAMA </t>
  </si>
  <si>
    <t>JUMLAH</t>
  </si>
  <si>
    <t>DISTRIBUSI INTRUMEN LEMBAGA</t>
  </si>
  <si>
    <t>Terbilang :</t>
  </si>
  <si>
    <t>Enam puluh enam juta empat ratus ribu rupiah .-</t>
  </si>
  <si>
    <t>DAFTAR</t>
  </si>
  <si>
    <t>PEMBAYARAN HONORARIUM TIM AUDITOR AUDIT MUTU INTERNAL  TINGKAT PROGRAM STUDI (D3, S1, S2, DAN S3) DI LINGKUNGAN UNIVERSITAS ANDALAS TAHUN 2013</t>
  </si>
  <si>
    <t>081091373201000</t>
  </si>
  <si>
    <t>081042546201000</t>
  </si>
  <si>
    <t>OKTOBER 2013</t>
  </si>
  <si>
    <t>583336067201000</t>
  </si>
  <si>
    <t>Mengetahui / Menyetujui :</t>
  </si>
  <si>
    <t>An. Kuasa Pengguna Anggaran</t>
  </si>
  <si>
    <t>Pejabat Pembuat Komitmen Kegiatan</t>
  </si>
  <si>
    <t>Drs. Imrizal, MM</t>
  </si>
  <si>
    <t>NIP. 1963033071985031009</t>
  </si>
  <si>
    <t>Mengetahui. Atasan Langsung</t>
  </si>
  <si>
    <t>Ketua Lemb.  Pengembangan Pendidikan</t>
  </si>
  <si>
    <t xml:space="preserve">dan Penjaman Mutu </t>
  </si>
  <si>
    <t>Universitas Andalas</t>
  </si>
  <si>
    <t>NIP. 196002131987031005</t>
  </si>
  <si>
    <t>Lunas dibayar</t>
  </si>
  <si>
    <t>Bendahara Pengeluaran</t>
  </si>
  <si>
    <t>Pembantu PNBP LP3M Unand</t>
  </si>
  <si>
    <t>Suharlis.</t>
  </si>
  <si>
    <t>NIP. 196707291989012002</t>
  </si>
  <si>
    <t xml:space="preserve">Padang, </t>
  </si>
  <si>
    <t xml:space="preserve">Belanja Gaji Pegawai, Sosial Rupiah Murni </t>
  </si>
  <si>
    <t>dan PNBP BLU Universitas Andalas</t>
  </si>
  <si>
    <t xml:space="preserve">BULAN </t>
  </si>
  <si>
    <t>081091936201000</t>
  </si>
  <si>
    <t>085794471201000</t>
  </si>
  <si>
    <t>081093130201000</t>
  </si>
  <si>
    <t>Muzahar</t>
  </si>
  <si>
    <t>II</t>
  </si>
  <si>
    <t>PEMBAYARAN HONORARIUM PANITIA AUDIT MUTU INTERNAL PROGRAM STUDI (D3, S1, S2, S3),  FAKULTAS, PROGRAM PASCASARJANA, DAN UNIVERSITAS (LEMBAGA DAN  BIRO) DI LINGKUNGAN UNIVERSITAS ANDALAS TAHUN 2013</t>
  </si>
  <si>
    <t>080093462201000</t>
  </si>
  <si>
    <t>Dua juta tujuh ratus delapan puluh tujuh ribu rupiah .</t>
  </si>
  <si>
    <t>Pen. Jawab</t>
  </si>
  <si>
    <t xml:space="preserve">1 . </t>
  </si>
  <si>
    <t xml:space="preserve">3 . </t>
  </si>
  <si>
    <t xml:space="preserve">4 . </t>
  </si>
  <si>
    <t>Delapan ratus ribu rupiah.-</t>
  </si>
  <si>
    <t>583385122201000</t>
  </si>
  <si>
    <t>081267000198</t>
  </si>
  <si>
    <t>Profesi Keperawatan</t>
  </si>
  <si>
    <t>08136342766</t>
  </si>
  <si>
    <t>Sri Mulyadi. Dt. Basa Drs.. M.Si</t>
  </si>
  <si>
    <t>081363454353</t>
  </si>
  <si>
    <t>Dodon Yendri, M. Kom</t>
  </si>
  <si>
    <t>081090490201000</t>
  </si>
  <si>
    <t>Arif Budiman, M. Si</t>
  </si>
  <si>
    <t>081363152952</t>
  </si>
  <si>
    <t>Vivi Trina, SKM, MPH</t>
  </si>
  <si>
    <t>08116691890</t>
  </si>
  <si>
    <t>081166828</t>
  </si>
  <si>
    <t>Suryati, Dr</t>
  </si>
  <si>
    <t>081024507201000</t>
  </si>
  <si>
    <t>085311230064</t>
  </si>
  <si>
    <t>S-1  Pend. Dokter Gigi</t>
  </si>
  <si>
    <t>Profesi Dokter</t>
  </si>
  <si>
    <t>DAFTAR PROGRAM STUDI DAN STATUS AKREDITASI</t>
  </si>
  <si>
    <t>PADA UNIVERSITAS ANDALAS</t>
  </si>
  <si>
    <t>NAMA PS</t>
  </si>
  <si>
    <t>JENJANG</t>
  </si>
  <si>
    <t>FAKULTAS/UNIT</t>
  </si>
  <si>
    <t>Pemasaran</t>
  </si>
  <si>
    <t>D3</t>
  </si>
  <si>
    <t>Keuangan</t>
  </si>
  <si>
    <t>Kesekretariatan</t>
  </si>
  <si>
    <t>S1</t>
  </si>
  <si>
    <t>Ekonomi Pembangunan</t>
  </si>
  <si>
    <t>Ekonomi Pembangunan (Kampus II Payakumbuh)</t>
  </si>
  <si>
    <t>Manajemen (Kampus II Payakumbuh)</t>
  </si>
  <si>
    <t>Sastra Jepang</t>
  </si>
  <si>
    <t>Sastra Minangkabau</t>
  </si>
  <si>
    <t>Antropologi Sosial</t>
  </si>
  <si>
    <t>Ilmu Administrasi Negara</t>
  </si>
  <si>
    <t>Ilmu Hubungan Internasional</t>
  </si>
  <si>
    <t>Ilmu Politik</t>
  </si>
  <si>
    <t>Sosiologi</t>
  </si>
  <si>
    <t>Kebidanan</t>
  </si>
  <si>
    <t>Pendidikan Dokter Gigi</t>
  </si>
  <si>
    <t>Ilmu Keperawatan</t>
  </si>
  <si>
    <t>Kesehatan Masyarakat</t>
  </si>
  <si>
    <t>Biologi</t>
  </si>
  <si>
    <t>Ilmu Tanah</t>
  </si>
  <si>
    <t>Agroekoteknologi (Kampus III Dharmasraya)</t>
  </si>
  <si>
    <t>Peternakan (Kampus II Payakumbuh)</t>
  </si>
  <si>
    <t>Sistem Komputer</t>
  </si>
  <si>
    <t>Teknologi Informasi</t>
  </si>
  <si>
    <t>Sistem Informasi</t>
  </si>
  <si>
    <t>Teknologi Hasil Pertanian</t>
  </si>
  <si>
    <t>Profesi Akuntansi</t>
  </si>
  <si>
    <t>Profesi</t>
  </si>
  <si>
    <t>Profesi Apoteker</t>
  </si>
  <si>
    <t>Profesi Ners</t>
  </si>
  <si>
    <t>Kenotariatan</t>
  </si>
  <si>
    <t>S2</t>
  </si>
  <si>
    <t>Perencanaan Pembangunan</t>
  </si>
  <si>
    <t>Ilmu Linguistik</t>
  </si>
  <si>
    <t>Ilmu Biomedik</t>
  </si>
  <si>
    <t>Ilmu Kebidanan</t>
  </si>
  <si>
    <t>Ilmu Matematika</t>
  </si>
  <si>
    <t>Agronomi</t>
  </si>
  <si>
    <t>Ilmu Hama dan Penyakit Tumbuhan</t>
  </si>
  <si>
    <t>Ilmu Ekonomi Pertanian</t>
  </si>
  <si>
    <t>Ilmu Ternak</t>
  </si>
  <si>
    <t>Ilmu Lingkungan</t>
  </si>
  <si>
    <t>Program Pascasarjana</t>
  </si>
  <si>
    <t>Pembangunan Wilayah dan Pedesaan</t>
  </si>
  <si>
    <t>Pembangunan Perumahan dan Pemukiman</t>
  </si>
  <si>
    <t>Pengelolaan Terpadu Sumber Daya Alam</t>
  </si>
  <si>
    <t>Teknologi Industri Pertanian</t>
  </si>
  <si>
    <t>Ilmu Ekonomi</t>
  </si>
  <si>
    <t>S3</t>
  </si>
  <si>
    <t>Biomedik</t>
  </si>
  <si>
    <t>Ilmu Kimia</t>
  </si>
  <si>
    <t>Ilmu Biologi</t>
  </si>
  <si>
    <t>Ilmu Pertanian</t>
  </si>
  <si>
    <t>Bapem Fakultas</t>
  </si>
  <si>
    <t>GKM Fakultas / D3</t>
  </si>
  <si>
    <t>Lampiran</t>
  </si>
  <si>
    <t>SURAT KEPUTUSAN REKTOR UNIVERSITAS ANDALAS</t>
  </si>
  <si>
    <t>Nomor</t>
  </si>
  <si>
    <t>Tanggal</t>
  </si>
  <si>
    <t>Tentang</t>
  </si>
  <si>
    <t>PENGANGKATAN TIM AUDIT MUTU INTERNAL (AMI) PROGRAM STUDI DILINGKUNGAN UNIVERSITAS ANDALAS TAHUN 2014</t>
  </si>
  <si>
    <t xml:space="preserve">       SEPTEMBER  2014</t>
  </si>
  <si>
    <t>LP3M/LPPM</t>
  </si>
  <si>
    <t>Profesi Kenotariatan</t>
  </si>
  <si>
    <t>PNBP</t>
  </si>
  <si>
    <t>Auditor</t>
  </si>
  <si>
    <t>BOPTN</t>
  </si>
  <si>
    <t>Sri Wahyuni, Dra, M. Ed</t>
  </si>
  <si>
    <t xml:space="preserve">GKM Biologi </t>
  </si>
  <si>
    <t>GKM Prodi Kebidanan</t>
  </si>
  <si>
    <t>GKM Prodi Pendidikan Dokter</t>
  </si>
  <si>
    <t>Prodi GKM Psikologi</t>
  </si>
  <si>
    <t xml:space="preserve"> Nuraini , Prof. Dr. Ir.M. S</t>
  </si>
  <si>
    <t>Wahyu Pramono,Drs.  M. Si</t>
  </si>
  <si>
    <t>Ilmu Kesehatan Masyarakat</t>
  </si>
  <si>
    <t>Ilmu Sosial dan Ilmu Budaya</t>
  </si>
  <si>
    <t>Teknik Informasi</t>
  </si>
  <si>
    <t>081363280446</t>
  </si>
  <si>
    <t>Ratni Prima Lita, Dr. SE, MM</t>
  </si>
  <si>
    <t>081374460561</t>
  </si>
  <si>
    <t>Yaherwandi, Dr</t>
  </si>
  <si>
    <t>081374330195</t>
  </si>
  <si>
    <t>081059016201000</t>
  </si>
  <si>
    <t>Nelwida Rozen, Dr. Ir, Mp</t>
  </si>
  <si>
    <t>08126769753</t>
  </si>
  <si>
    <t>Jumsu Tresno, Dr. SP. M. Si</t>
  </si>
  <si>
    <t>085274050113</t>
  </si>
  <si>
    <t>Marniati Salim, MS</t>
  </si>
  <si>
    <t>08126629050</t>
  </si>
  <si>
    <t>08126600397</t>
  </si>
  <si>
    <t>Agustian, Dr. Ir</t>
  </si>
  <si>
    <t>.</t>
  </si>
  <si>
    <t>Asrinaldi, Dr. MS</t>
  </si>
  <si>
    <t>Yonrizal, Ns. S.Kp,M.Biomed</t>
  </si>
  <si>
    <t>JUMLAH PRODI YANG DIAUDIT</t>
  </si>
  <si>
    <t>Rusfidra, Dr. S. Pt</t>
  </si>
  <si>
    <t>081020992201000</t>
  </si>
  <si>
    <t>Denas Symond, MCN</t>
  </si>
  <si>
    <t>081363326808</t>
  </si>
  <si>
    <t>081034548201000</t>
  </si>
  <si>
    <t>Revilda, Dr</t>
  </si>
  <si>
    <t>Jhon Malta, Dr-Ing</t>
  </si>
  <si>
    <t>Isnidiah Koerniaty. Dr. Drg</t>
  </si>
  <si>
    <t>058250085201000</t>
  </si>
  <si>
    <t>Ahadiyah Yuniza, Dr. Ms</t>
  </si>
  <si>
    <t>Deswita, M. Kep. Sp.Kep. An, Ns</t>
  </si>
  <si>
    <t>081363488349</t>
  </si>
  <si>
    <t>Keperwatan</t>
  </si>
  <si>
    <t>Dwi Novrianda, S. Kep, M. , Ns</t>
  </si>
  <si>
    <t>081374085969</t>
  </si>
  <si>
    <t>Ekonomo</t>
  </si>
  <si>
    <t xml:space="preserve">         </t>
  </si>
  <si>
    <t>Ardi Abbas, Drs, MT</t>
  </si>
  <si>
    <t>Peteranakan</t>
  </si>
  <si>
    <t>Ely Roza, Dr. Ir. MS</t>
  </si>
  <si>
    <t>Tertia Delia Nova, Dr. Ir. M. Si</t>
  </si>
  <si>
    <t>08126062571</t>
  </si>
  <si>
    <t>081314606405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</si>
  <si>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</si>
  <si>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08126757806</t>
  </si>
  <si>
    <t>081374538790</t>
  </si>
  <si>
    <t>08126721876</t>
  </si>
  <si>
    <t>Kes. Masyarakt</t>
  </si>
  <si>
    <t>Adam Malik, Ir. M.Eng</t>
  </si>
  <si>
    <t>081374597050</t>
  </si>
  <si>
    <t xml:space="preserve">                         </t>
  </si>
  <si>
    <t>Kurniawarman, Dr. SH. MH</t>
  </si>
  <si>
    <t>08126629405</t>
  </si>
  <si>
    <t>Lady Diana Yusri, SS, M. Hum</t>
  </si>
  <si>
    <t>08197528086</t>
  </si>
  <si>
    <t>081092546201000</t>
  </si>
  <si>
    <t>082169119260</t>
  </si>
  <si>
    <t>08126628806</t>
  </si>
  <si>
    <t>08527855006</t>
  </si>
  <si>
    <t>Ahadiyah Yuniza, Dr. Ir. MS</t>
  </si>
  <si>
    <t>082170834099</t>
  </si>
  <si>
    <t>Refilda. Dr</t>
  </si>
  <si>
    <t>08102893820100</t>
  </si>
  <si>
    <t>081363190221</t>
  </si>
  <si>
    <t>098245198201000</t>
  </si>
  <si>
    <t>Asrinaldi, Dr. M. Si</t>
  </si>
  <si>
    <t>081380658871</t>
  </si>
  <si>
    <t>Jhon Malta. Dr. Ing</t>
  </si>
  <si>
    <t>087884461475</t>
  </si>
  <si>
    <t xml:space="preserve">                                                                                                                                              </t>
  </si>
  <si>
    <t>058526880201000</t>
  </si>
  <si>
    <t>Hendrawati, SH. MH</t>
  </si>
  <si>
    <t>Asrinaldi, DR.M. Si</t>
  </si>
  <si>
    <t>081363087677</t>
  </si>
  <si>
    <t>Yulmira Yanti, Dr. Ir</t>
  </si>
  <si>
    <t>Ade Djulardi. Dr. Ir</t>
  </si>
  <si>
    <t>S-1  I. Ekonomi</t>
  </si>
  <si>
    <t>085364987555</t>
  </si>
  <si>
    <t xml:space="preserve">                                                </t>
  </si>
  <si>
    <t>`</t>
  </si>
  <si>
    <t>Gol</t>
  </si>
  <si>
    <t>Uyung Gatot S. Dinata. Ir. Dr- Ing</t>
  </si>
  <si>
    <t>Uyung Gatot S Dinata, ST. Dr. Ing</t>
  </si>
  <si>
    <t>Empat puluh satu juta enam ratus ribu rupiah.-</t>
  </si>
  <si>
    <t>Dua puluh delapan juta delapan ratus ribu rupiah</t>
  </si>
  <si>
    <t>LPTIK/PUSTAKA</t>
  </si>
  <si>
    <t>PENGANGKATAN TIM AUDIT MUTU INTERNAL (AMI) PROGRAM STUDI S2 DAN S3 DILINGKUNGAN UNIVERSITAS ANDALAS TAHUN 2014</t>
  </si>
  <si>
    <t>Fak. Kedokteran</t>
  </si>
  <si>
    <t>Ket. GKM Psikologi</t>
  </si>
  <si>
    <t>Fak. Ekonomi</t>
  </si>
  <si>
    <t>Ket. Bapem</t>
  </si>
  <si>
    <t>Fak.Hukum</t>
  </si>
  <si>
    <t>Ket. GKM Kebidanan</t>
  </si>
  <si>
    <t xml:space="preserve">Ket. GKM Biologi </t>
  </si>
  <si>
    <t>Ket. GKM  Gigi</t>
  </si>
  <si>
    <t>Fak. Pertanian</t>
  </si>
  <si>
    <t>Fak. Teknik</t>
  </si>
  <si>
    <t>Fak. Teknik Informasi</t>
  </si>
  <si>
    <t>Fak. Tek. Pertanian</t>
  </si>
  <si>
    <t>Ir. Winarto, MMS</t>
  </si>
  <si>
    <t>Dr. Ir. Nalwida Rozen, MP</t>
  </si>
  <si>
    <t>Rini Hakimi, SP. M. Si</t>
  </si>
  <si>
    <t>Dr. Ir. Agustian</t>
  </si>
  <si>
    <t>Lala Septiyani S, M. Psi. Psikolog</t>
  </si>
  <si>
    <t>Drs. Wahyu Pramono</t>
  </si>
  <si>
    <t>Drs. Yulkadri, M.Si</t>
  </si>
  <si>
    <t>081000994201000</t>
  </si>
  <si>
    <t>Sri. Maiyenti, S. Sos, M. Si</t>
  </si>
  <si>
    <t>Sadri Caniago, S. IP, M. Soc, Sc</t>
  </si>
  <si>
    <t>Kusdarini, S. IP, MPA</t>
  </si>
  <si>
    <t>Popy Irawan, S. IP, M.IR</t>
  </si>
  <si>
    <t>Yesi Puspita, S. Sos, M.Si</t>
  </si>
  <si>
    <t>081018418201000</t>
  </si>
  <si>
    <t>Fak. I. Budaya</t>
  </si>
  <si>
    <t>Fak. ISIP</t>
  </si>
  <si>
    <t>Fak. Kedokteran Gigi</t>
  </si>
  <si>
    <t>Fak. MIPA</t>
  </si>
  <si>
    <t>Prof. Dr. Ir. Warnita, MP</t>
  </si>
  <si>
    <t>Prof. Dr. Ir. Melinda Noer, M. Sc</t>
  </si>
  <si>
    <t>Dr. Ir. Endri Martius</t>
  </si>
  <si>
    <t>Dr. Ardinis Arbain</t>
  </si>
  <si>
    <t>081070856201000</t>
  </si>
  <si>
    <t>Dr. Mahdi, SP. M. Si</t>
  </si>
  <si>
    <t>081025207201000</t>
  </si>
  <si>
    <t>Prog. Pascasarjana</t>
  </si>
  <si>
    <t>Ket. Bapem Fakultas</t>
  </si>
  <si>
    <t>Ket. GKM Prog. Studi S1 Akuntansi</t>
  </si>
  <si>
    <t>Ket. GKM Prog. Studi S1 I. Ekonomi</t>
  </si>
  <si>
    <t>Ket. GKM Prog. Studi S1 Manajeman</t>
  </si>
  <si>
    <t>Ket. GKM Prog. Studi S1 I. Hukum</t>
  </si>
  <si>
    <t>Ket. GKM Prog. Studi S1 lmu Sejarah</t>
  </si>
  <si>
    <t xml:space="preserve">Ket. GKM Prog. Studi S1 S. Jepang </t>
  </si>
  <si>
    <t>Ket. GKM Prog. Studi S1 S.Derah M. Kabau</t>
  </si>
  <si>
    <t>Ket. GKM Prog. Studi S1 Sastra Indonesia</t>
  </si>
  <si>
    <t>Ket. GKM Prog. Studi S1 Sastra Inggris</t>
  </si>
  <si>
    <t xml:space="preserve">Ket. GKM Prog. Studi S1 Antropologi Sosial </t>
  </si>
  <si>
    <t>Ket. GKM Prog. Studi S1 I. Adm. Negara</t>
  </si>
  <si>
    <t>Ket. GKM Prog. Studi S1 I. Hub. Internasional</t>
  </si>
  <si>
    <t>Ket. GKM Prog. Studi S1 I. Komunikasi</t>
  </si>
  <si>
    <t xml:space="preserve">Ket. GKM Prog. Studi S1 Sosiologi </t>
  </si>
  <si>
    <t>Ket. GKM S1 Kebidanan</t>
  </si>
  <si>
    <t>Ket. GKM S1 Psikologi</t>
  </si>
  <si>
    <t xml:space="preserve">Ket. GKM Prog. Studi  S1 I. Politik </t>
  </si>
  <si>
    <t>Ket. GKM Prog. Studi S1  Biologi</t>
  </si>
  <si>
    <t>Ket. GKM Prog. Studi S1 Pendidikan Ked. Gigi</t>
  </si>
  <si>
    <t>Ket. GKM Prog. Studii S1 Fisika</t>
  </si>
  <si>
    <t>Ket. GKM Prog. Studi S1 Kimia</t>
  </si>
  <si>
    <t>Ket. GKM Prog. Studi S1 Matematika</t>
  </si>
  <si>
    <t>Ket. GKMProg. Studi S1 Agribisnis</t>
  </si>
  <si>
    <t>Ket. GKM Prog. Studi S1 Elektro</t>
  </si>
  <si>
    <t>Ket. GKM Prog. Studi S1 Teknik Industri</t>
  </si>
  <si>
    <t>Ket. GKM Prog. Studi S1 Teknik Lingkungan</t>
  </si>
  <si>
    <t>Ket. GKM Prog. Studi S1 Teknik Sipil</t>
  </si>
  <si>
    <t>Ket. GKM Prog. Studi S1 Sistem Komputer</t>
  </si>
  <si>
    <t>Ket. GKM Prog. Studi S1 Sitem  Informasi</t>
  </si>
  <si>
    <t>Prof. Dr. Affrizal</t>
  </si>
  <si>
    <t>Ket. GKM Prog. Studi S2 Pemb. Wil. Pedesaan</t>
  </si>
  <si>
    <t>Ket. GKM Prog. Studi S2 Lingkungan</t>
  </si>
  <si>
    <t>Ket. GKM Prog. Studi S2 Pengelolaan Terpadu Sum. Daya Alam</t>
  </si>
  <si>
    <t>Ket. GKM Prog. Studi S3 Ilmu-Ilmu Pertanian</t>
  </si>
  <si>
    <t>PENGANGKATAN TIM AUDIT MUTU INTERNAL (AMI) BIRO DAN LEMBAGA DI LINGKUNGAN UNIVERSITAS ANDALAS TAHUN 2014</t>
  </si>
  <si>
    <t>Terbilang : Empat Juta Rupiah.-</t>
  </si>
  <si>
    <t>PTK</t>
  </si>
  <si>
    <t>Terbilang : Dua Belas Juta Enam Ratus Ribu Rupiah.-</t>
  </si>
  <si>
    <t>PENGANGKATAN TIM PERMINTAAN TINDAKAN KOREKSI (PTK) AUDIT MUTU INTERNAL (AMI) PROGRAM STUDI S2 DAN S3 DI LINGKUNGAN UNIVERSITAS ANDALAS TAHUN 2014</t>
  </si>
  <si>
    <t>PENGANGKATAN TIM AUDIT MUTU INTERNAL (AMI) PROGRAM STUDI D3, S1 DAN PROFESI DI LINGKUNGAN UNIVERSITAS ANDALAS TAHUN 2014</t>
  </si>
  <si>
    <t>Terbilang :Satu Juta Dua Ratus Ribu Rupiah.-</t>
  </si>
  <si>
    <t>JUDUL SK</t>
  </si>
  <si>
    <t>- PANITIA,  AUDITOR AUDIT MUTU INTERNAL - AMI ( S2, S3), PERMINTAAN TINDAKAN KOREKSI (PTK), PENGOLAH DAN ANALISIS DATA DAN PENGISIAN INTRUMEN AUDIT MUTU INTERNAL DI LINGKUNGAN UNIVERSITAS ANDALAS TAHUN 2014</t>
  </si>
  <si>
    <t>- PANITIA,  AUDITOR AUDIT MUTU INTERNAL - AMI (D3, S1, PROFESI), BIRO/LEMBAGA, PENGOLAH /  ANALISIS DATA DAN PENGISIAN BORANG PRODI AUDIT MUTU INTERNAL DI LINGKUNGAN UNIVERSITAS ANDALAS TAHUN 2014</t>
  </si>
  <si>
    <t>Ket. BAPEM Fakultas Ekonomi</t>
  </si>
  <si>
    <t>Ket.BAPEM Fak. Farmasi</t>
  </si>
  <si>
    <t>Ket. GKM. Prog.  D3 Fak Ekonomi</t>
  </si>
  <si>
    <t xml:space="preserve">Ket. GKM Prodi  I. Ekonom Fak Ekonomi </t>
  </si>
  <si>
    <t>Ket. GKM Prodi GKM Prodi Manajemen Fak Ekonomi</t>
  </si>
  <si>
    <t xml:space="preserve">Ket. GKM Prodi GKM Prodi  Akuntansi Fak Ekonomi </t>
  </si>
  <si>
    <t>Ket. GKM Prodi Teknik Lingkungan</t>
  </si>
  <si>
    <t>Ket. BAPEM Fak. Teknologi Pertanian</t>
  </si>
  <si>
    <t>Ket. BAPEM Fak. Hukum</t>
  </si>
  <si>
    <t>BAPEM Fak. Ilmu Budaya</t>
  </si>
  <si>
    <t>BAPEM Fak.  ISIP</t>
  </si>
  <si>
    <t>Ket. BAPEM Fak. Kedokteran Gigi</t>
  </si>
  <si>
    <t>Ket. BAPEM Fak. Ilmu Kesehatan Masyarakat</t>
  </si>
  <si>
    <t>Ket. BAPEM Fak. MIPA</t>
  </si>
  <si>
    <t xml:space="preserve"> Ket. BAPEM Fak. Pertanian</t>
  </si>
  <si>
    <t>Ket. BAPEM Fak. Peternakan</t>
  </si>
  <si>
    <t>Ket. BAPEM Fak. Teknik</t>
  </si>
  <si>
    <t>Ket. BAPEM Fak. Tek. Informasi</t>
  </si>
  <si>
    <t>Ket GKM Prodi  Farmasi Fak. Farmasi</t>
  </si>
  <si>
    <t>Ket.GKM Prodi  I. Hukum Fak. Hukum</t>
  </si>
  <si>
    <t>Ket.GKM Prodi Ilmu Sejarah Fak. Ilmu Budaya</t>
  </si>
  <si>
    <t>Ket. GKM Prodi S. Jepang Fak. Ilmu Budaya</t>
  </si>
  <si>
    <t>Ket. GKM Prodi S.Derah M. Kabau Fak. Ilmu Budaya</t>
  </si>
  <si>
    <t>Ket. GKM Prodi Sastra Indonesia Fak. Ilmu Budaya</t>
  </si>
  <si>
    <t>Ket. GKM Sastra Inggris Fak. Ilmu Budaya</t>
  </si>
  <si>
    <t>Ket. GKM Prodi Antropologi Sosial Fak.  ISIP</t>
  </si>
  <si>
    <t>Ket. GKMProdi  I. Adm. Negara Fak.  ISIP</t>
  </si>
  <si>
    <t xml:space="preserve">Ket. GKM Prodi  I. Politik Fak.  ISIP </t>
  </si>
  <si>
    <t>Ket. GKM Prodi  I. Komunikasi Fak.  ISIP</t>
  </si>
  <si>
    <t>Ket. GKM Prodi Sosiologi Fak.  ISIP</t>
  </si>
  <si>
    <t>Ket. BAPEM Fak. Kedokteran</t>
  </si>
  <si>
    <t>Ket. GKM  Pend. Dokter Gigi  Fak. Kedokteran Gigi</t>
  </si>
  <si>
    <t>Ket. BAPEM Fak. Keperawatan</t>
  </si>
  <si>
    <t>GKM Prodi I. Keperawatan Fak. Keperawatan</t>
  </si>
  <si>
    <t>Ket. GKM Prodi Kes. Masyarakat Fak. Ilmu Kesehatan Masyarakat</t>
  </si>
  <si>
    <t>Ket. GKM Prodi Biologi Fak. MIPA</t>
  </si>
  <si>
    <t>Ket. GKM Prodi Fisika Fak. MIPA</t>
  </si>
  <si>
    <t>Ket. GKM Prodi Kimia Fak. MIPA</t>
  </si>
  <si>
    <t>Ket. GKM Prodi Matematika Fak. MIPA</t>
  </si>
  <si>
    <t xml:space="preserve"> Ket. GKM Prodi Agribisnis  Fak. Pertanian</t>
  </si>
  <si>
    <t>Ket. GKM Prodi Agroekoteknologi  Fak. Pertanian</t>
  </si>
  <si>
    <t>Ket. GKM Prodi I. Tanah  Fak. Pertanian</t>
  </si>
  <si>
    <t>Ket. GKM Peternakan  Fak. Peternakan</t>
  </si>
  <si>
    <t>Ket. GKM Prodi Teknik ElektroFak. Teknik Fak. Teknik</t>
  </si>
  <si>
    <t>Ket. GKM Prodi Teknik Industri Fak. Teknik</t>
  </si>
  <si>
    <t>Ket. GKM Prodi Teknik Mesin Fak. Teknik</t>
  </si>
  <si>
    <t>Ket. GKM Prodi Teknik Sipil Fak. Teknik</t>
  </si>
  <si>
    <t>Ket. GKM Prodi Sistem Komputer Fak. Tek. Informasi</t>
  </si>
  <si>
    <t>Ket. GKM Prodi Sitem  Informasi Fak. Tek. Informasi</t>
  </si>
  <si>
    <t>Ket. GKM Prodi Tek. Hsl. Pertanian Fak. Teknologi Pertanian</t>
  </si>
  <si>
    <t>Ket. GKM Prodi Teknik Pertanian Fak. Teknologi Pertanian</t>
  </si>
  <si>
    <t>Dr. Ir. Alfi Asben, M. Si</t>
  </si>
  <si>
    <t>'081005431201000</t>
  </si>
  <si>
    <t>Fadli nIrsyad, STP, M. Si</t>
  </si>
  <si>
    <t>Ket. GKM Prog. Studi S1 TEP</t>
  </si>
  <si>
    <t>Deify Andhika Permata, S. Si, M. Si</t>
  </si>
  <si>
    <t>Ket. GKM Prog. Studi S1 THP</t>
  </si>
  <si>
    <t>Ira Desri Rahmi, STP, M. Si</t>
  </si>
  <si>
    <t>Ket. Bapaem Pascasarjana Fak. Tek. Pertanian</t>
  </si>
  <si>
    <t>Fak. Farmasi</t>
  </si>
  <si>
    <t>Ket. GKM Prog. Studi S1 Farmasi</t>
  </si>
  <si>
    <t>Dr. Netty Suharti, MS</t>
  </si>
  <si>
    <t>Fitriani Armin, S. Si, M. Si, Apt</t>
  </si>
  <si>
    <t>Budi Rahmadya, M. Eng</t>
  </si>
  <si>
    <t>Tati Erlina, M. IT</t>
  </si>
  <si>
    <t>Haris Suryamen, M. Sc</t>
  </si>
  <si>
    <t>STRATA</t>
  </si>
  <si>
    <t>Teknologin Informasi</t>
  </si>
  <si>
    <t>Grand Total</t>
  </si>
  <si>
    <t>Tabel</t>
  </si>
  <si>
    <t>Jumlah prodi menurut strata (D3, S1, Profesi, S2 dan S3 di lingkungan Universitas Andalas keadaan Agustus 2014</t>
  </si>
  <si>
    <t>Dr. Yulistini, M. Med.Ed</t>
  </si>
  <si>
    <t>Dra. Dian Pertiwi, MS</t>
  </si>
  <si>
    <t>058250978201000</t>
  </si>
  <si>
    <t>Prof. Dr. H. Fadil Oenzil, P. Ph.D. SpGK</t>
  </si>
  <si>
    <t>IIV</t>
  </si>
  <si>
    <t>Ket. GKM S2 Biomedik</t>
  </si>
  <si>
    <t>088151440201000</t>
  </si>
  <si>
    <t>Prof. Dr. dr. Rizanda Machmud, M. Kes</t>
  </si>
  <si>
    <t>Ket. GKM S2 Kesehatan Masyarakat</t>
  </si>
  <si>
    <t>080925373201000</t>
  </si>
  <si>
    <t>DR. Eti Yerizal, MS</t>
  </si>
  <si>
    <t>Ket. GKM Prog. Studi S3 Biomedik</t>
  </si>
  <si>
    <t>Ns. Leni Merdawati, S. Kep, M. Kep</t>
  </si>
  <si>
    <t>Fak. Keperawatan</t>
  </si>
  <si>
    <t>Ns. Dwi Novrianda, S. Kep, M. Kep</t>
  </si>
  <si>
    <t>Ns. Yonrizal Nurdin, S. Kep. M. Biomed</t>
  </si>
  <si>
    <t>Ns. Deswita, M. Kep, SpKep. An</t>
  </si>
  <si>
    <t>Ket. GKM Profesi Keperawatan</t>
  </si>
  <si>
    <t>Ket. GKM S1 Keperawatan</t>
  </si>
  <si>
    <t>Ket. GKM S2 Keperawatan</t>
  </si>
  <si>
    <t>Ket. GKM Prog. Studi S1 Agroekoteknologi</t>
  </si>
  <si>
    <t>Ket. GKM Prog. Studi S1 Tanah</t>
  </si>
  <si>
    <t>S1  Agroekoteknologi Kampus II Dharmasraya</t>
  </si>
  <si>
    <t>Fak. Ke. Masyarakat</t>
  </si>
  <si>
    <t>dr. Azwar Hijar, M. Sc</t>
  </si>
  <si>
    <t>Helmizar, SKM, M. Biomed</t>
  </si>
  <si>
    <t>S1/Profesi</t>
  </si>
  <si>
    <t>Ket. Bapem Pascasarjana Fak. Tek. Pertanian</t>
  </si>
  <si>
    <t>Dr. Ing. John Malta</t>
  </si>
  <si>
    <t>Elsa Eka Putri, Pd. D</t>
  </si>
  <si>
    <t>Dr. Eng. Eka Satria</t>
  </si>
  <si>
    <t>IIII</t>
  </si>
  <si>
    <t>Ket. GKM Prog. Studi S1 Mesin</t>
  </si>
  <si>
    <t>Yumni Metthia, MT</t>
  </si>
  <si>
    <t>Dr. Eng. Slamet Rahrjo</t>
  </si>
  <si>
    <t>Eka Putra Waldi, M. Eng</t>
  </si>
  <si>
    <t>Dr. Zainul Daulay, SH. MH</t>
  </si>
  <si>
    <t>Prof. Dr. Ir. Rudi Febriansyah, M. Sc</t>
  </si>
  <si>
    <t>Dr. Khairil Anwar, M. Si</t>
  </si>
  <si>
    <t>Dr. Indrawati M. Hum</t>
  </si>
  <si>
    <t>Dr. Rina Marnita AS, MA</t>
  </si>
  <si>
    <t>Dr. M. Nur. MS</t>
  </si>
  <si>
    <t>Imelda Indah Lestari, SS. M. Hum</t>
  </si>
  <si>
    <t>Dr. Zuriati, M. Hum</t>
  </si>
  <si>
    <t>Dr. Ade Djulardi</t>
  </si>
  <si>
    <t>Sekretaris</t>
  </si>
  <si>
    <t>Fatridawati, SE</t>
  </si>
  <si>
    <t>Rusmen</t>
  </si>
  <si>
    <t>PENGANGKATAN PANITIA EVALUASI DAN MONITORING PROGRAM STUDI (D3, S1, DAN PROFESI) DAN UNIT KERJA DI LINGKUNGAN UNIVERSITAS ANDALAS TAHUN 2014</t>
  </si>
  <si>
    <t>PENGANGKATAN TIM PENGOLAH DAN ANALISIS DATA EVALUASI DAN MONITORING PROGRAM STUDI (D3, S1, DAN PROFESI) DAN UNIT KERJA DI LINGKUNGAN UNIVERSITAS ANDALAS TAHUN 2014</t>
  </si>
  <si>
    <t>Aprianova, S. Kom</t>
  </si>
  <si>
    <t>Mardimin</t>
  </si>
  <si>
    <t>Sari Ariani, SH</t>
  </si>
  <si>
    <t>PENGANGKATAN TIM PENGOLAH DAN ANALISIS DATA EVALUASI DAN MONITORING PROGRAM STUDI S2 DAN S3 DI LINGKUNGAN UNIVERSITAS ANDALAS TAHUN 2014</t>
  </si>
  <si>
    <t>Dr. Rizaldi</t>
  </si>
  <si>
    <t>Dr. Mai Efdi</t>
  </si>
  <si>
    <t>Izzati Rahmi. HG, M.Si</t>
  </si>
  <si>
    <t>Prof. Dr. Abdi Dharma</t>
  </si>
  <si>
    <t>Riwayadi, SE. M.BA, Ak</t>
  </si>
  <si>
    <t>Sosmiarti, SE. M. Si</t>
  </si>
  <si>
    <t>Sary Surya, SE. M. Si</t>
  </si>
  <si>
    <t>Husna Roza, SE. M. Com, Ak</t>
  </si>
  <si>
    <t>Saypul Anwar, SE. M. Si</t>
  </si>
  <si>
    <t>Ket. GKM Prog. Studi S1 I. Ekonomi Payakumbuh</t>
  </si>
  <si>
    <t>Misbatiq Srivani, SE, M. Si</t>
  </si>
  <si>
    <t>Ket. GKM Prog. Studi S1 I. Manajemen Payakumbuh</t>
  </si>
  <si>
    <t>Dra. Yulia Anas, M. Si</t>
  </si>
  <si>
    <t>Venny Darlis, SE, M. Si</t>
  </si>
  <si>
    <t>Ket. GKM Prog. Studi D3 Manajemen Pemasaran</t>
  </si>
  <si>
    <t>Nini Syoriyeni, SE, M. Si</t>
  </si>
  <si>
    <t>Jhon Edwar, SE, MM</t>
  </si>
  <si>
    <t>Ket. GKM Prog. Studi D3 Manajemen Keuangan</t>
  </si>
  <si>
    <t>Ket. GKM Prog. Studi D3 Administrasi Keuangan</t>
  </si>
  <si>
    <t>Ket. GKM Prog. Studi D3 Akuntansi</t>
  </si>
  <si>
    <t>Syofiarti, SH. MH</t>
  </si>
  <si>
    <t>Defrimen Djafri, SKM, MKM, Ph. D</t>
  </si>
  <si>
    <t>Prof. Dr. Dra. Nuzulia Irawati, MS</t>
  </si>
  <si>
    <t>Ket. GKM Prog. Studi S2 Kebidanan</t>
  </si>
  <si>
    <t>Feriska Handayani Irka, M.Si</t>
  </si>
  <si>
    <t>drg. Mustafa Noer, MS</t>
  </si>
  <si>
    <t>drg. Aida Fitriana, M. Biomed</t>
  </si>
  <si>
    <t>Fak. Kesehatan Masyarakat</t>
  </si>
  <si>
    <t>Ket. Bapem Pascasarjana</t>
  </si>
  <si>
    <t xml:space="preserve">              /XIII/A/UNAND-2014</t>
  </si>
  <si>
    <t>Terbilang : Dua puluh juta delapan ratus ribu rupiah.-</t>
  </si>
  <si>
    <t>671711364201000</t>
  </si>
  <si>
    <t>0810695056201000</t>
  </si>
  <si>
    <t>074990615201000</t>
  </si>
  <si>
    <t>053826152201000</t>
  </si>
  <si>
    <t>0810716698201000</t>
  </si>
  <si>
    <t>Ket. GKMI. Kesehatan Masyarakat</t>
  </si>
  <si>
    <t>Ket. GKMGizi</t>
  </si>
  <si>
    <t>053154787201000</t>
  </si>
  <si>
    <t>08109663201000</t>
  </si>
  <si>
    <t>081005431201000</t>
  </si>
  <si>
    <t xml:space="preserve"> S1</t>
  </si>
  <si>
    <t>Terbilang : Dua juta empat ratus tiga puluh tujuh ribu lima ratus rupiah.-</t>
  </si>
  <si>
    <t>PENGANGKATAN TIM AUDITOR PERMINTAAN TINDAKAN KOREKSI  MUTU INTERNAL (AMI) PROGRAM STUDI D3, S1 DAN PROFESI DI LINGKUNGAN UNIVERSITAS ANDALAS TAHUN 2014</t>
  </si>
  <si>
    <t>PENGANGKATAN TIM PENGISIAN BORANG AUDIT MUTU INTERNAL (AMI) PROGRAM STUDI D3, S1, S2, S3 DAN PROG. PASCASARJANAN DILINGKUNGAN UNIVERSITAS ANDALAS TAHUN 2014</t>
  </si>
  <si>
    <t>LAMPIRAN</t>
  </si>
  <si>
    <t>NOMOR</t>
  </si>
  <si>
    <t>TANGGAL</t>
  </si>
  <si>
    <t>TENTANG</t>
  </si>
  <si>
    <t>AndrI Anwar, SE, MM</t>
  </si>
  <si>
    <t>PENGANGKATAN TIM PENGISIAN BORANG AUDIT MUTU INTERNAL (AMI) BAPEM &amp; GKM FAKULTAS DAN PROGRAM STUDI (D3 STUDI S1 DAN PROFESI) DILINGKUNGAN UNIVERSITAS ANDALAS TAHUN 2014</t>
  </si>
  <si>
    <t>No. HP</t>
  </si>
  <si>
    <t>DAFTAR NOMOR HP AUDITOR EVALUASI DAN MONITORING PROGRAM STUDI (D3, S1, PROFESI, S2 DAN S3), LEMBAGA,  FAKULTAS DAN  DAN UNIT KERJA DI LINGKUNGAN UNIVERSITAS ANDALAS TAHUN 2014</t>
  </si>
  <si>
    <t xml:space="preserve"> </t>
  </si>
  <si>
    <t>Adm. Negara</t>
  </si>
  <si>
    <t>Agribisnid</t>
  </si>
  <si>
    <t>I. Ekonomi</t>
  </si>
  <si>
    <t>Agrekoteknologi</t>
  </si>
  <si>
    <t>I. Politik</t>
  </si>
  <si>
    <t>Sis. Komputer</t>
  </si>
  <si>
    <t>I. Kes. Masyarakat</t>
  </si>
  <si>
    <t>Antropologi</t>
  </si>
  <si>
    <t>I. Hukum</t>
  </si>
  <si>
    <t>Sas. Minang Kabau</t>
  </si>
  <si>
    <t>Sas. Indonesia</t>
  </si>
  <si>
    <t>I. Tanah</t>
  </si>
  <si>
    <t>I. Keperawatan</t>
  </si>
  <si>
    <t>Gizi</t>
  </si>
  <si>
    <t>Tek. Mesin</t>
  </si>
  <si>
    <t>Pendidikan Kedokteran</t>
  </si>
  <si>
    <t>Sas. Jepang</t>
  </si>
  <si>
    <t>Kmia</t>
  </si>
  <si>
    <t>I. Keperwatan</t>
  </si>
  <si>
    <t>Hub. Internasional</t>
  </si>
  <si>
    <t>I. Sejarah</t>
  </si>
  <si>
    <t>Prodi</t>
  </si>
  <si>
    <t>No. Form</t>
  </si>
  <si>
    <t>Strata</t>
  </si>
  <si>
    <t>DAFTAR PROGRAM PADA UNIVERSITAS ANDALAS</t>
  </si>
  <si>
    <t>Tabel jumlah Strata yang ada di Universitas Andalas tahun 2014</t>
  </si>
  <si>
    <t>Termasuk Prodi Kampus II</t>
  </si>
  <si>
    <t>Dr. Maria Endo Mahata</t>
  </si>
  <si>
    <t>Sri Mulyadi. Dt. Basa Drs. M.Si</t>
  </si>
  <si>
    <t xml:space="preserve">      OKTOBER  2014</t>
  </si>
  <si>
    <t xml:space="preserve">    OKTOBER 2014</t>
  </si>
  <si>
    <t>5833229487201000</t>
  </si>
  <si>
    <t>JUMLAH HONORARIUM(Rp)</t>
  </si>
  <si>
    <t>JUMLAH HONORARIUM (Rp)</t>
  </si>
  <si>
    <t xml:space="preserve">           OKTOBER  2014</t>
  </si>
  <si>
    <t xml:space="preserve">       OKTOBER  2014</t>
  </si>
  <si>
    <t xml:space="preserve">           OKTOBER 2014</t>
  </si>
  <si>
    <t>PENGANGKATAN TIM PERMINTAAN KOREKSI (PTK) AUDIT MUTU INTERNAL (AMI) FAKULTAS DAN PASCASARJANA DI LINGKUNGAN UNIVERSITAS ANDALAS TAHUN 2014</t>
  </si>
  <si>
    <t>PENGANGKATAN PANITIA PERMINTAAN TINDAKAN KOREKSI (PTK) PASCA AUDIT MUTU INTERNAL PRODI D3, S1, PROFESI  DAN UNIT KERJA DI LINGKUNGAN UNIVERSITAS ANDALAS TAHUN 2014</t>
  </si>
  <si>
    <t>Terbilang :  Enam  juta empat ratus ribu rupiah.-</t>
  </si>
  <si>
    <t>Terbilang : Dua juta  rupiah.-</t>
  </si>
  <si>
    <t>PENGANGKATAN PANITIA PERMINTAAN TINDAKAN KOREKSI (PTK) PASCA AUDIT MUTU INTERNAL PROGRAM STUDI S2 DAN S3 DI LINGKUNGAN UNIVERSITAS ANDALAS TAHUN 2014</t>
  </si>
  <si>
    <t>PENGANGKATAN PANITIA AUDIT MUTU INTERNAL (AMI) PROGRAM STUDI S2 DAN S3 DI LINGKUNGAN UNIVERSITAS ANDALAS TAHUN 2014</t>
  </si>
  <si>
    <t>PENGANGKATAN TIM  PERMINTAAN TINDAKAN KOREKSI - PTK  PASCA AUDIT MUTU INTERNAL (AMI) BIRO DAN LEMBAGA DI LINGKUNGAN UNIVERSITAS ANDALAS TAHUN 2014</t>
  </si>
  <si>
    <t>PENGANGKATAN TIM PENGISIAN INSTRUMEN AUDIT MUTU INTERNAL (AMI) BAPEM &amp; GKM , S2, S3 DAN PROG. PASCASARJANA  DILINGKUNGAN UNIVERSITAS ANDALAS TAHUN 2014</t>
  </si>
  <si>
    <t>Nuraini , Prof. Dr. Ir.M. S</t>
  </si>
  <si>
    <t>Fak</t>
  </si>
  <si>
    <t>Terbilang : Empat puluh juta delapan ratus ribu rupiah.-</t>
  </si>
  <si>
    <t>S-1 I. Psikologi</t>
  </si>
  <si>
    <t>S-1 Biologi</t>
  </si>
  <si>
    <t>S-1 Agrobisnis</t>
  </si>
  <si>
    <t>S-1 S. Jepang</t>
  </si>
  <si>
    <t>S-1 I. Sejarah</t>
  </si>
  <si>
    <t>Kesmas</t>
  </si>
  <si>
    <t>Fdok</t>
  </si>
  <si>
    <t>FIB</t>
  </si>
  <si>
    <t>ISP</t>
  </si>
  <si>
    <t>Tekper</t>
  </si>
  <si>
    <t>Keper</t>
  </si>
  <si>
    <t>Fpert</t>
  </si>
  <si>
    <t>Profesi Electro</t>
  </si>
  <si>
    <t>FIP</t>
  </si>
  <si>
    <t>S-1  Akuntansi</t>
  </si>
  <si>
    <t>T. Infprmasi</t>
  </si>
  <si>
    <t>T. Informasi</t>
  </si>
  <si>
    <t>S-1 Lingkungnan</t>
  </si>
  <si>
    <t>S-1 Tek. Pertanian</t>
  </si>
  <si>
    <t>Tek. Per</t>
  </si>
  <si>
    <t>T. Kom</t>
  </si>
  <si>
    <t>Lembaga</t>
  </si>
  <si>
    <t>Profesi Keperawatan (Ners)</t>
  </si>
  <si>
    <t>Pdd. Ked. Gigi</t>
  </si>
  <si>
    <t>Yose Rizal,Prof. Dr. Ir.  M. Sc</t>
  </si>
  <si>
    <t>Yose Rizal, Prof. Dr. Ir. M. Sc</t>
  </si>
  <si>
    <t>Prof. Dr. Werry Darta Taifur, SE, MA</t>
  </si>
  <si>
    <t>Unand</t>
  </si>
  <si>
    <t xml:space="preserve"> Total</t>
  </si>
  <si>
    <t xml:space="preserve">Profesi Kenotariatan </t>
  </si>
  <si>
    <t>DAFTAR PENDISTRIBUSIAN AUDITOR PADA PELAKSANAAN AUDIT MUTU INTERNAL  (AMI) DILINGKUNGAN UNIVERSITAS ANDALAS TAHUN 2014</t>
  </si>
  <si>
    <t>Terbilang : Dua Juta Rupiah.-</t>
  </si>
  <si>
    <t xml:space="preserve">        NOPEMBER  2014</t>
  </si>
  <si>
    <t>PENGANGKATAN TIM PENGOLAH DAN ANALISIS DATA PERMINTAAN TINDAKAN KOREKSI (PTK) PASCA AUDIT PROGRAM STUDI (D3, S1, DAN PROFESI) DAN UNIT KERJA DI LINGKUNGAN UNIVERSITAS ANDALAS TAHUN 2014</t>
  </si>
  <si>
    <t>PENGANGKATAN TIM PERMINTAAN TINDAKAN KOREKSI (PTK) PASCA AUDIT MUTU INTERNAL (AMI) BIRO DAN LEMBAGA DI LINGKUNGAN UNIVERSITAS ANDALAS TAHUN 2014</t>
  </si>
  <si>
    <t>Terbilang :  Enam  belas juta delapan ratus ribu rupiah .-</t>
  </si>
  <si>
    <t>UNIT KERJA YANG DIAUDIT</t>
  </si>
  <si>
    <t>07499635620100</t>
  </si>
  <si>
    <t>148890759201000</t>
  </si>
  <si>
    <t>698245321201000</t>
  </si>
  <si>
    <t>081091372201000</t>
  </si>
  <si>
    <t>058626680201000</t>
  </si>
  <si>
    <t>577535552201000</t>
  </si>
  <si>
    <t>081059016101000</t>
  </si>
  <si>
    <t xml:space="preserve"> 6  OKTOBER  2014</t>
  </si>
  <si>
    <t>6 OKTOBER 2014</t>
  </si>
  <si>
    <t>6  OKTOBER 2014</t>
  </si>
  <si>
    <t xml:space="preserve"> 6 OKTOBER  2014</t>
  </si>
  <si>
    <t>6 OKTOBER  2014</t>
  </si>
  <si>
    <t>PENGANGKATAN TIM AUDITOR AUDIT MUTU INTERNAL (AMI) PROGRAM STUDI D3, S1 DAN PROFESI DI LINGKUNGAN UNIVERSITAS ANDALAS TAHUN 2014</t>
  </si>
  <si>
    <t>PENGANGKATAN TIM AUDITOR AUDIT MUTU INTERNAL (AMI) UNIT KERJA DI LINGKUNGAN UNIVERSITAS ANDALAS TAHUN 2014</t>
  </si>
  <si>
    <t>PENGANGKATAN TIM AUDITOR AUDIT MUTU INTERNAL (AMI) PROGRAM STUDI S2 DAN S3 DI LINGKUNGAN UNIVERSITAS ANDALAS TAHUN 2014</t>
  </si>
  <si>
    <t>S-2 Ilmu Ekonomi Pertanian</t>
  </si>
  <si>
    <t>Terbilang : Dua puluh delapan juta  delapan ratus ribu rupiah</t>
  </si>
  <si>
    <t>GKM Prog. Studi D3 Manajemen Keuangan</t>
  </si>
  <si>
    <t>GKM Prog. Studi D3 Administrasi Keuangan</t>
  </si>
  <si>
    <t>GKM Prog. Studi D3 Akuntansi</t>
  </si>
  <si>
    <t>GKM Prog. Studi D3 Manajemen Pemasaran</t>
  </si>
  <si>
    <t>GKM Prog. Studi S1 Akuntansi</t>
  </si>
  <si>
    <t>GKM Prog. Studi S1 I. Ekonomi</t>
  </si>
  <si>
    <t>GKM Prog. Studi S1 Manajeman</t>
  </si>
  <si>
    <t>GKM Prog. Studi S1 I. Ekonomi Payakumbuh</t>
  </si>
  <si>
    <t>GKM Prog. Studi S1 I. Manajemen Payakumbuh</t>
  </si>
  <si>
    <t>GKM Prog. Studi S1 Farmasi</t>
  </si>
  <si>
    <t>GKM Prog. Studi S1 I. Hukum</t>
  </si>
  <si>
    <t>GKM Prog. Studi S1 lmu Sejarah</t>
  </si>
  <si>
    <t xml:space="preserve">GKM Prog. Studi S1 S. Jepang </t>
  </si>
  <si>
    <t>GKM Prog. Studi S1 S.Derah M. Kabau</t>
  </si>
  <si>
    <t>GKM Prog. Studi S1 Sastra Indonesia</t>
  </si>
  <si>
    <t xml:space="preserve">GKM Prog. Studi S1 Antropologi Sosial </t>
  </si>
  <si>
    <t>GKM Prog. Studi S1 I. Hub. Internasional</t>
  </si>
  <si>
    <t>GKM Prog. Studi S1 I. Komunikasi</t>
  </si>
  <si>
    <t xml:space="preserve">GKM Prog. Studi  S1 I. Politik </t>
  </si>
  <si>
    <t xml:space="preserve">GKM Prog. Studi S1 Sosiologi </t>
  </si>
  <si>
    <t>GKM S1 Psikologi</t>
  </si>
  <si>
    <t>GKM S1 Kebidanan</t>
  </si>
  <si>
    <t>GKM Prog. Studi S1 Pendidikan Ked. Gigi</t>
  </si>
  <si>
    <t>GKM S1 Keperawatan</t>
  </si>
  <si>
    <t>GKMI. Kesehatan Masyarakat</t>
  </si>
  <si>
    <t>GKM Prog. Studi S1  Biologi</t>
  </si>
  <si>
    <t>GKM Prog. Studii S1 Fisika</t>
  </si>
  <si>
    <t>GKM Prog. Studi S1 Kimia</t>
  </si>
  <si>
    <t>GKM Prog. Studi S1 Matematika</t>
  </si>
  <si>
    <t>GKMProg. Studi S1 Agribisnis</t>
  </si>
  <si>
    <t>GKM Prog. Studi S1 Tanah</t>
  </si>
  <si>
    <t>GKM Prog. Studi S1 Mesin</t>
  </si>
  <si>
    <t>GKM Prog. Studi S1 Elektro</t>
  </si>
  <si>
    <t>GKM Prog. Studi S1 Teknik Industri</t>
  </si>
  <si>
    <t>GKM Prog. Studi S1 Teknik Lingkungan</t>
  </si>
  <si>
    <t>GKM Prog. Studi S1 Teknik Sipil</t>
  </si>
  <si>
    <t>GKM Prog. Studi S1 Sistem Komputer</t>
  </si>
  <si>
    <t>GKM Prog. Studi S1 Sitem  Informasi</t>
  </si>
  <si>
    <t>GKM Prog. Studi S1 TEP</t>
  </si>
  <si>
    <t>GKM Prog. Studi S1 THP</t>
  </si>
  <si>
    <t>GKM Profesi Keperawatan</t>
  </si>
  <si>
    <t>GKM Gizi</t>
  </si>
  <si>
    <t>Deivy Andhika Permata, S. Si, M. Si</t>
  </si>
  <si>
    <t>GKM Prog. Studi S1 Agroekoteknologi</t>
  </si>
  <si>
    <t>GKM Prog. Studi S1 Sastra Inggris</t>
  </si>
  <si>
    <t>GKM Prog. Studi S1 I. Adm. Negara</t>
  </si>
  <si>
    <t>Riwayadi, SE. M. BA, Ak</t>
  </si>
  <si>
    <t>Bapem</t>
  </si>
  <si>
    <t>Dr. Yulustini, M. Med. Ed</t>
  </si>
  <si>
    <t>Ns. Leni Mardawati, S. Kep. MKM. Ph. D</t>
  </si>
  <si>
    <t>Ir. Winarto, MS</t>
  </si>
  <si>
    <t>Dr. Alfi Asben, M. Si</t>
  </si>
  <si>
    <t>GKM S2 Keperawatan</t>
  </si>
  <si>
    <t>GKM S2 Kesehatan Masyarakat</t>
  </si>
  <si>
    <t>GKM Prog. Studi S3 Ilmu-Ilmu Pertanian</t>
  </si>
  <si>
    <t>GKM S3 Biomedik</t>
  </si>
  <si>
    <t>GKM S3 Kimia</t>
  </si>
  <si>
    <t>GKM S-2 Akuntansi</t>
  </si>
  <si>
    <t>GKM S-2 Manajemen</t>
  </si>
  <si>
    <t>GKM S-2- Peren. Pembangunan</t>
  </si>
  <si>
    <t>GKM S-2 Farmasi</t>
  </si>
  <si>
    <t>GKM S-2 Ilmu Hukum</t>
  </si>
  <si>
    <t>GKM S-2 Ilmu Linguistik</t>
  </si>
  <si>
    <t>GKM S-2 Ilmu Sejarah</t>
  </si>
  <si>
    <t>GKM S-2 I. Politik</t>
  </si>
  <si>
    <t>GKM S-2 Sosiologi</t>
  </si>
  <si>
    <t>GKM S-2 Ilmu Biomedik</t>
  </si>
  <si>
    <t>GKM S-2 Kebidanan</t>
  </si>
  <si>
    <t>GKM S-2 Biologi</t>
  </si>
  <si>
    <t>GKMS-2 Fisika</t>
  </si>
  <si>
    <t>GKM S-2 Kimia</t>
  </si>
  <si>
    <t>GKM S-2 Matematika</t>
  </si>
  <si>
    <t>GKM S-2 Agronomi</t>
  </si>
  <si>
    <t>GKM S-2 I.  Hama &amp; Peny. Tumbuhan</t>
  </si>
  <si>
    <t>GKM S-2 Ilmu Tanah</t>
  </si>
  <si>
    <t>GKM S-2 Ilmu Ekonomi Pertanian</t>
  </si>
  <si>
    <t>GKM S-2 Ilmu Ternak</t>
  </si>
  <si>
    <t>GKM S-2 Ilmu Lingkungan</t>
  </si>
  <si>
    <t>GKM S-2 Pemb. Wil. Pedesaan</t>
  </si>
  <si>
    <t>GKM S-2 Pengelolaan Terpadu SDA</t>
  </si>
  <si>
    <t>GKM S-2 Teknik Elektro</t>
  </si>
  <si>
    <t>GKM S-2 Teknik Industri</t>
  </si>
  <si>
    <t>GKM S-2 Teknik Mesin</t>
  </si>
  <si>
    <t>GKM S-2 Teknik Sipil</t>
  </si>
  <si>
    <t>GKM S-2 Tek. Industri Pertanian</t>
  </si>
  <si>
    <t>GKM S-3 Ilmu Ekonomi</t>
  </si>
  <si>
    <t>GKM S-3 Ilmu Hukum</t>
  </si>
  <si>
    <t>Dr.Suhairi, SE, M. Si, Akt</t>
  </si>
  <si>
    <t>Prof. Dr. Adrimas, SE. M. Sc</t>
  </si>
  <si>
    <t>Dr. Febriyenti, M. Si. Apt</t>
  </si>
  <si>
    <t>Prof. Dr. Nadra, MS</t>
  </si>
  <si>
    <t>Dr. Lindayanti, M. Hum</t>
  </si>
  <si>
    <t>Dr. Asrinaldi, MS</t>
  </si>
  <si>
    <t>Dr. Indraddin, M. Si</t>
  </si>
  <si>
    <t>Prof. Dr. Syamsuardi</t>
  </si>
  <si>
    <t>Pasca Sarjana</t>
  </si>
  <si>
    <t>Prof. Dr. H. Fadil Oenzil, Ph. D, SpGK</t>
  </si>
  <si>
    <t>Dr. Zulkarnain Chaidir, MS</t>
  </si>
  <si>
    <t>Prof.  Dr. Dahelmi, MS</t>
  </si>
  <si>
    <t>Dr. Zulkarnain Khaidir, MS</t>
  </si>
  <si>
    <t>Dr. Muhafzan, M. Si</t>
  </si>
  <si>
    <t>Prof. Dr. Auzar Syarif, MS</t>
  </si>
  <si>
    <t>Dr. Ir. Ujang Khairul, MP</t>
  </si>
  <si>
    <t>Prof. Dr. Ir. Dian Fiantis, M. Sc</t>
  </si>
  <si>
    <t>Dr. Ir. Osmet, M. Sc</t>
  </si>
  <si>
    <t>Prof. Dr. Elwi  Danil, SH. MH</t>
  </si>
  <si>
    <t>Dr. Jonrinaldi, ST. MT</t>
  </si>
  <si>
    <t>Dr. Meifal Rusli, ST. MT</t>
  </si>
  <si>
    <t>Prof. Dr. Ir. Zaidir, MS</t>
  </si>
  <si>
    <t>Dr. Syafi'I, ST. MT</t>
  </si>
  <si>
    <t>Prof. Dr. Elfindri, SE. MA</t>
  </si>
  <si>
    <t>Prof. Dr. Saldi Isra, MPA</t>
  </si>
  <si>
    <t>Fak. Kedokternan</t>
  </si>
  <si>
    <t>Dr. Ir. Sarbaini Anwar, M. Sc</t>
  </si>
  <si>
    <t>Fak. Peternakan</t>
  </si>
  <si>
    <t>Prof. Dr. Ir. Mardiati Zain, MS</t>
  </si>
  <si>
    <t>GKM Prog. Studi S1 I. Ternak</t>
  </si>
  <si>
    <t>Dr. Ir. Tuti Anggraini,, STP. MP</t>
  </si>
  <si>
    <t>Dr. Rahmi Fahmi, SE, M. BA</t>
  </si>
  <si>
    <t>Leni Merdawati, S. Kep. M. Kep, Ns</t>
  </si>
  <si>
    <t>Terbilang :Delapan  belas juta  sembilan ratus ribu rupiah.-</t>
  </si>
  <si>
    <t>Dr.Dr. Dahyunir Dahlan, S. SI, M. Si, MS</t>
  </si>
  <si>
    <t>Terbilang : Sembilan  juta tiga ratus enam puluh ribu rupiah.-</t>
  </si>
  <si>
    <t>Terbilang : Dua juta empat  ratus ribu rupiah.-</t>
  </si>
  <si>
    <t>PENGANGKATAN TIM PELAKSANA PERMINTAAN KOREKSI (PTK) PASCA AUDIT MUTU INTERNAL (AMI) PROGRAM STUDI S2 DAN S3 DI LINGKUNGAN UNIVERSITAS ANDALAS TAHUN 2014</t>
  </si>
  <si>
    <t>Terbilang : Satu juta tujuh ratus enam puluh dua  ribu lima ratus rupiah.-</t>
  </si>
  <si>
    <t>PENGANGKATAN TIM PELAKSANA PERMINTAAN TINDAKAN KOREKSI (PTK) PASCA AUDIT MUTU INTERNAL (AMI)  UNIT KERJA DI LINGKUNGAN UNIVERSITAS ANDALAS TAHUN 2014</t>
  </si>
  <si>
    <t>PENGANGKATAN TIM PELAKSANA PERMINTAAN TINDAKAN KOREKSI  (PTK)  PASCA AUDIT MUTU INTERNAL (AMI) PROGRAM STUDI D3, S1 DAN PROFESI DI LINGKUNGAN UNIVERSITAS ANDALAS TAHUN 2014</t>
  </si>
  <si>
    <t>Terbilang :Duat puluh juta empat ratus ribu rupiah.-</t>
  </si>
  <si>
    <t>Terbilang : Delapan juta empat ratus ribu rupiah .-</t>
  </si>
  <si>
    <t>GKM Prog. Pascasarjana</t>
  </si>
  <si>
    <t>20 OKTOBER  2014</t>
  </si>
  <si>
    <t>20 OKTOBER 2014</t>
  </si>
  <si>
    <t>Terbilang : Empat belas juta empat  ratus ribu rupiah</t>
  </si>
  <si>
    <t>Surat Ketua Lembaga Pengembangan Pendidikan &amp; Penjaminan Mutu Universitas Andalas</t>
  </si>
  <si>
    <t xml:space="preserve">Nomor </t>
  </si>
  <si>
    <t xml:space="preserve"> 20 OKTOBER  2014</t>
  </si>
  <si>
    <t xml:space="preserve">           /UN16.18/PM/2014</t>
  </si>
  <si>
    <t>31 Oktober 2014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</si>
</sst>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3" formatCode="_(* #,##0.00_);_(* \(#,##0.00\);_(* &quot;-&quot;??_);_(@_)"/>
    <numFmt numFmtId="164" formatCode="[$-421]dd\ mmmm\ yyyy;@"/>
    <numFmt numFmtId="165" formatCode="_(* #,##0_);_(* \(#,##0\);_(* &quot;-&quot;??_);_(@_)"/>
    <numFmt numFmtId="166" formatCode="0_);\(0\)"/>
    <numFmt numFmtId="167" formatCode="_(* #,##0.0_);_(* \(#,##0.0\);_(* &quot;-&quot;??_);_(@_)"/>
    <numFmt numFmtId="168" formatCode="0E+00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  <charset val="1"/>
    </font>
    <font>
      <b/>
      <sz val="9"/>
      <color theme="1"/>
      <name val="Arial"/>
      <family val="2"/>
    </font>
    <font>
      <sz val="9"/>
      <name val="Arial"/>
      <family val="2"/>
      <charset val="1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rgb="FF00B050"/>
      <name val="Arial"/>
      <family val="2"/>
    </font>
    <font>
      <sz val="9"/>
      <color rgb="FF00B050"/>
      <name val="Arial"/>
      <family val="2"/>
    </font>
    <font>
      <sz val="9"/>
      <name val="Times New Roman"/>
      <family val="1"/>
    </font>
    <font>
      <sz val="9"/>
      <name val="Calibri"/>
      <family val="2"/>
      <scheme val="minor"/>
    </font>
    <font>
      <sz val="9"/>
      <color rgb="FFFF000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theme="1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9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double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auto="1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double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double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double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theme="0" tint="-0.34998626667073579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theme="0" tint="-0.34998626667073579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theme="0" tint="-0.34998626667073579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theme="0" tint="-0.34998626667073579"/>
      </top>
      <bottom style="double">
        <color indexed="64"/>
      </bottom>
      <diagonal/>
    </border>
    <border>
      <left/>
      <right style="thin">
        <color auto="1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ck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double">
        <color auto="1"/>
      </top>
      <bottom style="thin">
        <color theme="0" tint="-0.34998626667073579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auto="1"/>
      </right>
      <top/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double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double">
        <color indexed="64"/>
      </bottom>
      <diagonal/>
    </border>
    <border>
      <left/>
      <right/>
      <top style="thin">
        <color theme="0" tint="-0.24994659260841701"/>
      </top>
      <bottom style="double">
        <color indexed="64"/>
      </bottom>
      <diagonal/>
    </border>
    <border>
      <left/>
      <right style="thin">
        <color auto="1"/>
      </right>
      <top style="thin">
        <color theme="0" tint="-0.24994659260841701"/>
      </top>
      <bottom style="double">
        <color indexed="64"/>
      </bottom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thin">
        <color auto="1"/>
      </right>
      <top style="medium">
        <color indexed="64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34998626667073579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double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double">
        <color indexed="64"/>
      </left>
      <right/>
      <top style="thin">
        <color indexed="64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auto="1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auto="1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double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indexed="64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24994659260841701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thin">
        <color theme="0" tint="-0.24994659260841701"/>
      </bottom>
      <diagonal/>
    </border>
    <border>
      <left style="double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double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auto="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theme="0" tint="-0.2499465926084170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double">
        <color auto="1"/>
      </right>
      <top/>
      <bottom style="thin">
        <color theme="0" tint="-0.24994659260841701"/>
      </bottom>
      <diagonal/>
    </border>
    <border>
      <left style="double">
        <color auto="1"/>
      </left>
      <right style="thin">
        <color auto="1"/>
      </right>
      <top style="thin">
        <color theme="0" tint="-0.24994659260841701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theme="0" tint="-0.24994659260841701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theme="0" tint="-0.24994659260841701"/>
      </bottom>
      <diagonal/>
    </border>
    <border>
      <left/>
      <right/>
      <top style="double">
        <color indexed="64"/>
      </top>
      <bottom style="thin">
        <color theme="0" tint="-0.24994659260841701"/>
      </bottom>
      <diagonal/>
    </border>
    <border>
      <left/>
      <right style="thin">
        <color auto="1"/>
      </right>
      <top style="double">
        <color indexed="64"/>
      </top>
      <bottom style="thin">
        <color theme="0" tint="-0.24994659260841701"/>
      </bottom>
      <diagonal/>
    </border>
    <border>
      <left style="thin">
        <color auto="1"/>
      </left>
      <right/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 style="thin">
        <color auto="1"/>
      </right>
      <top style="medium">
        <color indexed="64"/>
      </top>
      <bottom style="thin">
        <color theme="0" tint="-0.2499465926084170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34998626667073579"/>
      </bottom>
      <diagonal/>
    </border>
    <border>
      <left style="double">
        <color auto="1"/>
      </left>
      <right style="thin">
        <color auto="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auto="1"/>
      </left>
      <right style="double">
        <color auto="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34998626667073579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  <xf numFmtId="0" fontId="3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2972">
    <xf numFmtId="0" fontId="0" fillId="0" borderId="0" xfId="0"/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31" xfId="3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9" fillId="0" borderId="0" xfId="3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indent="1"/>
    </xf>
    <xf numFmtId="0" fontId="6" fillId="0" borderId="0" xfId="0" applyFont="1" applyFill="1" applyAlignment="1">
      <alignment horizontal="center" vertical="center"/>
    </xf>
    <xf numFmtId="0" fontId="9" fillId="0" borderId="24" xfId="3" applyFont="1" applyFill="1" applyBorder="1" applyAlignment="1">
      <alignment horizontal="center" vertical="center"/>
    </xf>
    <xf numFmtId="0" fontId="9" fillId="0" borderId="25" xfId="3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3" applyFont="1" applyAlignment="1">
      <alignment horizontal="left" vertical="center" indent="4"/>
    </xf>
    <xf numFmtId="0" fontId="4" fillId="0" borderId="0" xfId="0" applyFont="1" applyAlignment="1">
      <alignment horizontal="left" vertical="center" indent="4"/>
    </xf>
    <xf numFmtId="0" fontId="6" fillId="0" borderId="0" xfId="0" applyFont="1" applyFill="1" applyBorder="1" applyAlignment="1">
      <alignment horizontal="left" vertical="center"/>
    </xf>
    <xf numFmtId="0" fontId="8" fillId="0" borderId="0" xfId="3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top"/>
    </xf>
    <xf numFmtId="1" fontId="9" fillId="0" borderId="0" xfId="0" applyNumberFormat="1" applyFont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164" fontId="9" fillId="0" borderId="0" xfId="0" quotePrefix="1" applyNumberFormat="1" applyFont="1" applyFill="1" applyAlignment="1">
      <alignment vertical="top" wrapText="1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1" fontId="9" fillId="0" borderId="0" xfId="0" applyNumberFormat="1" applyFont="1" applyFill="1" applyAlignment="1">
      <alignment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NumberFormat="1" applyFont="1" applyFill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" fontId="8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9" fillId="0" borderId="14" xfId="3" applyFont="1" applyFill="1" applyBorder="1" applyAlignment="1">
      <alignment vertical="center"/>
    </xf>
    <xf numFmtId="0" fontId="9" fillId="0" borderId="15" xfId="3" applyFont="1" applyFill="1" applyBorder="1" applyAlignment="1">
      <alignment vertical="center"/>
    </xf>
    <xf numFmtId="0" fontId="9" fillId="0" borderId="16" xfId="3" applyFont="1" applyFill="1" applyBorder="1" applyAlignment="1">
      <alignment vertical="center"/>
    </xf>
    <xf numFmtId="0" fontId="9" fillId="0" borderId="25" xfId="3" applyFont="1" applyFill="1" applyBorder="1" applyAlignment="1">
      <alignment horizontal="center" vertical="center" wrapText="1"/>
    </xf>
    <xf numFmtId="1" fontId="9" fillId="0" borderId="25" xfId="3" applyNumberFormat="1" applyFont="1" applyFill="1" applyBorder="1" applyAlignment="1">
      <alignment horizontal="center" vertical="center"/>
    </xf>
    <xf numFmtId="0" fontId="9" fillId="0" borderId="26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5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left" vertical="center" wrapText="1"/>
    </xf>
    <xf numFmtId="1" fontId="9" fillId="2" borderId="3" xfId="3" applyNumberFormat="1" applyFont="1" applyFill="1" applyBorder="1" applyAlignment="1">
      <alignment horizontal="center" vertical="center"/>
    </xf>
    <xf numFmtId="0" fontId="8" fillId="2" borderId="6" xfId="3" applyFont="1" applyFill="1" applyBorder="1" applyAlignment="1">
      <alignment horizontal="left" vertical="center"/>
    </xf>
    <xf numFmtId="0" fontId="8" fillId="2" borderId="8" xfId="3" applyFont="1" applyFill="1" applyBorder="1" applyAlignment="1">
      <alignment horizontal="center" vertical="center"/>
    </xf>
    <xf numFmtId="0" fontId="8" fillId="2" borderId="46" xfId="3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8" fillId="2" borderId="3" xfId="3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1" fillId="2" borderId="2" xfId="0" applyFont="1" applyFill="1" applyBorder="1" applyAlignment="1">
      <alignment horizontal="left" vertical="center"/>
    </xf>
    <xf numFmtId="1" fontId="8" fillId="2" borderId="3" xfId="0" applyNumberFormat="1" applyFont="1" applyFill="1" applyBorder="1" applyAlignment="1">
      <alignment horizontal="center" vertical="center"/>
    </xf>
    <xf numFmtId="0" fontId="8" fillId="2" borderId="2" xfId="2" applyNumberFormat="1" applyFont="1" applyFill="1" applyBorder="1" applyAlignment="1">
      <alignment horizontal="left" vertical="center"/>
    </xf>
    <xf numFmtId="0" fontId="8" fillId="2" borderId="6" xfId="4" applyFont="1" applyFill="1" applyBorder="1" applyAlignment="1">
      <alignment horizontal="left" vertical="center"/>
    </xf>
    <xf numFmtId="0" fontId="13" fillId="2" borderId="12" xfId="4" applyFont="1" applyFill="1" applyBorder="1" applyAlignment="1">
      <alignment horizontal="left" vertical="center"/>
    </xf>
    <xf numFmtId="0" fontId="11" fillId="2" borderId="46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 wrapText="1"/>
    </xf>
    <xf numFmtId="0" fontId="10" fillId="2" borderId="5" xfId="3" applyFont="1" applyFill="1" applyBorder="1" applyAlignment="1">
      <alignment horizontal="left" vertical="center" wrapText="1"/>
    </xf>
    <xf numFmtId="1" fontId="6" fillId="2" borderId="5" xfId="0" applyNumberFormat="1" applyFont="1" applyFill="1" applyBorder="1" applyAlignment="1">
      <alignment vertical="center"/>
    </xf>
    <xf numFmtId="49" fontId="8" fillId="2" borderId="5" xfId="3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2" borderId="42" xfId="0" applyFont="1" applyFill="1" applyBorder="1" applyAlignment="1">
      <alignment vertical="center"/>
    </xf>
    <xf numFmtId="0" fontId="8" fillId="2" borderId="43" xfId="0" applyFont="1" applyFill="1" applyBorder="1" applyAlignment="1">
      <alignment vertical="center"/>
    </xf>
    <xf numFmtId="0" fontId="8" fillId="2" borderId="45" xfId="0" applyFont="1" applyFill="1" applyBorder="1" applyAlignment="1">
      <alignment vertical="center"/>
    </xf>
    <xf numFmtId="0" fontId="8" fillId="0" borderId="56" xfId="3" applyFont="1" applyFill="1" applyBorder="1" applyAlignment="1">
      <alignment horizontal="center" vertical="center"/>
    </xf>
    <xf numFmtId="0" fontId="8" fillId="5" borderId="9" xfId="0" applyFont="1" applyFill="1" applyBorder="1" applyAlignment="1">
      <alignment vertical="center"/>
    </xf>
    <xf numFmtId="0" fontId="8" fillId="5" borderId="23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3" xfId="3" applyFont="1" applyFill="1" applyBorder="1" applyAlignment="1">
      <alignment horizontal="left" vertical="center"/>
    </xf>
    <xf numFmtId="0" fontId="8" fillId="2" borderId="12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left" vertical="center"/>
    </xf>
    <xf numFmtId="0" fontId="8" fillId="3" borderId="5" xfId="3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5" borderId="5" xfId="3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left" vertical="center" wrapText="1"/>
    </xf>
    <xf numFmtId="49" fontId="8" fillId="5" borderId="5" xfId="0" applyNumberFormat="1" applyFont="1" applyFill="1" applyBorder="1"/>
    <xf numFmtId="0" fontId="8" fillId="5" borderId="2" xfId="2" applyNumberFormat="1" applyFont="1" applyFill="1" applyBorder="1" applyAlignment="1">
      <alignment horizontal="left" vertical="center"/>
    </xf>
    <xf numFmtId="1" fontId="8" fillId="5" borderId="5" xfId="0" applyNumberFormat="1" applyFont="1" applyFill="1" applyBorder="1" applyAlignment="1">
      <alignment vertical="center"/>
    </xf>
    <xf numFmtId="1" fontId="8" fillId="5" borderId="0" xfId="0" applyNumberFormat="1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8" fillId="5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1" fontId="8" fillId="3" borderId="0" xfId="0" applyNumberFormat="1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vertical="center"/>
    </xf>
    <xf numFmtId="49" fontId="8" fillId="3" borderId="23" xfId="0" applyNumberFormat="1" applyFont="1" applyFill="1" applyBorder="1" applyAlignment="1">
      <alignment vertical="center"/>
    </xf>
    <xf numFmtId="0" fontId="8" fillId="3" borderId="12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2" borderId="43" xfId="3" applyFont="1" applyFill="1" applyBorder="1" applyAlignment="1">
      <alignment vertical="center"/>
    </xf>
    <xf numFmtId="49" fontId="8" fillId="2" borderId="43" xfId="3" applyNumberFormat="1" applyFont="1" applyFill="1" applyBorder="1" applyAlignment="1">
      <alignment horizontal="left" vertical="center"/>
    </xf>
    <xf numFmtId="1" fontId="8" fillId="5" borderId="23" xfId="0" applyNumberFormat="1" applyFont="1" applyFill="1" applyBorder="1" applyAlignment="1">
      <alignment vertical="center"/>
    </xf>
    <xf numFmtId="0" fontId="13" fillId="2" borderId="43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0" fontId="8" fillId="3" borderId="23" xfId="3" applyFont="1" applyFill="1" applyBorder="1" applyAlignment="1">
      <alignment vertical="center"/>
    </xf>
    <xf numFmtId="0" fontId="13" fillId="3" borderId="23" xfId="0" applyFont="1" applyFill="1" applyBorder="1" applyAlignment="1">
      <alignment horizontal="left" vertical="center"/>
    </xf>
    <xf numFmtId="0" fontId="13" fillId="5" borderId="23" xfId="0" applyFont="1" applyFill="1" applyBorder="1" applyAlignment="1">
      <alignment horizontal="left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0" xfId="3" applyFont="1" applyFill="1" applyBorder="1" applyAlignment="1">
      <alignment horizontal="left" vertical="center"/>
    </xf>
    <xf numFmtId="0" fontId="8" fillId="3" borderId="23" xfId="0" applyFont="1" applyFill="1" applyBorder="1" applyAlignment="1">
      <alignment vertical="center"/>
    </xf>
    <xf numFmtId="49" fontId="8" fillId="3" borderId="23" xfId="3" applyNumberFormat="1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wrapText="1"/>
    </xf>
    <xf numFmtId="49" fontId="8" fillId="2" borderId="6" xfId="3" applyNumberFormat="1" applyFont="1" applyFill="1" applyBorder="1" applyAlignment="1">
      <alignment horizontal="left" vertical="center"/>
    </xf>
    <xf numFmtId="0" fontId="8" fillId="2" borderId="42" xfId="0" applyFont="1" applyFill="1" applyBorder="1" applyAlignment="1">
      <alignment horizontal="left" vertical="center"/>
    </xf>
    <xf numFmtId="0" fontId="13" fillId="2" borderId="44" xfId="0" applyFont="1" applyFill="1" applyBorder="1" applyAlignment="1">
      <alignment horizontal="left" vertical="center"/>
    </xf>
    <xf numFmtId="0" fontId="13" fillId="2" borderId="45" xfId="0" applyFont="1" applyFill="1" applyBorder="1" applyAlignment="1">
      <alignment horizontal="left" vertical="center"/>
    </xf>
    <xf numFmtId="0" fontId="8" fillId="2" borderId="45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left" vertical="center" wrapText="1"/>
    </xf>
    <xf numFmtId="49" fontId="8" fillId="2" borderId="42" xfId="0" applyNumberFormat="1" applyFont="1" applyFill="1" applyBorder="1" applyAlignment="1">
      <alignment horizontal="center"/>
    </xf>
    <xf numFmtId="0" fontId="11" fillId="2" borderId="49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 wrapText="1"/>
    </xf>
    <xf numFmtId="0" fontId="8" fillId="3" borderId="47" xfId="0" applyNumberFormat="1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 wrapText="1"/>
    </xf>
    <xf numFmtId="1" fontId="8" fillId="3" borderId="6" xfId="0" applyNumberFormat="1" applyFont="1" applyFill="1" applyBorder="1" applyAlignment="1">
      <alignment horizontal="center" vertical="center"/>
    </xf>
    <xf numFmtId="0" fontId="8" fillId="3" borderId="46" xfId="0" applyNumberFormat="1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left" vertical="center"/>
    </xf>
    <xf numFmtId="0" fontId="13" fillId="5" borderId="10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left" vertical="center" wrapText="1"/>
    </xf>
    <xf numFmtId="49" fontId="8" fillId="5" borderId="9" xfId="0" applyNumberFormat="1" applyFont="1" applyFill="1" applyBorder="1"/>
    <xf numFmtId="0" fontId="8" fillId="5" borderId="47" xfId="2" applyNumberFormat="1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left" vertical="center" wrapText="1"/>
    </xf>
    <xf numFmtId="1" fontId="8" fillId="5" borderId="6" xfId="0" applyNumberFormat="1" applyFont="1" applyFill="1" applyBorder="1" applyAlignment="1">
      <alignment horizontal="center" vertical="center"/>
    </xf>
    <xf numFmtId="0" fontId="8" fillId="5" borderId="46" xfId="2" applyNumberFormat="1" applyFont="1" applyFill="1" applyBorder="1" applyAlignment="1">
      <alignment horizontal="left" vertical="center"/>
    </xf>
    <xf numFmtId="0" fontId="8" fillId="6" borderId="23" xfId="0" applyFont="1" applyFill="1" applyBorder="1" applyAlignment="1">
      <alignment horizontal="left" vertical="center"/>
    </xf>
    <xf numFmtId="0" fontId="8" fillId="2" borderId="42" xfId="3" applyFont="1" applyFill="1" applyBorder="1" applyAlignment="1">
      <alignment vertical="center"/>
    </xf>
    <xf numFmtId="0" fontId="8" fillId="2" borderId="49" xfId="2" applyNumberFormat="1" applyFont="1" applyFill="1" applyBorder="1" applyAlignment="1">
      <alignment horizontal="left" vertical="center"/>
    </xf>
    <xf numFmtId="1" fontId="8" fillId="2" borderId="8" xfId="0" quotePrefix="1" applyNumberFormat="1" applyFont="1" applyFill="1" applyBorder="1" applyAlignment="1">
      <alignment horizontal="center" vertical="center"/>
    </xf>
    <xf numFmtId="0" fontId="8" fillId="2" borderId="46" xfId="2" applyNumberFormat="1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left" vertical="center"/>
    </xf>
    <xf numFmtId="0" fontId="13" fillId="6" borderId="11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left" vertical="center" wrapText="1"/>
    </xf>
    <xf numFmtId="49" fontId="8" fillId="6" borderId="11" xfId="3" applyNumberFormat="1" applyFont="1" applyFill="1" applyBorder="1" applyAlignment="1">
      <alignment horizontal="left" vertical="center" wrapText="1"/>
    </xf>
    <xf numFmtId="0" fontId="8" fillId="6" borderId="47" xfId="2" applyNumberFormat="1" applyFont="1" applyFill="1" applyBorder="1" applyAlignment="1">
      <alignment horizontal="left" vertical="center"/>
    </xf>
    <xf numFmtId="0" fontId="8" fillId="6" borderId="17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left" vertical="center" wrapText="1"/>
    </xf>
    <xf numFmtId="1" fontId="8" fillId="6" borderId="17" xfId="0" applyNumberFormat="1" applyFont="1" applyFill="1" applyBorder="1" applyAlignment="1">
      <alignment horizontal="center" vertical="center"/>
    </xf>
    <xf numFmtId="0" fontId="8" fillId="6" borderId="19" xfId="2" applyNumberFormat="1" applyFont="1" applyFill="1" applyBorder="1" applyAlignment="1">
      <alignment horizontal="left" vertical="center"/>
    </xf>
    <xf numFmtId="1" fontId="8" fillId="3" borderId="5" xfId="0" quotePrefix="1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 wrapText="1"/>
    </xf>
    <xf numFmtId="49" fontId="8" fillId="3" borderId="3" xfId="3" applyNumberFormat="1" applyFont="1" applyFill="1" applyBorder="1" applyAlignment="1">
      <alignment horizontal="left" vertical="center"/>
    </xf>
    <xf numFmtId="49" fontId="8" fillId="5" borderId="3" xfId="3" applyNumberFormat="1" applyFont="1" applyFill="1" applyBorder="1" applyAlignment="1">
      <alignment horizontal="left" vertical="center"/>
    </xf>
    <xf numFmtId="0" fontId="8" fillId="5" borderId="0" xfId="0" applyFont="1" applyFill="1" applyAlignment="1">
      <alignment vertical="center"/>
    </xf>
    <xf numFmtId="49" fontId="8" fillId="5" borderId="3" xfId="0" applyNumberFormat="1" applyFont="1" applyFill="1" applyBorder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8" fillId="5" borderId="9" xfId="3" applyFont="1" applyFill="1" applyBorder="1" applyAlignment="1">
      <alignment vertical="center"/>
    </xf>
    <xf numFmtId="49" fontId="8" fillId="5" borderId="9" xfId="3" applyNumberFormat="1" applyFont="1" applyFill="1" applyBorder="1" applyAlignment="1">
      <alignment horizontal="left" vertical="center"/>
    </xf>
    <xf numFmtId="0" fontId="8" fillId="5" borderId="6" xfId="0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" fontId="8" fillId="5" borderId="8" xfId="0" applyNumberFormat="1" applyFont="1" applyFill="1" applyBorder="1" applyAlignment="1">
      <alignment vertical="center"/>
    </xf>
    <xf numFmtId="49" fontId="8" fillId="5" borderId="9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19" xfId="2" applyNumberFormat="1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 wrapText="1"/>
    </xf>
    <xf numFmtId="0" fontId="8" fillId="4" borderId="47" xfId="0" applyNumberFormat="1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left" vertical="center" wrapText="1"/>
    </xf>
    <xf numFmtId="0" fontId="8" fillId="4" borderId="46" xfId="0" applyNumberFormat="1" applyFont="1" applyFill="1" applyBorder="1" applyAlignment="1">
      <alignment horizontal="left" vertical="center"/>
    </xf>
    <xf numFmtId="0" fontId="8" fillId="3" borderId="9" xfId="0" applyFont="1" applyFill="1" applyBorder="1" applyAlignment="1">
      <alignment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9" xfId="3" applyNumberFormat="1" applyFont="1" applyFill="1" applyBorder="1" applyAlignment="1">
      <alignment horizontal="left" vertical="center"/>
    </xf>
    <xf numFmtId="0" fontId="8" fillId="3" borderId="6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6" xfId="3" applyNumberFormat="1" applyFont="1" applyFill="1" applyBorder="1" applyAlignment="1">
      <alignment horizontal="left" vertical="center"/>
    </xf>
    <xf numFmtId="0" fontId="8" fillId="3" borderId="9" xfId="3" applyFont="1" applyFill="1" applyBorder="1" applyAlignment="1">
      <alignment vertical="center"/>
    </xf>
    <xf numFmtId="1" fontId="8" fillId="3" borderId="8" xfId="0" quotePrefix="1" applyNumberFormat="1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3" xfId="0" applyFont="1" applyFill="1" applyBorder="1" applyAlignment="1">
      <alignment vertical="center"/>
    </xf>
    <xf numFmtId="49" fontId="8" fillId="3" borderId="11" xfId="0" applyNumberFormat="1" applyFont="1" applyFill="1" applyBorder="1" applyAlignment="1">
      <alignment vertical="center"/>
    </xf>
    <xf numFmtId="0" fontId="8" fillId="3" borderId="8" xfId="3" applyFont="1" applyFill="1" applyBorder="1" applyAlignment="1">
      <alignment horizontal="center" vertical="center"/>
    </xf>
    <xf numFmtId="0" fontId="10" fillId="2" borderId="45" xfId="3" applyFont="1" applyFill="1" applyBorder="1" applyAlignment="1">
      <alignment horizontal="left" vertical="center"/>
    </xf>
    <xf numFmtId="49" fontId="8" fillId="2" borderId="45" xfId="0" applyNumberFormat="1" applyFont="1" applyFill="1" applyBorder="1"/>
    <xf numFmtId="49" fontId="8" fillId="2" borderId="8" xfId="0" quotePrefix="1" applyNumberFormat="1" applyFont="1" applyFill="1" applyBorder="1" applyAlignment="1">
      <alignment horizontal="center" vertical="center"/>
    </xf>
    <xf numFmtId="49" fontId="8" fillId="5" borderId="11" xfId="0" applyNumberFormat="1" applyFont="1" applyFill="1" applyBorder="1"/>
    <xf numFmtId="0" fontId="8" fillId="6" borderId="5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left" vertical="center" wrapText="1"/>
    </xf>
    <xf numFmtId="1" fontId="8" fillId="6" borderId="5" xfId="0" applyNumberFormat="1" applyFont="1" applyFill="1" applyBorder="1" applyAlignment="1">
      <alignment vertical="center"/>
    </xf>
    <xf numFmtId="0" fontId="8" fillId="6" borderId="2" xfId="2" applyNumberFormat="1" applyFont="1" applyFill="1" applyBorder="1" applyAlignment="1">
      <alignment horizontal="left" vertical="center"/>
    </xf>
    <xf numFmtId="1" fontId="8" fillId="6" borderId="11" xfId="0" applyNumberFormat="1" applyFont="1" applyFill="1" applyBorder="1" applyAlignment="1">
      <alignment vertical="center"/>
    </xf>
    <xf numFmtId="1" fontId="8" fillId="6" borderId="17" xfId="0" applyNumberFormat="1" applyFont="1" applyFill="1" applyBorder="1" applyAlignment="1">
      <alignment vertical="center"/>
    </xf>
    <xf numFmtId="0" fontId="8" fillId="2" borderId="44" xfId="0" applyFont="1" applyFill="1" applyBorder="1" applyAlignment="1">
      <alignment vertical="center"/>
    </xf>
    <xf numFmtId="0" fontId="12" fillId="2" borderId="45" xfId="3" applyFont="1" applyFill="1" applyBorder="1" applyAlignment="1">
      <alignment horizontal="left" vertical="center"/>
    </xf>
    <xf numFmtId="0" fontId="8" fillId="2" borderId="45" xfId="3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left" vertical="center" wrapText="1"/>
    </xf>
    <xf numFmtId="49" fontId="8" fillId="2" borderId="42" xfId="0" applyNumberFormat="1" applyFont="1" applyFill="1" applyBorder="1" applyAlignment="1">
      <alignment vertical="center"/>
    </xf>
    <xf numFmtId="0" fontId="10" fillId="2" borderId="49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left" vertical="center" wrapText="1"/>
    </xf>
    <xf numFmtId="0" fontId="6" fillId="2" borderId="8" xfId="0" quotePrefix="1" applyFont="1" applyFill="1" applyBorder="1" applyAlignment="1">
      <alignment vertical="center"/>
    </xf>
    <xf numFmtId="0" fontId="10" fillId="2" borderId="46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6" fillId="3" borderId="3" xfId="0" quotePrefix="1" applyFont="1" applyFill="1" applyBorder="1" applyAlignment="1">
      <alignment vertical="center"/>
    </xf>
    <xf numFmtId="0" fontId="8" fillId="5" borderId="2" xfId="0" applyNumberFormat="1" applyFont="1" applyFill="1" applyBorder="1" applyAlignment="1">
      <alignment horizontal="left" vertical="center"/>
    </xf>
    <xf numFmtId="0" fontId="8" fillId="5" borderId="18" xfId="3" applyFont="1" applyFill="1" applyBorder="1" applyAlignment="1">
      <alignment horizontal="left" vertical="center"/>
    </xf>
    <xf numFmtId="0" fontId="8" fillId="5" borderId="40" xfId="0" applyFont="1" applyFill="1" applyBorder="1" applyAlignment="1">
      <alignment horizontal="center" vertical="center"/>
    </xf>
    <xf numFmtId="1" fontId="8" fillId="5" borderId="18" xfId="0" applyNumberFormat="1" applyFont="1" applyFill="1" applyBorder="1" applyAlignment="1">
      <alignment horizontal="center" vertical="center"/>
    </xf>
    <xf numFmtId="49" fontId="8" fillId="3" borderId="5" xfId="3" applyNumberFormat="1" applyFont="1" applyFill="1" applyBorder="1" applyAlignment="1">
      <alignment horizontal="left" vertical="center"/>
    </xf>
    <xf numFmtId="49" fontId="8" fillId="3" borderId="3" xfId="0" applyNumberFormat="1" applyFont="1" applyFill="1" applyBorder="1" applyAlignment="1">
      <alignment vertical="center"/>
    </xf>
    <xf numFmtId="0" fontId="8" fillId="6" borderId="9" xfId="0" applyFont="1" applyFill="1" applyBorder="1" applyAlignment="1">
      <alignment horizontal="left" vertical="center"/>
    </xf>
    <xf numFmtId="0" fontId="13" fillId="2" borderId="45" xfId="4" applyFont="1" applyFill="1" applyBorder="1" applyAlignment="1">
      <alignment horizontal="left" vertical="center"/>
    </xf>
    <xf numFmtId="49" fontId="10" fillId="2" borderId="45" xfId="3" applyNumberFormat="1" applyFont="1" applyFill="1" applyBorder="1" applyAlignment="1">
      <alignment horizontal="center" vertical="center"/>
    </xf>
    <xf numFmtId="1" fontId="8" fillId="2" borderId="45" xfId="3" applyNumberFormat="1" applyFont="1" applyFill="1" applyBorder="1" applyAlignment="1">
      <alignment vertical="center"/>
    </xf>
    <xf numFmtId="49" fontId="8" fillId="2" borderId="8" xfId="3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1" fontId="8" fillId="4" borderId="5" xfId="0" applyNumberFormat="1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vertical="center"/>
    </xf>
    <xf numFmtId="1" fontId="8" fillId="3" borderId="8" xfId="0" applyNumberFormat="1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 wrapText="1"/>
    </xf>
    <xf numFmtId="0" fontId="10" fillId="2" borderId="47" xfId="0" applyFont="1" applyFill="1" applyBorder="1" applyAlignment="1">
      <alignment horizontal="left" vertical="center"/>
    </xf>
    <xf numFmtId="49" fontId="8" fillId="2" borderId="8" xfId="0" applyNumberFormat="1" applyFont="1" applyFill="1" applyBorder="1"/>
    <xf numFmtId="1" fontId="8" fillId="3" borderId="11" xfId="3" applyNumberFormat="1" applyFont="1" applyFill="1" applyBorder="1" applyAlignment="1">
      <alignment horizontal="left" vertical="center"/>
    </xf>
    <xf numFmtId="0" fontId="8" fillId="3" borderId="17" xfId="3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center" wrapText="1"/>
    </xf>
    <xf numFmtId="1" fontId="9" fillId="3" borderId="17" xfId="3" applyNumberFormat="1" applyFont="1" applyFill="1" applyBorder="1" applyAlignment="1">
      <alignment horizontal="left" vertical="center"/>
    </xf>
    <xf numFmtId="0" fontId="8" fillId="3" borderId="19" xfId="0" applyNumberFormat="1" applyFont="1" applyFill="1" applyBorder="1" applyAlignment="1">
      <alignment horizontal="left" vertical="center"/>
    </xf>
    <xf numFmtId="0" fontId="8" fillId="2" borderId="45" xfId="3" applyFont="1" applyFill="1" applyBorder="1" applyAlignment="1">
      <alignment vertical="center"/>
    </xf>
    <xf numFmtId="0" fontId="8" fillId="2" borderId="45" xfId="3" quotePrefix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8" fillId="2" borderId="5" xfId="3" applyFont="1" applyFill="1" applyBorder="1" applyAlignment="1">
      <alignment horizontal="left" vertical="center"/>
    </xf>
    <xf numFmtId="0" fontId="8" fillId="3" borderId="11" xfId="3" applyFont="1" applyFill="1" applyBorder="1" applyAlignment="1">
      <alignment vertical="center"/>
    </xf>
    <xf numFmtId="0" fontId="13" fillId="3" borderId="11" xfId="0" applyFont="1" applyFill="1" applyBorder="1" applyAlignment="1">
      <alignment horizontal="left" vertical="center"/>
    </xf>
    <xf numFmtId="1" fontId="8" fillId="3" borderId="11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vertical="center"/>
    </xf>
    <xf numFmtId="49" fontId="8" fillId="3" borderId="8" xfId="3" applyNumberFormat="1" applyFont="1" applyFill="1" applyBorder="1" applyAlignment="1">
      <alignment horizontal="left" vertical="center"/>
    </xf>
    <xf numFmtId="0" fontId="8" fillId="5" borderId="11" xfId="3" applyFont="1" applyFill="1" applyBorder="1" applyAlignment="1">
      <alignment vertical="center"/>
    </xf>
    <xf numFmtId="0" fontId="13" fillId="5" borderId="11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vertical="center"/>
    </xf>
    <xf numFmtId="49" fontId="8" fillId="2" borderId="45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13" fillId="2" borderId="8" xfId="3" applyFont="1" applyFill="1" applyBorder="1" applyAlignment="1">
      <alignment horizontal="left" vertical="center"/>
    </xf>
    <xf numFmtId="49" fontId="8" fillId="2" borderId="8" xfId="0" applyNumberFormat="1" applyFont="1" applyFill="1" applyBorder="1" applyAlignment="1">
      <alignment vertical="center"/>
    </xf>
    <xf numFmtId="0" fontId="8" fillId="3" borderId="11" xfId="3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left" vertical="center"/>
    </xf>
    <xf numFmtId="0" fontId="6" fillId="5" borderId="17" xfId="0" applyFont="1" applyFill="1" applyBorder="1" applyAlignment="1">
      <alignment vertical="center"/>
    </xf>
    <xf numFmtId="0" fontId="8" fillId="5" borderId="17" xfId="3" applyFont="1" applyFill="1" applyBorder="1" applyAlignment="1">
      <alignment horizontal="center" vertical="center"/>
    </xf>
    <xf numFmtId="1" fontId="8" fillId="5" borderId="17" xfId="0" applyNumberFormat="1" applyFont="1" applyFill="1" applyBorder="1" applyAlignment="1">
      <alignment vertical="center"/>
    </xf>
    <xf numFmtId="49" fontId="8" fillId="2" borderId="45" xfId="3" applyNumberFormat="1" applyFont="1" applyFill="1" applyBorder="1" applyAlignment="1">
      <alignment horizontal="left" vertical="center"/>
    </xf>
    <xf numFmtId="0" fontId="8" fillId="2" borderId="8" xfId="3" applyFont="1" applyFill="1" applyBorder="1" applyAlignment="1">
      <alignment horizontal="left" vertical="center"/>
    </xf>
    <xf numFmtId="49" fontId="8" fillId="2" borderId="8" xfId="3" applyNumberFormat="1" applyFont="1" applyFill="1" applyBorder="1" applyAlignment="1">
      <alignment horizontal="left" vertical="center"/>
    </xf>
    <xf numFmtId="0" fontId="8" fillId="5" borderId="11" xfId="3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left" vertical="center"/>
    </xf>
    <xf numFmtId="0" fontId="8" fillId="5" borderId="8" xfId="3" applyFont="1" applyFill="1" applyBorder="1" applyAlignment="1">
      <alignment horizontal="center" vertical="center"/>
    </xf>
    <xf numFmtId="49" fontId="8" fillId="5" borderId="8" xfId="0" applyNumberFormat="1" applyFont="1" applyFill="1" applyBorder="1"/>
    <xf numFmtId="49" fontId="8" fillId="5" borderId="11" xfId="0" applyNumberFormat="1" applyFont="1" applyFill="1" applyBorder="1" applyAlignment="1">
      <alignment horizontal="center"/>
    </xf>
    <xf numFmtId="49" fontId="8" fillId="5" borderId="8" xfId="0" applyNumberFormat="1" applyFont="1" applyFill="1" applyBorder="1" applyAlignment="1">
      <alignment horizontal="center"/>
    </xf>
    <xf numFmtId="1" fontId="8" fillId="5" borderId="11" xfId="0" applyNumberFormat="1" applyFont="1" applyFill="1" applyBorder="1" applyAlignment="1">
      <alignment vertical="center"/>
    </xf>
    <xf numFmtId="0" fontId="8" fillId="5" borderId="21" xfId="3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left" vertical="center" wrapText="1"/>
    </xf>
    <xf numFmtId="1" fontId="8" fillId="5" borderId="21" xfId="0" applyNumberFormat="1" applyFont="1" applyFill="1" applyBorder="1" applyAlignment="1">
      <alignment vertical="center"/>
    </xf>
    <xf numFmtId="0" fontId="8" fillId="5" borderId="13" xfId="2" applyNumberFormat="1" applyFont="1" applyFill="1" applyBorder="1" applyAlignment="1">
      <alignment horizontal="left" vertical="center"/>
    </xf>
    <xf numFmtId="0" fontId="6" fillId="3" borderId="6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left" vertical="center"/>
    </xf>
    <xf numFmtId="49" fontId="8" fillId="3" borderId="11" xfId="3" applyNumberFormat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8" fillId="5" borderId="11" xfId="0" applyFont="1" applyFill="1" applyBorder="1" applyAlignment="1">
      <alignment horizontal="left" vertical="center"/>
    </xf>
    <xf numFmtId="0" fontId="8" fillId="5" borderId="11" xfId="3" applyFont="1" applyFill="1" applyBorder="1" applyAlignment="1">
      <alignment horizontal="left" vertical="center"/>
    </xf>
    <xf numFmtId="49" fontId="8" fillId="5" borderId="11" xfId="3" applyNumberFormat="1" applyFont="1" applyFill="1" applyBorder="1" applyAlignment="1">
      <alignment horizontal="left" vertical="center"/>
    </xf>
    <xf numFmtId="0" fontId="5" fillId="5" borderId="6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49" fontId="8" fillId="3" borderId="5" xfId="3" applyNumberFormat="1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vertical="center"/>
    </xf>
    <xf numFmtId="0" fontId="8" fillId="5" borderId="23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vertical="center"/>
    </xf>
    <xf numFmtId="1" fontId="8" fillId="5" borderId="5" xfId="0" quotePrefix="1" applyNumberFormat="1" applyFont="1" applyFill="1" applyBorder="1" applyAlignment="1">
      <alignment horizontal="center" vertical="center"/>
    </xf>
    <xf numFmtId="49" fontId="8" fillId="5" borderId="5" xfId="0" applyNumberFormat="1" applyFont="1" applyFill="1" applyBorder="1" applyAlignment="1">
      <alignment vertical="center"/>
    </xf>
    <xf numFmtId="49" fontId="8" fillId="5" borderId="5" xfId="3" applyNumberFormat="1" applyFont="1" applyFill="1" applyBorder="1" applyAlignment="1">
      <alignment horizontal="left" vertical="center"/>
    </xf>
    <xf numFmtId="0" fontId="6" fillId="3" borderId="11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49" fontId="8" fillId="3" borderId="8" xfId="0" applyNumberFormat="1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0" fontId="8" fillId="5" borderId="10" xfId="0" applyFont="1" applyFill="1" applyBorder="1" applyAlignment="1">
      <alignment horizontal="left" vertical="center"/>
    </xf>
    <xf numFmtId="0" fontId="8" fillId="6" borderId="10" xfId="0" applyFont="1" applyFill="1" applyBorder="1" applyAlignment="1">
      <alignment horizontal="left" vertical="center"/>
    </xf>
    <xf numFmtId="49" fontId="8" fillId="6" borderId="9" xfId="3" applyNumberFormat="1" applyFont="1" applyFill="1" applyBorder="1" applyAlignment="1">
      <alignment horizontal="left" vertical="center" wrapText="1"/>
    </xf>
    <xf numFmtId="1" fontId="8" fillId="6" borderId="18" xfId="0" applyNumberFormat="1" applyFont="1" applyFill="1" applyBorder="1" applyAlignment="1">
      <alignment vertical="center"/>
    </xf>
    <xf numFmtId="1" fontId="8" fillId="5" borderId="6" xfId="0" applyNumberFormat="1" applyFont="1" applyFill="1" applyBorder="1" applyAlignment="1">
      <alignment vertical="center"/>
    </xf>
    <xf numFmtId="1" fontId="8" fillId="4" borderId="9" xfId="0" quotePrefix="1" applyNumberFormat="1" applyFont="1" applyFill="1" applyBorder="1" applyAlignment="1">
      <alignment horizontal="center" vertical="center"/>
    </xf>
    <xf numFmtId="49" fontId="8" fillId="4" borderId="6" xfId="0" applyNumberFormat="1" applyFont="1" applyFill="1" applyBorder="1" applyAlignment="1">
      <alignment vertical="center"/>
    </xf>
    <xf numFmtId="49" fontId="8" fillId="5" borderId="3" xfId="0" applyNumberFormat="1" applyFont="1" applyFill="1" applyBorder="1"/>
    <xf numFmtId="1" fontId="8" fillId="5" borderId="3" xfId="0" applyNumberFormat="1" applyFont="1" applyFill="1" applyBorder="1" applyAlignment="1">
      <alignment vertical="center"/>
    </xf>
    <xf numFmtId="1" fontId="8" fillId="4" borderId="8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49" fontId="8" fillId="4" borderId="11" xfId="0" applyNumberFormat="1" applyFont="1" applyFill="1" applyBorder="1" applyAlignment="1">
      <alignment vertical="center"/>
    </xf>
    <xf numFmtId="1" fontId="8" fillId="4" borderId="6" xfId="0" applyNumberFormat="1" applyFont="1" applyFill="1" applyBorder="1" applyAlignment="1">
      <alignment horizontal="center" vertical="center"/>
    </xf>
    <xf numFmtId="49" fontId="8" fillId="4" borderId="11" xfId="3" applyNumberFormat="1" applyFont="1" applyFill="1" applyBorder="1" applyAlignment="1">
      <alignment horizontal="left" vertical="center"/>
    </xf>
    <xf numFmtId="49" fontId="8" fillId="5" borderId="11" xfId="0" applyNumberFormat="1" applyFont="1" applyFill="1" applyBorder="1" applyAlignment="1">
      <alignment vertical="center"/>
    </xf>
    <xf numFmtId="0" fontId="8" fillId="5" borderId="47" xfId="0" applyNumberFormat="1" applyFont="1" applyFill="1" applyBorder="1" applyAlignment="1">
      <alignment horizontal="left" vertical="center"/>
    </xf>
    <xf numFmtId="0" fontId="8" fillId="5" borderId="46" xfId="0" applyNumberFormat="1" applyFont="1" applyFill="1" applyBorder="1" applyAlignment="1">
      <alignment horizontal="left" vertical="center"/>
    </xf>
    <xf numFmtId="1" fontId="8" fillId="3" borderId="9" xfId="3" applyNumberFormat="1" applyFont="1" applyFill="1" applyBorder="1" applyAlignment="1">
      <alignment vertical="center"/>
    </xf>
    <xf numFmtId="49" fontId="8" fillId="3" borderId="9" xfId="0" applyNumberFormat="1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vertical="center"/>
    </xf>
    <xf numFmtId="1" fontId="8" fillId="3" borderId="3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/>
    </xf>
    <xf numFmtId="0" fontId="8" fillId="3" borderId="6" xfId="4" applyFont="1" applyFill="1" applyBorder="1" applyAlignment="1">
      <alignment horizontal="left" vertical="center"/>
    </xf>
    <xf numFmtId="0" fontId="13" fillId="3" borderId="12" xfId="4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1" fontId="8" fillId="3" borderId="5" xfId="3" applyNumberFormat="1" applyFont="1" applyFill="1" applyBorder="1" applyAlignment="1">
      <alignment horizontal="left" vertical="center"/>
    </xf>
    <xf numFmtId="0" fontId="8" fillId="2" borderId="45" xfId="0" applyFont="1" applyFill="1" applyBorder="1" applyAlignment="1">
      <alignment horizontal="left"/>
    </xf>
    <xf numFmtId="49" fontId="10" fillId="2" borderId="45" xfId="0" applyNumberFormat="1" applyFont="1" applyFill="1" applyBorder="1" applyAlignment="1">
      <alignment horizontal="center" vertical="center"/>
    </xf>
    <xf numFmtId="49" fontId="8" fillId="2" borderId="8" xfId="0" quotePrefix="1" applyNumberFormat="1" applyFont="1" applyFill="1" applyBorder="1"/>
    <xf numFmtId="0" fontId="8" fillId="3" borderId="5" xfId="0" applyFont="1" applyFill="1" applyBorder="1" applyAlignment="1">
      <alignment horizontal="left" vertical="center"/>
    </xf>
    <xf numFmtId="0" fontId="8" fillId="3" borderId="5" xfId="0" quotePrefix="1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vertical="center"/>
    </xf>
    <xf numFmtId="0" fontId="8" fillId="5" borderId="8" xfId="3" applyFont="1" applyFill="1" applyBorder="1" applyAlignment="1">
      <alignment horizontal="left" vertical="center"/>
    </xf>
    <xf numFmtId="0" fontId="8" fillId="5" borderId="5" xfId="0" applyFont="1" applyFill="1" applyBorder="1" applyAlignment="1">
      <alignment vertical="center"/>
    </xf>
    <xf numFmtId="0" fontId="10" fillId="5" borderId="11" xfId="3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vertical="center"/>
    </xf>
    <xf numFmtId="0" fontId="8" fillId="6" borderId="8" xfId="0" applyFont="1" applyFill="1" applyBorder="1" applyAlignment="1">
      <alignment vertical="center"/>
    </xf>
    <xf numFmtId="0" fontId="8" fillId="6" borderId="8" xfId="3" applyFont="1" applyFill="1" applyBorder="1" applyAlignment="1">
      <alignment horizontal="left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left" vertical="center" wrapText="1"/>
    </xf>
    <xf numFmtId="1" fontId="8" fillId="6" borderId="8" xfId="0" applyNumberFormat="1" applyFont="1" applyFill="1" applyBorder="1" applyAlignment="1">
      <alignment vertical="center"/>
    </xf>
    <xf numFmtId="0" fontId="8" fillId="6" borderId="46" xfId="2" applyNumberFormat="1" applyFont="1" applyFill="1" applyBorder="1" applyAlignment="1">
      <alignment horizontal="left" vertical="center"/>
    </xf>
    <xf numFmtId="0" fontId="10" fillId="6" borderId="11" xfId="3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left"/>
    </xf>
    <xf numFmtId="0" fontId="6" fillId="6" borderId="17" xfId="0" applyFont="1" applyFill="1" applyBorder="1" applyAlignment="1">
      <alignment vertical="center"/>
    </xf>
    <xf numFmtId="0" fontId="8" fillId="2" borderId="43" xfId="0" applyFont="1" applyFill="1" applyBorder="1" applyAlignment="1">
      <alignment horizontal="left" vertical="center"/>
    </xf>
    <xf numFmtId="0" fontId="8" fillId="2" borderId="45" xfId="0" applyFont="1" applyFill="1" applyBorder="1" applyAlignment="1">
      <alignment horizontal="left" vertical="center"/>
    </xf>
    <xf numFmtId="49" fontId="8" fillId="2" borderId="42" xfId="3" applyNumberFormat="1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 wrapText="1"/>
    </xf>
    <xf numFmtId="49" fontId="8" fillId="2" borderId="9" xfId="3" quotePrefix="1" applyNumberFormat="1" applyFont="1" applyFill="1" applyBorder="1" applyAlignment="1">
      <alignment horizontal="left" vertical="center"/>
    </xf>
    <xf numFmtId="0" fontId="11" fillId="2" borderId="47" xfId="0" applyFont="1" applyFill="1" applyBorder="1" applyAlignment="1">
      <alignment horizontal="left" vertical="center"/>
    </xf>
    <xf numFmtId="0" fontId="8" fillId="3" borderId="9" xfId="3" applyFont="1" applyFill="1" applyBorder="1" applyAlignment="1">
      <alignment horizontal="left" vertical="center"/>
    </xf>
    <xf numFmtId="49" fontId="8" fillId="3" borderId="5" xfId="0" applyNumberFormat="1" applyFont="1" applyFill="1" applyBorder="1" applyAlignment="1">
      <alignment horizontal="center" vertical="center"/>
    </xf>
    <xf numFmtId="1" fontId="8" fillId="5" borderId="8" xfId="0" quotePrefix="1" applyNumberFormat="1" applyFont="1" applyFill="1" applyBorder="1" applyAlignment="1">
      <alignment horizontal="center" vertical="center"/>
    </xf>
    <xf numFmtId="49" fontId="8" fillId="5" borderId="23" xfId="0" applyNumberFormat="1" applyFont="1" applyFill="1" applyBorder="1" applyAlignment="1">
      <alignment vertical="center"/>
    </xf>
    <xf numFmtId="0" fontId="8" fillId="6" borderId="9" xfId="3" applyFont="1" applyFill="1" applyBorder="1" applyAlignment="1">
      <alignment vertical="center"/>
    </xf>
    <xf numFmtId="1" fontId="8" fillId="6" borderId="23" xfId="0" quotePrefix="1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49" fontId="8" fillId="2" borderId="42" xfId="0" applyNumberFormat="1" applyFont="1" applyFill="1" applyBorder="1"/>
    <xf numFmtId="0" fontId="13" fillId="2" borderId="8" xfId="0" applyFont="1" applyFill="1" applyBorder="1" applyAlignment="1">
      <alignment horizontal="left" vertical="center"/>
    </xf>
    <xf numFmtId="49" fontId="8" fillId="2" borderId="6" xfId="0" quotePrefix="1" applyNumberFormat="1" applyFont="1" applyFill="1" applyBorder="1" applyAlignment="1">
      <alignment horizontal="center"/>
    </xf>
    <xf numFmtId="49" fontId="8" fillId="3" borderId="7" xfId="3" applyNumberFormat="1" applyFont="1" applyFill="1" applyBorder="1" applyAlignment="1">
      <alignment horizontal="left" vertical="center"/>
    </xf>
    <xf numFmtId="49" fontId="8" fillId="5" borderId="17" xfId="0" applyNumberFormat="1" applyFont="1" applyFill="1" applyBorder="1"/>
    <xf numFmtId="0" fontId="8" fillId="5" borderId="19" xfId="0" applyNumberFormat="1" applyFont="1" applyFill="1" applyBorder="1" applyAlignment="1">
      <alignment horizontal="left" vertical="center"/>
    </xf>
    <xf numFmtId="1" fontId="8" fillId="3" borderId="9" xfId="0" quotePrefix="1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15" fillId="5" borderId="11" xfId="0" applyFont="1" applyFill="1" applyBorder="1" applyAlignment="1">
      <alignment horizontal="center" vertical="center"/>
    </xf>
    <xf numFmtId="1" fontId="8" fillId="5" borderId="9" xfId="0" applyNumberFormat="1" applyFont="1" applyFill="1" applyBorder="1" applyAlignment="1">
      <alignment vertical="center"/>
    </xf>
    <xf numFmtId="1" fontId="8" fillId="3" borderId="3" xfId="0" quotePrefix="1" applyNumberFormat="1" applyFont="1" applyFill="1" applyBorder="1" applyAlignment="1">
      <alignment horizontal="center" vertical="center"/>
    </xf>
    <xf numFmtId="0" fontId="8" fillId="3" borderId="6" xfId="3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 wrapText="1"/>
    </xf>
    <xf numFmtId="0" fontId="11" fillId="3" borderId="47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 wrapText="1"/>
    </xf>
    <xf numFmtId="0" fontId="11" fillId="3" borderId="46" xfId="0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1" fontId="8" fillId="3" borderId="9" xfId="0" applyNumberFormat="1" applyFont="1" applyFill="1" applyBorder="1" applyAlignment="1">
      <alignment horizontal="left" vertical="center"/>
    </xf>
    <xf numFmtId="49" fontId="8" fillId="3" borderId="9" xfId="3" quotePrefix="1" applyNumberFormat="1" applyFont="1" applyFill="1" applyBorder="1" applyAlignment="1">
      <alignment horizontal="left" vertical="center"/>
    </xf>
    <xf numFmtId="0" fontId="8" fillId="2" borderId="44" xfId="3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5" borderId="7" xfId="0" applyFont="1" applyFill="1" applyBorder="1" applyAlignment="1">
      <alignment vertical="center"/>
    </xf>
    <xf numFmtId="49" fontId="8" fillId="3" borderId="6" xfId="0" applyNumberFormat="1" applyFont="1" applyFill="1" applyBorder="1"/>
    <xf numFmtId="0" fontId="8" fillId="5" borderId="9" xfId="3" applyFont="1" applyFill="1" applyBorder="1" applyAlignment="1">
      <alignment horizontal="left" vertical="center"/>
    </xf>
    <xf numFmtId="1" fontId="14" fillId="3" borderId="9" xfId="0" applyNumberFormat="1" applyFont="1" applyFill="1" applyBorder="1" applyAlignment="1">
      <alignment horizontal="left" vertical="center"/>
    </xf>
    <xf numFmtId="1" fontId="8" fillId="3" borderId="6" xfId="0" quotePrefix="1" applyNumberFormat="1" applyFont="1" applyFill="1" applyBorder="1" applyAlignment="1">
      <alignment horizontal="center" vertical="center"/>
    </xf>
    <xf numFmtId="0" fontId="8" fillId="3" borderId="10" xfId="3" applyFont="1" applyFill="1" applyBorder="1" applyAlignment="1">
      <alignment vertical="center"/>
    </xf>
    <xf numFmtId="49" fontId="8" fillId="4" borderId="3" xfId="0" applyNumberFormat="1" applyFont="1" applyFill="1" applyBorder="1" applyAlignment="1">
      <alignment vertical="center"/>
    </xf>
    <xf numFmtId="0" fontId="8" fillId="3" borderId="4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vertical="center"/>
    </xf>
    <xf numFmtId="0" fontId="8" fillId="3" borderId="6" xfId="4" applyFont="1" applyFill="1" applyBorder="1" applyAlignment="1">
      <alignment vertical="center"/>
    </xf>
    <xf numFmtId="0" fontId="10" fillId="2" borderId="44" xfId="3" applyFont="1" applyFill="1" applyBorder="1" applyAlignment="1">
      <alignment horizontal="left" vertical="center"/>
    </xf>
    <xf numFmtId="0" fontId="8" fillId="5" borderId="5" xfId="3" applyFont="1" applyFill="1" applyBorder="1" applyAlignment="1">
      <alignment horizontal="left" vertical="center"/>
    </xf>
    <xf numFmtId="0" fontId="8" fillId="3" borderId="9" xfId="0" applyFont="1" applyFill="1" applyBorder="1" applyAlignment="1">
      <alignment vertical="center"/>
    </xf>
    <xf numFmtId="0" fontId="8" fillId="6" borderId="5" xfId="0" applyFont="1" applyFill="1" applyBorder="1" applyAlignment="1">
      <alignment vertical="center"/>
    </xf>
    <xf numFmtId="0" fontId="8" fillId="6" borderId="5" xfId="3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8" fillId="3" borderId="9" xfId="3" applyFont="1" applyFill="1" applyBorder="1" applyAlignment="1">
      <alignment horizontal="center" vertical="center"/>
    </xf>
    <xf numFmtId="0" fontId="16" fillId="3" borderId="11" xfId="3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8" fillId="7" borderId="31" xfId="3" applyFont="1" applyFill="1" applyBorder="1" applyAlignment="1">
      <alignment horizontal="center" vertical="center"/>
    </xf>
    <xf numFmtId="49" fontId="8" fillId="3" borderId="12" xfId="3" applyNumberFormat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6" fillId="2" borderId="3" xfId="0" quotePrefix="1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8" fillId="5" borderId="4" xfId="0" applyFont="1" applyFill="1" applyBorder="1" applyAlignment="1">
      <alignment horizontal="center" vertical="center"/>
    </xf>
    <xf numFmtId="1" fontId="8" fillId="5" borderId="3" xfId="0" applyNumberFormat="1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left" vertical="center"/>
    </xf>
    <xf numFmtId="0" fontId="8" fillId="7" borderId="56" xfId="3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8" fillId="7" borderId="51" xfId="3" applyFont="1" applyFill="1" applyBorder="1" applyAlignment="1">
      <alignment horizontal="center" vertical="center"/>
    </xf>
    <xf numFmtId="49" fontId="8" fillId="3" borderId="11" xfId="3" applyNumberFormat="1" applyFont="1" applyFill="1" applyBorder="1" applyAlignment="1">
      <alignment horizontal="left" vertical="center" wrapText="1"/>
    </xf>
    <xf numFmtId="49" fontId="8" fillId="3" borderId="6" xfId="3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top"/>
    </xf>
    <xf numFmtId="0" fontId="8" fillId="3" borderId="0" xfId="0" applyFont="1" applyFill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 wrapText="1"/>
    </xf>
    <xf numFmtId="1" fontId="6" fillId="0" borderId="0" xfId="0" quotePrefix="1" applyNumberFormat="1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58" xfId="0" applyFont="1" applyBorder="1" applyAlignment="1">
      <alignment horizontal="left" vertical="center" indent="1"/>
    </xf>
    <xf numFmtId="0" fontId="6" fillId="0" borderId="58" xfId="0" applyFont="1" applyBorder="1" applyAlignment="1">
      <alignment horizontal="center" vertical="center"/>
    </xf>
    <xf numFmtId="0" fontId="6" fillId="0" borderId="58" xfId="0" applyFont="1" applyBorder="1" applyAlignment="1">
      <alignment horizontal="left" vertical="center"/>
    </xf>
    <xf numFmtId="0" fontId="6" fillId="0" borderId="61" xfId="0" applyFont="1" applyBorder="1" applyAlignment="1">
      <alignment horizontal="left" vertical="center" indent="1"/>
    </xf>
    <xf numFmtId="0" fontId="6" fillId="0" borderId="6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 indent="1"/>
    </xf>
    <xf numFmtId="0" fontId="6" fillId="0" borderId="59" xfId="0" applyFont="1" applyBorder="1" applyAlignment="1">
      <alignment horizontal="left" vertical="center" indent="1"/>
    </xf>
    <xf numFmtId="0" fontId="6" fillId="0" borderId="63" xfId="0" applyFont="1" applyBorder="1" applyAlignment="1">
      <alignment horizontal="left" vertical="center" indent="1"/>
    </xf>
    <xf numFmtId="0" fontId="6" fillId="0" borderId="62" xfId="0" applyFont="1" applyBorder="1" applyAlignment="1">
      <alignment horizontal="left" vertical="center" indent="1"/>
    </xf>
    <xf numFmtId="0" fontId="6" fillId="0" borderId="58" xfId="0" applyFont="1" applyFill="1" applyBorder="1" applyAlignment="1">
      <alignment horizontal="left" vertical="center" indent="1"/>
    </xf>
    <xf numFmtId="0" fontId="6" fillId="2" borderId="61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5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4" fillId="0" borderId="24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left" vertical="center" indent="1"/>
    </xf>
    <xf numFmtId="0" fontId="6" fillId="0" borderId="65" xfId="0" applyFont="1" applyBorder="1" applyAlignment="1">
      <alignment horizontal="left" vertical="center" indent="1"/>
    </xf>
    <xf numFmtId="0" fontId="6" fillId="0" borderId="65" xfId="0" applyFont="1" applyBorder="1" applyAlignment="1">
      <alignment horizontal="center" vertical="center"/>
    </xf>
    <xf numFmtId="0" fontId="6" fillId="0" borderId="64" xfId="0" applyFont="1" applyBorder="1" applyAlignment="1">
      <alignment horizontal="left" vertical="center" indent="1"/>
    </xf>
    <xf numFmtId="0" fontId="6" fillId="0" borderId="65" xfId="0" applyFont="1" applyFill="1" applyBorder="1" applyAlignment="1">
      <alignment horizontal="left" vertical="center" indent="1"/>
    </xf>
    <xf numFmtId="0" fontId="6" fillId="0" borderId="61" xfId="0" applyFont="1" applyFill="1" applyBorder="1" applyAlignment="1">
      <alignment horizontal="left" vertical="center" indent="1"/>
    </xf>
    <xf numFmtId="0" fontId="6" fillId="2" borderId="67" xfId="0" applyFont="1" applyFill="1" applyBorder="1" applyAlignment="1">
      <alignment horizontal="left" vertical="center" indent="1"/>
    </xf>
    <xf numFmtId="0" fontId="6" fillId="0" borderId="67" xfId="0" applyFont="1" applyBorder="1" applyAlignment="1">
      <alignment horizontal="left" vertical="center" indent="1"/>
    </xf>
    <xf numFmtId="0" fontId="6" fillId="0" borderId="67" xfId="0" applyFont="1" applyBorder="1" applyAlignment="1">
      <alignment horizontal="center" vertical="center"/>
    </xf>
    <xf numFmtId="0" fontId="6" fillId="0" borderId="66" xfId="0" applyFont="1" applyBorder="1" applyAlignment="1">
      <alignment horizontal="left" vertical="center" indent="1"/>
    </xf>
    <xf numFmtId="0" fontId="6" fillId="2" borderId="68" xfId="0" applyFont="1" applyFill="1" applyBorder="1" applyAlignment="1">
      <alignment horizontal="left" vertical="center" indent="1"/>
    </xf>
    <xf numFmtId="0" fontId="6" fillId="0" borderId="68" xfId="0" applyFont="1" applyBorder="1" applyAlignment="1">
      <alignment horizontal="left" vertical="center" indent="1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left" vertical="center" indent="1"/>
    </xf>
    <xf numFmtId="0" fontId="6" fillId="0" borderId="71" xfId="0" applyFont="1" applyBorder="1" applyAlignment="1">
      <alignment horizontal="center" vertical="center"/>
    </xf>
    <xf numFmtId="1" fontId="6" fillId="0" borderId="71" xfId="0" applyNumberFormat="1" applyFont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left" vertical="center" indent="1"/>
    </xf>
    <xf numFmtId="0" fontId="6" fillId="0" borderId="74" xfId="0" applyFont="1" applyBorder="1" applyAlignment="1">
      <alignment horizontal="left" vertical="center" indent="1"/>
    </xf>
    <xf numFmtId="0" fontId="6" fillId="0" borderId="74" xfId="0" applyFont="1" applyBorder="1" applyAlignment="1">
      <alignment horizontal="center" vertical="center"/>
    </xf>
    <xf numFmtId="0" fontId="6" fillId="0" borderId="73" xfId="0" applyFont="1" applyBorder="1" applyAlignment="1">
      <alignment horizontal="left" vertical="center" indent="1"/>
    </xf>
    <xf numFmtId="0" fontId="6" fillId="0" borderId="67" xfId="0" applyFont="1" applyFill="1" applyBorder="1" applyAlignment="1">
      <alignment horizontal="left" vertical="center" indent="1"/>
    </xf>
    <xf numFmtId="0" fontId="6" fillId="2" borderId="8" xfId="0" applyFont="1" applyFill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center" vertical="center"/>
    </xf>
    <xf numFmtId="0" fontId="6" fillId="0" borderId="46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center" vertical="center"/>
    </xf>
    <xf numFmtId="0" fontId="8" fillId="2" borderId="9" xfId="3" applyFont="1" applyFill="1" applyBorder="1" applyAlignment="1">
      <alignment horizontal="left" vertical="center" indent="1"/>
    </xf>
    <xf numFmtId="0" fontId="6" fillId="2" borderId="70" xfId="0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18" fillId="0" borderId="0" xfId="0" applyFont="1"/>
    <xf numFmtId="0" fontId="19" fillId="0" borderId="0" xfId="0" applyFont="1" applyAlignment="1">
      <alignment horizontal="center"/>
    </xf>
    <xf numFmtId="49" fontId="19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9" fontId="18" fillId="0" borderId="0" xfId="0" applyNumberFormat="1" applyFont="1"/>
    <xf numFmtId="0" fontId="18" fillId="0" borderId="0" xfId="0" applyFont="1" applyAlignment="1"/>
    <xf numFmtId="0" fontId="19" fillId="2" borderId="24" xfId="3" applyFont="1" applyFill="1" applyBorder="1" applyAlignment="1">
      <alignment horizontal="center" vertical="center"/>
    </xf>
    <xf numFmtId="0" fontId="19" fillId="2" borderId="25" xfId="3" applyFont="1" applyFill="1" applyBorder="1" applyAlignment="1">
      <alignment horizontal="center" vertical="center"/>
    </xf>
    <xf numFmtId="0" fontId="19" fillId="2" borderId="14" xfId="3" applyFont="1" applyFill="1" applyBorder="1" applyAlignment="1">
      <alignment horizontal="center" vertical="center"/>
    </xf>
    <xf numFmtId="49" fontId="19" fillId="2" borderId="14" xfId="3" applyNumberFormat="1" applyFont="1" applyFill="1" applyBorder="1" applyAlignment="1">
      <alignment horizontal="center" vertical="center"/>
    </xf>
    <xf numFmtId="0" fontId="19" fillId="0" borderId="31" xfId="3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vertical="center"/>
    </xf>
    <xf numFmtId="0" fontId="18" fillId="0" borderId="3" xfId="0" applyFont="1" applyBorder="1" applyAlignment="1">
      <alignment vertical="center"/>
    </xf>
    <xf numFmtId="49" fontId="18" fillId="0" borderId="3" xfId="0" applyNumberFormat="1" applyFont="1" applyBorder="1" applyAlignment="1">
      <alignment vertical="center"/>
    </xf>
    <xf numFmtId="0" fontId="18" fillId="0" borderId="2" xfId="3" applyFont="1" applyFill="1" applyBorder="1" applyAlignment="1">
      <alignment vertical="center"/>
    </xf>
    <xf numFmtId="0" fontId="18" fillId="0" borderId="31" xfId="0" applyFont="1" applyFill="1" applyBorder="1" applyAlignment="1">
      <alignment horizontal="center"/>
    </xf>
    <xf numFmtId="0" fontId="20" fillId="0" borderId="5" xfId="0" applyFont="1" applyFill="1" applyBorder="1"/>
    <xf numFmtId="0" fontId="20" fillId="0" borderId="3" xfId="0" applyFont="1" applyFill="1" applyBorder="1"/>
    <xf numFmtId="49" fontId="20" fillId="0" borderId="3" xfId="0" applyNumberFormat="1" applyFont="1" applyFill="1" applyBorder="1"/>
    <xf numFmtId="0" fontId="21" fillId="0" borderId="2" xfId="3" applyFont="1" applyFill="1" applyBorder="1" applyAlignment="1">
      <alignment vertical="center"/>
    </xf>
    <xf numFmtId="0" fontId="22" fillId="0" borderId="31" xfId="0" applyFont="1" applyFill="1" applyBorder="1" applyAlignment="1">
      <alignment horizontal="center"/>
    </xf>
    <xf numFmtId="0" fontId="18" fillId="0" borderId="5" xfId="3" applyFont="1" applyFill="1" applyBorder="1" applyAlignment="1">
      <alignment horizontal="left" vertical="center" wrapText="1"/>
    </xf>
    <xf numFmtId="0" fontId="18" fillId="0" borderId="3" xfId="3" applyFont="1" applyFill="1" applyBorder="1" applyAlignment="1">
      <alignment horizontal="left" vertical="center" wrapText="1"/>
    </xf>
    <xf numFmtId="49" fontId="21" fillId="0" borderId="3" xfId="3" applyNumberFormat="1" applyFont="1" applyFill="1" applyBorder="1" applyAlignment="1">
      <alignment horizontal="left" vertical="center" wrapText="1"/>
    </xf>
    <xf numFmtId="0" fontId="22" fillId="0" borderId="0" xfId="0" applyFont="1"/>
    <xf numFmtId="0" fontId="23" fillId="0" borderId="5" xfId="0" applyFont="1" applyFill="1" applyBorder="1" applyAlignment="1">
      <alignment vertical="center"/>
    </xf>
    <xf numFmtId="0" fontId="23" fillId="0" borderId="3" xfId="0" applyFont="1" applyBorder="1" applyAlignment="1">
      <alignment vertical="center"/>
    </xf>
    <xf numFmtId="49" fontId="23" fillId="0" borderId="3" xfId="0" applyNumberFormat="1" applyFont="1" applyBorder="1" applyAlignment="1">
      <alignment vertical="center"/>
    </xf>
    <xf numFmtId="0" fontId="18" fillId="0" borderId="5" xfId="3" applyFont="1" applyFill="1" applyBorder="1" applyAlignment="1">
      <alignment horizontal="left" vertical="center"/>
    </xf>
    <xf numFmtId="0" fontId="18" fillId="0" borderId="3" xfId="3" applyFont="1" applyFill="1" applyBorder="1" applyAlignment="1">
      <alignment horizontal="left" vertical="center"/>
    </xf>
    <xf numFmtId="49" fontId="21" fillId="0" borderId="3" xfId="3" applyNumberFormat="1" applyFont="1" applyFill="1" applyBorder="1" applyAlignment="1">
      <alignment horizontal="left" vertical="center"/>
    </xf>
    <xf numFmtId="0" fontId="18" fillId="2" borderId="5" xfId="0" applyFont="1" applyFill="1" applyBorder="1"/>
    <xf numFmtId="0" fontId="18" fillId="0" borderId="3" xfId="0" applyFont="1" applyFill="1" applyBorder="1"/>
    <xf numFmtId="49" fontId="18" fillId="0" borderId="3" xfId="0" applyNumberFormat="1" applyFont="1" applyFill="1" applyBorder="1"/>
    <xf numFmtId="0" fontId="21" fillId="0" borderId="5" xfId="3" applyFont="1" applyFill="1" applyBorder="1" applyAlignment="1">
      <alignment vertical="center"/>
    </xf>
    <xf numFmtId="0" fontId="21" fillId="0" borderId="3" xfId="3" applyFont="1" applyFill="1" applyBorder="1" applyAlignment="1">
      <alignment vertical="center"/>
    </xf>
    <xf numFmtId="49" fontId="21" fillId="0" borderId="3" xfId="3" applyNumberFormat="1" applyFont="1" applyFill="1" applyBorder="1" applyAlignment="1">
      <alignment vertical="center"/>
    </xf>
    <xf numFmtId="0" fontId="18" fillId="2" borderId="5" xfId="3" applyFont="1" applyFill="1" applyBorder="1" applyAlignment="1">
      <alignment horizontal="left" vertical="center" wrapText="1"/>
    </xf>
    <xf numFmtId="49" fontId="18" fillId="0" borderId="3" xfId="3" applyNumberFormat="1" applyFont="1" applyFill="1" applyBorder="1" applyAlignment="1">
      <alignment horizontal="left" vertical="center" wrapText="1"/>
    </xf>
    <xf numFmtId="0" fontId="18" fillId="2" borderId="5" xfId="3" applyFont="1" applyFill="1" applyBorder="1" applyAlignment="1">
      <alignment horizontal="left" vertical="center"/>
    </xf>
    <xf numFmtId="49" fontId="18" fillId="0" borderId="3" xfId="3" applyNumberFormat="1" applyFont="1" applyFill="1" applyBorder="1" applyAlignment="1">
      <alignment horizontal="left" vertical="center"/>
    </xf>
    <xf numFmtId="0" fontId="18" fillId="2" borderId="5" xfId="3" applyFont="1" applyFill="1" applyBorder="1" applyAlignment="1">
      <alignment vertical="center"/>
    </xf>
    <xf numFmtId="0" fontId="18" fillId="0" borderId="3" xfId="3" applyFont="1" applyFill="1" applyBorder="1" applyAlignment="1">
      <alignment vertical="center"/>
    </xf>
    <xf numFmtId="0" fontId="21" fillId="0" borderId="5" xfId="3" applyFont="1" applyFill="1" applyBorder="1" applyAlignment="1">
      <alignment horizontal="left" vertical="center"/>
    </xf>
    <xf numFmtId="0" fontId="21" fillId="0" borderId="3" xfId="3" applyFont="1" applyFill="1" applyBorder="1" applyAlignment="1">
      <alignment horizontal="left" vertical="center"/>
    </xf>
    <xf numFmtId="0" fontId="18" fillId="2" borderId="0" xfId="3" applyFont="1" applyFill="1" applyBorder="1" applyAlignment="1">
      <alignment horizontal="left" vertical="center"/>
    </xf>
    <xf numFmtId="49" fontId="18" fillId="0" borderId="5" xfId="3" applyNumberFormat="1" applyFont="1" applyFill="1" applyBorder="1" applyAlignment="1">
      <alignment horizontal="left" vertical="center"/>
    </xf>
    <xf numFmtId="0" fontId="21" fillId="0" borderId="5" xfId="3" applyFont="1" applyFill="1" applyBorder="1" applyAlignment="1">
      <alignment horizontal="left" vertical="center" wrapText="1"/>
    </xf>
    <xf numFmtId="0" fontId="21" fillId="0" borderId="3" xfId="3" applyFont="1" applyFill="1" applyBorder="1" applyAlignment="1">
      <alignment horizontal="left" vertical="center" wrapText="1"/>
    </xf>
    <xf numFmtId="49" fontId="18" fillId="0" borderId="3" xfId="3" applyNumberFormat="1" applyFont="1" applyFill="1" applyBorder="1" applyAlignment="1">
      <alignment vertical="center"/>
    </xf>
    <xf numFmtId="0" fontId="20" fillId="2" borderId="5" xfId="0" applyFont="1" applyFill="1" applyBorder="1"/>
    <xf numFmtId="49" fontId="20" fillId="0" borderId="3" xfId="0" quotePrefix="1" applyNumberFormat="1" applyFont="1" applyFill="1" applyBorder="1"/>
    <xf numFmtId="49" fontId="18" fillId="0" borderId="3" xfId="3" quotePrefix="1" applyNumberFormat="1" applyFont="1" applyFill="1" applyBorder="1" applyAlignment="1">
      <alignment horizontal="left" vertical="center"/>
    </xf>
    <xf numFmtId="0" fontId="18" fillId="0" borderId="2" xfId="0" applyFont="1" applyFill="1" applyBorder="1" applyAlignment="1"/>
    <xf numFmtId="0" fontId="20" fillId="0" borderId="2" xfId="0" applyFont="1" applyFill="1" applyBorder="1" applyAlignment="1"/>
    <xf numFmtId="0" fontId="23" fillId="0" borderId="2" xfId="2" applyNumberFormat="1" applyFont="1" applyFill="1" applyBorder="1" applyAlignment="1">
      <alignment horizontal="left" vertical="center"/>
    </xf>
    <xf numFmtId="0" fontId="21" fillId="2" borderId="5" xfId="3" applyFont="1" applyFill="1" applyBorder="1" applyAlignment="1">
      <alignment horizontal="left" vertical="center"/>
    </xf>
    <xf numFmtId="49" fontId="21" fillId="0" borderId="3" xfId="3" quotePrefix="1" applyNumberFormat="1" applyFont="1" applyFill="1" applyBorder="1" applyAlignment="1">
      <alignment horizontal="left" vertical="center"/>
    </xf>
    <xf numFmtId="49" fontId="18" fillId="0" borderId="3" xfId="0" quotePrefix="1" applyNumberFormat="1" applyFont="1" applyFill="1" applyBorder="1"/>
    <xf numFmtId="0" fontId="24" fillId="0" borderId="5" xfId="0" applyFont="1" applyFill="1" applyBorder="1" applyAlignment="1">
      <alignment vertical="center"/>
    </xf>
    <xf numFmtId="0" fontId="24" fillId="0" borderId="3" xfId="0" applyFont="1" applyBorder="1" applyAlignment="1">
      <alignment vertical="center"/>
    </xf>
    <xf numFmtId="49" fontId="24" fillId="0" borderId="3" xfId="0" applyNumberFormat="1" applyFont="1" applyBorder="1" applyAlignment="1">
      <alignment vertical="center"/>
    </xf>
    <xf numFmtId="0" fontId="18" fillId="0" borderId="5" xfId="0" applyFont="1" applyFill="1" applyBorder="1"/>
    <xf numFmtId="0" fontId="18" fillId="0" borderId="41" xfId="0" applyFont="1" applyFill="1" applyBorder="1" applyAlignment="1">
      <alignment horizontal="center"/>
    </xf>
    <xf numFmtId="0" fontId="20" fillId="0" borderId="21" xfId="0" applyFont="1" applyFill="1" applyBorder="1"/>
    <xf numFmtId="0" fontId="20" fillId="0" borderId="22" xfId="0" applyFont="1" applyFill="1" applyBorder="1"/>
    <xf numFmtId="49" fontId="20" fillId="0" borderId="22" xfId="0" applyNumberFormat="1" applyFont="1" applyFill="1" applyBorder="1"/>
    <xf numFmtId="0" fontId="21" fillId="0" borderId="13" xfId="3" applyFont="1" applyFill="1" applyBorder="1" applyAlignment="1">
      <alignment vertical="center"/>
    </xf>
    <xf numFmtId="49" fontId="18" fillId="0" borderId="0" xfId="0" applyNumberFormat="1" applyFont="1" applyAlignment="1">
      <alignment horizontal="center"/>
    </xf>
    <xf numFmtId="49" fontId="18" fillId="0" borderId="3" xfId="0" applyNumberFormat="1" applyFont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/>
    </xf>
    <xf numFmtId="49" fontId="21" fillId="0" borderId="3" xfId="3" applyNumberFormat="1" applyFont="1" applyFill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/>
    </xf>
    <xf numFmtId="49" fontId="21" fillId="0" borderId="3" xfId="3" applyNumberFormat="1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/>
    </xf>
    <xf numFmtId="49" fontId="18" fillId="0" borderId="3" xfId="3" applyNumberFormat="1" applyFont="1" applyFill="1" applyBorder="1" applyAlignment="1">
      <alignment horizontal="center" vertical="center" wrapText="1"/>
    </xf>
    <xf numFmtId="49" fontId="18" fillId="0" borderId="3" xfId="3" applyNumberFormat="1" applyFont="1" applyFill="1" applyBorder="1" applyAlignment="1">
      <alignment horizontal="center" vertical="center"/>
    </xf>
    <xf numFmtId="49" fontId="24" fillId="0" borderId="3" xfId="0" applyNumberFormat="1" applyFont="1" applyBorder="1" applyAlignment="1">
      <alignment horizontal="center" vertical="center"/>
    </xf>
    <xf numFmtId="49" fontId="20" fillId="0" borderId="22" xfId="0" applyNumberFormat="1" applyFont="1" applyFill="1" applyBorder="1" applyAlignment="1">
      <alignment horizontal="center"/>
    </xf>
    <xf numFmtId="0" fontId="19" fillId="2" borderId="26" xfId="3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9" fontId="18" fillId="0" borderId="3" xfId="0" applyNumberFormat="1" applyFont="1" applyBorder="1" applyAlignment="1">
      <alignment horizontal="left" vertical="center"/>
    </xf>
    <xf numFmtId="0" fontId="21" fillId="0" borderId="2" xfId="3" applyFont="1" applyFill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1" fontId="4" fillId="0" borderId="0" xfId="0" applyNumberFormat="1" applyFont="1" applyAlignment="1">
      <alignment horizontal="center" vertical="top"/>
    </xf>
    <xf numFmtId="0" fontId="6" fillId="0" borderId="75" xfId="0" applyFont="1" applyFill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1" fontId="6" fillId="0" borderId="75" xfId="0" applyNumberFormat="1" applyFont="1" applyBorder="1" applyAlignment="1">
      <alignment horizontal="center" vertical="center"/>
    </xf>
    <xf numFmtId="0" fontId="6" fillId="0" borderId="75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8" fillId="3" borderId="5" xfId="0" applyFont="1" applyFill="1" applyBorder="1" applyAlignment="1">
      <alignment horizontal="left" vertical="center" wrapText="1" indent="1"/>
    </xf>
    <xf numFmtId="0" fontId="8" fillId="5" borderId="5" xfId="0" applyFont="1" applyFill="1" applyBorder="1" applyAlignment="1">
      <alignment horizontal="left" vertical="center" wrapText="1" indent="1"/>
    </xf>
    <xf numFmtId="0" fontId="8" fillId="6" borderId="8" xfId="0" applyFont="1" applyFill="1" applyBorder="1" applyAlignment="1">
      <alignment horizontal="left" vertical="center" wrapText="1" indent="1"/>
    </xf>
    <xf numFmtId="0" fontId="4" fillId="0" borderId="0" xfId="0" applyFont="1" applyFill="1" applyAlignment="1">
      <alignment horizontal="left" vertical="center" indent="1"/>
    </xf>
    <xf numFmtId="0" fontId="6" fillId="0" borderId="0" xfId="0" applyFont="1" applyFill="1" applyAlignment="1">
      <alignment horizontal="left" vertical="center" indent="1"/>
    </xf>
    <xf numFmtId="0" fontId="6" fillId="0" borderId="75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left" vertical="top" indent="1"/>
    </xf>
    <xf numFmtId="0" fontId="6" fillId="3" borderId="0" xfId="0" applyFont="1" applyFill="1" applyAlignment="1">
      <alignment horizontal="left" vertical="center" indent="1"/>
    </xf>
    <xf numFmtId="0" fontId="8" fillId="5" borderId="5" xfId="0" applyFont="1" applyFill="1" applyBorder="1" applyAlignment="1">
      <alignment horizontal="left" vertical="center" indent="1"/>
    </xf>
    <xf numFmtId="0" fontId="8" fillId="6" borderId="8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top" indent="1"/>
    </xf>
    <xf numFmtId="49" fontId="19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 vertical="center"/>
    </xf>
    <xf numFmtId="49" fontId="20" fillId="0" borderId="22" xfId="0" applyNumberFormat="1" applyFont="1" applyFill="1" applyBorder="1" applyAlignment="1">
      <alignment horizontal="center" vertical="center"/>
    </xf>
    <xf numFmtId="0" fontId="19" fillId="0" borderId="0" xfId="0" applyNumberFormat="1" applyFont="1" applyAlignment="1">
      <alignment horizontal="left" vertical="center"/>
    </xf>
    <xf numFmtId="0" fontId="6" fillId="0" borderId="76" xfId="0" applyFont="1" applyFill="1" applyBorder="1" applyAlignment="1">
      <alignment horizontal="center" vertical="center"/>
    </xf>
    <xf numFmtId="0" fontId="6" fillId="2" borderId="77" xfId="0" applyFont="1" applyFill="1" applyBorder="1" applyAlignment="1">
      <alignment horizontal="left" vertical="center" indent="1"/>
    </xf>
    <xf numFmtId="0" fontId="6" fillId="0" borderId="77" xfId="0" applyFont="1" applyBorder="1" applyAlignment="1">
      <alignment horizontal="left" vertical="center" indent="1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left" vertical="center" indent="1"/>
    </xf>
    <xf numFmtId="1" fontId="4" fillId="0" borderId="16" xfId="0" applyNumberFormat="1" applyFont="1" applyBorder="1" applyAlignment="1">
      <alignment horizontal="center" vertical="center" wrapText="1"/>
    </xf>
    <xf numFmtId="1" fontId="6" fillId="0" borderId="79" xfId="0" applyNumberFormat="1" applyFont="1" applyBorder="1" applyAlignment="1">
      <alignment horizontal="center" vertical="center"/>
    </xf>
    <xf numFmtId="1" fontId="6" fillId="0" borderId="72" xfId="0" quotePrefix="1" applyNumberFormat="1" applyFont="1" applyBorder="1" applyAlignment="1">
      <alignment horizontal="center" vertical="center"/>
    </xf>
    <xf numFmtId="1" fontId="6" fillId="0" borderId="72" xfId="0" applyNumberFormat="1" applyFont="1" applyBorder="1" applyAlignment="1">
      <alignment horizontal="center" vertical="center"/>
    </xf>
    <xf numFmtId="1" fontId="6" fillId="0" borderId="79" xfId="0" quotePrefix="1" applyNumberFormat="1" applyFont="1" applyBorder="1" applyAlignment="1">
      <alignment horizontal="center" vertical="center"/>
    </xf>
    <xf numFmtId="1" fontId="6" fillId="0" borderId="80" xfId="0" applyNumberFormat="1" applyFont="1" applyBorder="1" applyAlignment="1">
      <alignment horizontal="center" vertical="center"/>
    </xf>
    <xf numFmtId="1" fontId="6" fillId="0" borderId="81" xfId="0" applyNumberFormat="1" applyFont="1" applyBorder="1" applyAlignment="1">
      <alignment horizontal="center" vertical="center"/>
    </xf>
    <xf numFmtId="1" fontId="6" fillId="0" borderId="80" xfId="0" quotePrefix="1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 vertical="center" indent="1"/>
    </xf>
    <xf numFmtId="0" fontId="6" fillId="0" borderId="77" xfId="0" applyFont="1" applyFill="1" applyBorder="1" applyAlignment="1">
      <alignment horizontal="left" vertical="center" indent="1"/>
    </xf>
    <xf numFmtId="1" fontId="6" fillId="0" borderId="83" xfId="0" applyNumberFormat="1" applyFont="1" applyBorder="1" applyAlignment="1">
      <alignment horizontal="center" vertical="center"/>
    </xf>
    <xf numFmtId="1" fontId="6" fillId="0" borderId="84" xfId="0" applyNumberFormat="1" applyFont="1" applyBorder="1" applyAlignment="1">
      <alignment horizontal="center" vertical="center"/>
    </xf>
    <xf numFmtId="49" fontId="8" fillId="0" borderId="4" xfId="3" applyNumberFormat="1" applyFont="1" applyFill="1" applyBorder="1" applyAlignment="1">
      <alignment horizontal="left" vertical="center"/>
    </xf>
    <xf numFmtId="1" fontId="6" fillId="0" borderId="82" xfId="0" quotePrefix="1" applyNumberFormat="1" applyFont="1" applyBorder="1" applyAlignment="1">
      <alignment horizontal="center" vertical="center"/>
    </xf>
    <xf numFmtId="1" fontId="6" fillId="0" borderId="85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1"/>
    </xf>
    <xf numFmtId="0" fontId="6" fillId="0" borderId="86" xfId="0" applyFont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8" fillId="0" borderId="5" xfId="0" applyFont="1" applyFill="1" applyBorder="1" applyAlignment="1">
      <alignment horizontal="left" vertical="center" indent="1"/>
    </xf>
    <xf numFmtId="0" fontId="6" fillId="0" borderId="87" xfId="0" applyFont="1" applyFill="1" applyBorder="1" applyAlignment="1">
      <alignment horizontal="left" vertical="center" indent="1"/>
    </xf>
    <xf numFmtId="0" fontId="8" fillId="0" borderId="58" xfId="3" applyFont="1" applyFill="1" applyBorder="1" applyAlignment="1">
      <alignment horizontal="left" vertical="center" indent="1"/>
    </xf>
    <xf numFmtId="0" fontId="8" fillId="0" borderId="58" xfId="0" applyFont="1" applyFill="1" applyBorder="1" applyAlignment="1">
      <alignment horizontal="left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left" vertical="center" indent="1"/>
    </xf>
    <xf numFmtId="0" fontId="8" fillId="0" borderId="58" xfId="0" applyFont="1" applyFill="1" applyBorder="1" applyAlignment="1">
      <alignment vertical="center"/>
    </xf>
    <xf numFmtId="0" fontId="6" fillId="0" borderId="88" xfId="0" applyFont="1" applyFill="1" applyBorder="1" applyAlignment="1">
      <alignment horizontal="left" vertical="center" indent="1"/>
    </xf>
    <xf numFmtId="0" fontId="6" fillId="0" borderId="87" xfId="0" applyFont="1" applyBorder="1" applyAlignment="1">
      <alignment horizontal="left" vertical="center" indent="1"/>
    </xf>
    <xf numFmtId="0" fontId="6" fillId="0" borderId="83" xfId="0" applyFont="1" applyBorder="1" applyAlignment="1">
      <alignment horizontal="left" vertical="center" indent="1"/>
    </xf>
    <xf numFmtId="0" fontId="8" fillId="0" borderId="88" xfId="0" applyFont="1" applyFill="1" applyBorder="1" applyAlignment="1">
      <alignment horizontal="left" vertical="center" indent="1"/>
    </xf>
    <xf numFmtId="0" fontId="8" fillId="0" borderId="87" xfId="0" applyFont="1" applyFill="1" applyBorder="1" applyAlignment="1">
      <alignment vertical="center"/>
    </xf>
    <xf numFmtId="1" fontId="6" fillId="0" borderId="89" xfId="0" applyNumberFormat="1" applyFont="1" applyBorder="1" applyAlignment="1">
      <alignment horizontal="center" vertical="center"/>
    </xf>
    <xf numFmtId="1" fontId="6" fillId="0" borderId="83" xfId="0" quotePrefix="1" applyNumberFormat="1" applyFont="1" applyBorder="1" applyAlignment="1">
      <alignment horizontal="center" vertical="center"/>
    </xf>
    <xf numFmtId="1" fontId="6" fillId="0" borderId="87" xfId="0" applyNumberFormat="1" applyFont="1" applyBorder="1" applyAlignment="1">
      <alignment horizontal="center" vertical="center"/>
    </xf>
    <xf numFmtId="49" fontId="8" fillId="0" borderId="83" xfId="3" applyNumberFormat="1" applyFont="1" applyFill="1" applyBorder="1" applyAlignment="1">
      <alignment horizontal="center" vertical="center"/>
    </xf>
    <xf numFmtId="0" fontId="6" fillId="0" borderId="59" xfId="0" applyFont="1" applyBorder="1" applyAlignment="1">
      <alignment horizontal="left" vertical="center" wrapText="1"/>
    </xf>
    <xf numFmtId="1" fontId="6" fillId="0" borderId="83" xfId="0" applyNumberFormat="1" applyFont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1" fontId="6" fillId="0" borderId="4" xfId="0" applyNumberFormat="1" applyFont="1" applyBorder="1" applyAlignment="1">
      <alignment horizontal="center" vertical="center"/>
    </xf>
    <xf numFmtId="0" fontId="7" fillId="0" borderId="0" xfId="3" applyFont="1" applyAlignment="1">
      <alignment horizontal="left" vertical="center" indent="15"/>
    </xf>
    <xf numFmtId="0" fontId="6" fillId="0" borderId="0" xfId="0" applyFont="1" applyBorder="1" applyAlignment="1">
      <alignment horizontal="left" vertical="center" indent="16"/>
    </xf>
    <xf numFmtId="0" fontId="4" fillId="0" borderId="0" xfId="0" applyFont="1" applyAlignment="1">
      <alignment horizontal="left" vertical="center" indent="15"/>
    </xf>
    <xf numFmtId="0" fontId="6" fillId="0" borderId="9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4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 indent="1"/>
    </xf>
    <xf numFmtId="0" fontId="6" fillId="0" borderId="21" xfId="0" applyFont="1" applyBorder="1" applyAlignment="1">
      <alignment horizontal="left" vertical="center" indent="1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indent="1"/>
    </xf>
    <xf numFmtId="0" fontId="6" fillId="0" borderId="59" xfId="0" applyFont="1" applyBorder="1" applyAlignment="1">
      <alignment horizontal="left" vertical="center" wrapText="1" indent="1"/>
    </xf>
    <xf numFmtId="0" fontId="6" fillId="8" borderId="58" xfId="0" applyFont="1" applyFill="1" applyBorder="1" applyAlignment="1">
      <alignment horizontal="left" vertical="center" indent="1"/>
    </xf>
    <xf numFmtId="0" fontId="6" fillId="2" borderId="5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8" borderId="58" xfId="0" applyFont="1" applyFill="1" applyBorder="1" applyAlignment="1">
      <alignment horizontal="center" vertical="center"/>
    </xf>
    <xf numFmtId="0" fontId="6" fillId="8" borderId="5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5" fillId="0" borderId="24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Fill="1"/>
    <xf numFmtId="0" fontId="25" fillId="0" borderId="26" xfId="0" applyFont="1" applyFill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1" fontId="6" fillId="0" borderId="54" xfId="0" quotePrefix="1" applyNumberFormat="1" applyFont="1" applyFill="1" applyBorder="1" applyAlignment="1">
      <alignment horizontal="center" vertical="center" wrapText="1"/>
    </xf>
    <xf numFmtId="1" fontId="6" fillId="0" borderId="53" xfId="0" quotePrefix="1" applyNumberFormat="1" applyFont="1" applyFill="1" applyBorder="1" applyAlignment="1">
      <alignment horizontal="center" vertical="center"/>
    </xf>
    <xf numFmtId="1" fontId="6" fillId="0" borderId="53" xfId="0" quotePrefix="1" applyNumberFormat="1" applyFont="1" applyFill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/>
    </xf>
    <xf numFmtId="0" fontId="25" fillId="0" borderId="21" xfId="0" applyFont="1" applyBorder="1" applyAlignment="1">
      <alignment vertical="center"/>
    </xf>
    <xf numFmtId="0" fontId="25" fillId="0" borderId="55" xfId="0" applyFont="1" applyFill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indent="1"/>
    </xf>
    <xf numFmtId="49" fontId="27" fillId="0" borderId="2" xfId="0" applyNumberFormat="1" applyFont="1" applyFill="1" applyBorder="1" applyAlignment="1">
      <alignment horizontal="center" vertical="center"/>
    </xf>
    <xf numFmtId="0" fontId="27" fillId="0" borderId="53" xfId="0" quotePrefix="1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0" fontId="8" fillId="0" borderId="11" xfId="3" applyFont="1" applyFill="1" applyBorder="1" applyAlignment="1">
      <alignment horizontal="left" vertical="center" indent="1"/>
    </xf>
    <xf numFmtId="1" fontId="6" fillId="0" borderId="2" xfId="0" quotePrefix="1" applyNumberFormat="1" applyFont="1" applyFill="1" applyBorder="1" applyAlignment="1">
      <alignment horizontal="center" vertical="center"/>
    </xf>
    <xf numFmtId="1" fontId="6" fillId="0" borderId="2" xfId="0" quotePrefix="1" applyNumberFormat="1" applyFont="1" applyFill="1" applyBorder="1" applyAlignment="1">
      <alignment horizontal="center" vertical="center" wrapText="1"/>
    </xf>
    <xf numFmtId="49" fontId="27" fillId="0" borderId="13" xfId="0" applyNumberFormat="1" applyFont="1" applyFill="1" applyBorder="1" applyAlignment="1">
      <alignment horizontal="center" vertical="center"/>
    </xf>
    <xf numFmtId="0" fontId="19" fillId="0" borderId="24" xfId="3" applyFont="1" applyFill="1" applyBorder="1" applyAlignment="1">
      <alignment horizontal="center" vertical="center"/>
    </xf>
    <xf numFmtId="0" fontId="19" fillId="0" borderId="25" xfId="3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49" fontId="19" fillId="0" borderId="0" xfId="0" applyNumberFormat="1" applyFont="1" applyFill="1" applyAlignment="1">
      <alignment horizontal="center" vertical="center"/>
    </xf>
    <xf numFmtId="49" fontId="18" fillId="0" borderId="0" xfId="0" applyNumberFormat="1" applyFont="1" applyFill="1" applyAlignment="1">
      <alignment vertical="center"/>
    </xf>
    <xf numFmtId="0" fontId="18" fillId="0" borderId="57" xfId="0" applyFont="1" applyFill="1" applyBorder="1" applyAlignment="1">
      <alignment horizontal="center" vertical="center"/>
    </xf>
    <xf numFmtId="0" fontId="18" fillId="0" borderId="76" xfId="0" applyFont="1" applyFill="1" applyBorder="1" applyAlignment="1">
      <alignment horizontal="center" vertical="center"/>
    </xf>
    <xf numFmtId="0" fontId="18" fillId="0" borderId="60" xfId="0" applyFont="1" applyFill="1" applyBorder="1" applyAlignment="1">
      <alignment horizontal="center" vertical="center"/>
    </xf>
    <xf numFmtId="49" fontId="19" fillId="0" borderId="25" xfId="3" applyNumberFormat="1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top"/>
    </xf>
    <xf numFmtId="0" fontId="18" fillId="0" borderId="91" xfId="0" applyFont="1" applyFill="1" applyBorder="1" applyAlignment="1">
      <alignment vertical="center"/>
    </xf>
    <xf numFmtId="49" fontId="18" fillId="0" borderId="91" xfId="0" applyNumberFormat="1" applyFont="1" applyFill="1" applyBorder="1" applyAlignment="1">
      <alignment horizontal="left" vertical="center" indent="1"/>
    </xf>
    <xf numFmtId="0" fontId="18" fillId="0" borderId="28" xfId="0" applyFont="1" applyFill="1" applyBorder="1" applyAlignment="1">
      <alignment vertical="center"/>
    </xf>
    <xf numFmtId="49" fontId="18" fillId="0" borderId="28" xfId="0" applyNumberFormat="1" applyFont="1" applyFill="1" applyBorder="1" applyAlignment="1">
      <alignment horizontal="left" vertical="center" indent="1"/>
    </xf>
    <xf numFmtId="0" fontId="18" fillId="0" borderId="97" xfId="0" applyFont="1" applyFill="1" applyBorder="1" applyAlignment="1">
      <alignment vertical="center"/>
    </xf>
    <xf numFmtId="49" fontId="18" fillId="0" borderId="97" xfId="0" applyNumberFormat="1" applyFont="1" applyFill="1" applyBorder="1" applyAlignment="1">
      <alignment horizontal="left" vertical="center" indent="1"/>
    </xf>
    <xf numFmtId="0" fontId="18" fillId="0" borderId="92" xfId="0" applyFont="1" applyFill="1" applyBorder="1" applyAlignment="1">
      <alignment vertical="center"/>
    </xf>
    <xf numFmtId="49" fontId="18" fillId="0" borderId="92" xfId="0" applyNumberFormat="1" applyFont="1" applyFill="1" applyBorder="1" applyAlignment="1">
      <alignment horizontal="left" vertical="center" indent="1"/>
    </xf>
    <xf numFmtId="0" fontId="18" fillId="0" borderId="47" xfId="0" applyFont="1" applyFill="1" applyBorder="1" applyAlignment="1">
      <alignment horizontal="left" vertical="center" indent="1"/>
    </xf>
    <xf numFmtId="0" fontId="18" fillId="0" borderId="2" xfId="0" applyFont="1" applyFill="1" applyBorder="1" applyAlignment="1">
      <alignment horizontal="left" vertical="center" indent="1"/>
    </xf>
    <xf numFmtId="0" fontId="18" fillId="0" borderId="13" xfId="0" applyFont="1" applyFill="1" applyBorder="1" applyAlignment="1">
      <alignment horizontal="left" vertical="center" indent="1"/>
    </xf>
    <xf numFmtId="0" fontId="18" fillId="0" borderId="2" xfId="0" applyFont="1" applyFill="1" applyBorder="1" applyAlignment="1">
      <alignment horizontal="left" vertical="center" indent="9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center" indent="1"/>
    </xf>
    <xf numFmtId="0" fontId="9" fillId="0" borderId="0" xfId="0" applyNumberFormat="1" applyFont="1" applyFill="1" applyAlignment="1">
      <alignment horizontal="left" vertical="center" indent="1"/>
    </xf>
    <xf numFmtId="0" fontId="8" fillId="0" borderId="0" xfId="0" applyFont="1" applyFill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/>
    </xf>
    <xf numFmtId="0" fontId="8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left" vertical="center"/>
    </xf>
    <xf numFmtId="0" fontId="6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left" vertical="center"/>
    </xf>
    <xf numFmtId="0" fontId="0" fillId="0" borderId="2" xfId="0" applyNumberFormat="1" applyBorder="1"/>
    <xf numFmtId="0" fontId="0" fillId="0" borderId="13" xfId="0" applyNumberFormat="1" applyBorder="1"/>
    <xf numFmtId="0" fontId="0" fillId="0" borderId="31" xfId="0" applyBorder="1"/>
    <xf numFmtId="0" fontId="0" fillId="0" borderId="5" xfId="0" applyBorder="1" applyAlignment="1">
      <alignment horizontal="left"/>
    </xf>
    <xf numFmtId="0" fontId="0" fillId="0" borderId="33" xfId="0" applyBorder="1" applyAlignment="1">
      <alignment horizontal="center" vertical="center"/>
    </xf>
    <xf numFmtId="0" fontId="0" fillId="0" borderId="37" xfId="0" pivotButton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0" xfId="0" applyBorder="1"/>
    <xf numFmtId="0" fontId="0" fillId="0" borderId="8" xfId="0" applyBorder="1" applyAlignment="1">
      <alignment horizontal="left"/>
    </xf>
    <xf numFmtId="0" fontId="0" fillId="0" borderId="46" xfId="0" applyNumberFormat="1" applyBorder="1"/>
    <xf numFmtId="0" fontId="9" fillId="0" borderId="0" xfId="3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 indent="1"/>
    </xf>
    <xf numFmtId="1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left" vertical="center" inden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7" fillId="0" borderId="90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1" fontId="27" fillId="0" borderId="8" xfId="0" quotePrefix="1" applyNumberFormat="1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indent="1"/>
    </xf>
    <xf numFmtId="0" fontId="29" fillId="0" borderId="0" xfId="3" applyFont="1" applyFill="1" applyBorder="1" applyAlignment="1">
      <alignment vertical="center"/>
    </xf>
    <xf numFmtId="1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 indent="1"/>
    </xf>
    <xf numFmtId="0" fontId="27" fillId="0" borderId="58" xfId="0" applyFont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indent="1"/>
    </xf>
    <xf numFmtId="0" fontId="30" fillId="0" borderId="0" xfId="0" applyFont="1" applyFill="1" applyBorder="1" applyAlignment="1">
      <alignment vertical="center"/>
    </xf>
    <xf numFmtId="0" fontId="30" fillId="0" borderId="4" xfId="0" applyFont="1" applyFill="1" applyBorder="1" applyAlignment="1">
      <alignment vertical="center"/>
    </xf>
    <xf numFmtId="0" fontId="30" fillId="0" borderId="5" xfId="0" applyFont="1" applyFill="1" applyBorder="1" applyAlignment="1">
      <alignment horizontal="left" vertical="center" wrapText="1" indent="1"/>
    </xf>
    <xf numFmtId="0" fontId="30" fillId="0" borderId="5" xfId="0" applyFont="1" applyFill="1" applyBorder="1" applyAlignment="1">
      <alignment horizontal="left" vertical="center" indent="1"/>
    </xf>
    <xf numFmtId="0" fontId="30" fillId="0" borderId="5" xfId="3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 indent="1"/>
    </xf>
    <xf numFmtId="0" fontId="30" fillId="0" borderId="8" xfId="3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 wrapText="1" indent="1"/>
    </xf>
    <xf numFmtId="0" fontId="30" fillId="0" borderId="0" xfId="0" applyFont="1" applyFill="1" applyBorder="1" applyAlignment="1">
      <alignment horizontal="left" vertical="center" wrapText="1" indent="1"/>
    </xf>
    <xf numFmtId="0" fontId="27" fillId="0" borderId="9" xfId="0" applyFont="1" applyFill="1" applyBorder="1" applyAlignment="1">
      <alignment horizontal="left" vertical="center" indent="1"/>
    </xf>
    <xf numFmtId="0" fontId="27" fillId="0" borderId="6" xfId="0" applyFont="1" applyFill="1" applyBorder="1" applyAlignment="1">
      <alignment horizontal="left" vertical="center" indent="1"/>
    </xf>
    <xf numFmtId="0" fontId="27" fillId="0" borderId="3" xfId="0" applyFont="1" applyFill="1" applyBorder="1" applyAlignment="1">
      <alignment horizontal="left" vertical="center" indent="1"/>
    </xf>
    <xf numFmtId="0" fontId="27" fillId="0" borderId="6" xfId="0" applyFont="1" applyFill="1" applyBorder="1" applyAlignment="1">
      <alignment horizontal="left" vertical="center" wrapText="1" indent="1"/>
    </xf>
    <xf numFmtId="0" fontId="27" fillId="0" borderId="3" xfId="0" applyFont="1" applyFill="1" applyBorder="1" applyAlignment="1">
      <alignment horizontal="left" vertical="center" wrapText="1" indent="1"/>
    </xf>
    <xf numFmtId="1" fontId="27" fillId="0" borderId="1" xfId="0" applyNumberFormat="1" applyFont="1" applyBorder="1" applyAlignment="1">
      <alignment horizontal="center" vertical="center"/>
    </xf>
    <xf numFmtId="1" fontId="27" fillId="0" borderId="11" xfId="0" quotePrefix="1" applyNumberFormat="1" applyFont="1" applyBorder="1" applyAlignment="1">
      <alignment horizontal="center" vertical="center"/>
    </xf>
    <xf numFmtId="41" fontId="27" fillId="0" borderId="10" xfId="2" applyFont="1" applyBorder="1" applyAlignment="1">
      <alignment horizontal="center" vertical="center"/>
    </xf>
    <xf numFmtId="41" fontId="27" fillId="0" borderId="11" xfId="2" applyFont="1" applyBorder="1" applyAlignment="1">
      <alignment horizontal="center" vertical="center"/>
    </xf>
    <xf numFmtId="1" fontId="27" fillId="0" borderId="5" xfId="0" quotePrefix="1" applyNumberFormat="1" applyFont="1" applyBorder="1" applyAlignment="1">
      <alignment horizontal="center" vertical="center"/>
    </xf>
    <xf numFmtId="41" fontId="27" fillId="0" borderId="4" xfId="2" applyFont="1" applyBorder="1" applyAlignment="1">
      <alignment horizontal="center" vertical="center"/>
    </xf>
    <xf numFmtId="41" fontId="27" fillId="0" borderId="5" xfId="2" applyFont="1" applyBorder="1" applyAlignment="1">
      <alignment horizontal="center" vertical="center"/>
    </xf>
    <xf numFmtId="1" fontId="27" fillId="0" borderId="5" xfId="0" applyNumberFormat="1" applyFont="1" applyBorder="1" applyAlignment="1">
      <alignment horizontal="center" vertical="center"/>
    </xf>
    <xf numFmtId="1" fontId="27" fillId="0" borderId="5" xfId="0" applyNumberFormat="1" applyFont="1" applyBorder="1" applyAlignment="1">
      <alignment horizontal="center" vertical="center" wrapText="1"/>
    </xf>
    <xf numFmtId="1" fontId="27" fillId="0" borderId="21" xfId="0" applyNumberFormat="1" applyFont="1" applyBorder="1" applyAlignment="1">
      <alignment horizontal="center" vertical="center"/>
    </xf>
    <xf numFmtId="41" fontId="27" fillId="0" borderId="7" xfId="2" applyFont="1" applyBorder="1" applyAlignment="1">
      <alignment horizontal="center" vertical="center"/>
    </xf>
    <xf numFmtId="41" fontId="27" fillId="0" borderId="8" xfId="2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 indent="1"/>
    </xf>
    <xf numFmtId="1" fontId="27" fillId="0" borderId="8" xfId="0" applyNumberFormat="1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1" fontId="27" fillId="0" borderId="11" xfId="0" applyNumberFormat="1" applyFont="1" applyBorder="1" applyAlignment="1">
      <alignment horizontal="center" vertical="center"/>
    </xf>
    <xf numFmtId="1" fontId="27" fillId="0" borderId="11" xfId="0" applyNumberFormat="1" applyFont="1" applyBorder="1" applyAlignment="1">
      <alignment horizontal="center" vertical="center" wrapText="1"/>
    </xf>
    <xf numFmtId="1" fontId="27" fillId="0" borderId="8" xfId="0" applyNumberFormat="1" applyFont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left" vertical="center" wrapText="1" indent="1"/>
    </xf>
    <xf numFmtId="0" fontId="27" fillId="0" borderId="13" xfId="0" applyFont="1" applyBorder="1" applyAlignment="1">
      <alignment horizontal="left" vertical="center" indent="1"/>
    </xf>
    <xf numFmtId="0" fontId="27" fillId="0" borderId="8" xfId="0" applyFont="1" applyFill="1" applyBorder="1" applyAlignment="1">
      <alignment horizontal="left" vertical="center" indent="1"/>
    </xf>
    <xf numFmtId="41" fontId="2" fillId="0" borderId="8" xfId="2" applyFont="1" applyBorder="1" applyAlignment="1">
      <alignment horizontal="right" vertical="center"/>
    </xf>
    <xf numFmtId="41" fontId="27" fillId="0" borderId="6" xfId="2" applyFont="1" applyBorder="1" applyAlignment="1">
      <alignment horizontal="center" vertical="center"/>
    </xf>
    <xf numFmtId="41" fontId="2" fillId="0" borderId="6" xfId="2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41" fontId="27" fillId="0" borderId="20" xfId="2" applyFont="1" applyBorder="1" applyAlignment="1">
      <alignment horizontal="center" vertical="center"/>
    </xf>
    <xf numFmtId="41" fontId="27" fillId="0" borderId="21" xfId="2" applyFont="1" applyBorder="1" applyAlignment="1">
      <alignment horizontal="center" vertical="center"/>
    </xf>
    <xf numFmtId="0" fontId="27" fillId="0" borderId="22" xfId="0" applyFont="1" applyFill="1" applyBorder="1" applyAlignment="1">
      <alignment horizontal="left" vertical="center" wrapText="1" indent="1"/>
    </xf>
    <xf numFmtId="1" fontId="2" fillId="0" borderId="34" xfId="0" applyNumberFormat="1" applyFont="1" applyBorder="1" applyAlignment="1">
      <alignment horizontal="center" vertical="center" wrapText="1"/>
    </xf>
    <xf numFmtId="1" fontId="2" fillId="0" borderId="37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/>
    </xf>
    <xf numFmtId="0" fontId="29" fillId="0" borderId="0" xfId="0" applyFont="1" applyFill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29" fillId="0" borderId="0" xfId="0" applyFont="1" applyFill="1" applyAlignment="1">
      <alignment vertical="top" wrapText="1"/>
    </xf>
    <xf numFmtId="0" fontId="29" fillId="0" borderId="1" xfId="0" applyFont="1" applyFill="1" applyBorder="1" applyAlignment="1">
      <alignment horizontal="left"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49" fontId="30" fillId="0" borderId="0" xfId="0" applyNumberFormat="1" applyFont="1" applyFill="1" applyAlignment="1">
      <alignment horizontal="center" vertical="center"/>
    </xf>
    <xf numFmtId="0" fontId="31" fillId="0" borderId="33" xfId="3" applyFont="1" applyFill="1" applyBorder="1" applyAlignment="1">
      <alignment horizontal="center" vertical="center"/>
    </xf>
    <xf numFmtId="0" fontId="31" fillId="0" borderId="37" xfId="3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30" fillId="0" borderId="0" xfId="0" applyFont="1" applyFill="1" applyAlignment="1">
      <alignment vertical="center"/>
    </xf>
    <xf numFmtId="0" fontId="31" fillId="0" borderId="37" xfId="3" applyFont="1" applyFill="1" applyBorder="1" applyAlignment="1">
      <alignment horizontal="center" vertical="center" wrapText="1"/>
    </xf>
    <xf numFmtId="0" fontId="30" fillId="0" borderId="45" xfId="3" applyFont="1" applyFill="1" applyBorder="1" applyAlignment="1">
      <alignment horizontal="center" vertical="center"/>
    </xf>
    <xf numFmtId="41" fontId="30" fillId="0" borderId="5" xfId="2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left" vertical="center"/>
    </xf>
    <xf numFmtId="41" fontId="30" fillId="0" borderId="8" xfId="2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7" fillId="0" borderId="8" xfId="0" quotePrefix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3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3" applyFont="1" applyAlignment="1">
      <alignment vertical="center"/>
    </xf>
    <xf numFmtId="49" fontId="29" fillId="0" borderId="0" xfId="3" applyNumberFormat="1" applyFont="1" applyFill="1" applyAlignment="1">
      <alignment horizontal="center" vertical="center"/>
    </xf>
    <xf numFmtId="49" fontId="29" fillId="0" borderId="0" xfId="3" applyNumberFormat="1" applyFont="1" applyAlignment="1">
      <alignment horizontal="center" vertical="center"/>
    </xf>
    <xf numFmtId="41" fontId="32" fillId="0" borderId="0" xfId="0" applyNumberFormat="1" applyFont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1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166" fontId="27" fillId="0" borderId="5" xfId="2" quotePrefix="1" applyNumberFormat="1" applyFont="1" applyBorder="1" applyAlignment="1">
      <alignment horizontal="center" vertical="center"/>
    </xf>
    <xf numFmtId="0" fontId="30" fillId="0" borderId="8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indent="2"/>
    </xf>
    <xf numFmtId="0" fontId="27" fillId="0" borderId="0" xfId="0" applyFont="1" applyFill="1" applyAlignment="1">
      <alignment horizontal="left" vertical="center" indent="2"/>
    </xf>
    <xf numFmtId="49" fontId="32" fillId="0" borderId="0" xfId="3" applyNumberFormat="1" applyFont="1" applyAlignment="1">
      <alignment horizontal="left" vertical="center" indent="2"/>
    </xf>
    <xf numFmtId="49" fontId="29" fillId="0" borderId="0" xfId="3" applyNumberFormat="1" applyFont="1" applyAlignment="1">
      <alignment horizontal="left" vertical="center" indent="2"/>
    </xf>
    <xf numFmtId="49" fontId="2" fillId="0" borderId="0" xfId="0" applyNumberFormat="1" applyFont="1" applyAlignment="1">
      <alignment horizontal="left" vertical="center" indent="2"/>
    </xf>
    <xf numFmtId="49" fontId="30" fillId="0" borderId="0" xfId="0" applyNumberFormat="1" applyFont="1" applyBorder="1" applyAlignment="1">
      <alignment horizontal="left" vertical="center" indent="2"/>
    </xf>
    <xf numFmtId="49" fontId="30" fillId="0" borderId="0" xfId="0" applyNumberFormat="1" applyFont="1" applyFill="1" applyAlignment="1">
      <alignment horizontal="left" vertical="center" indent="2"/>
    </xf>
    <xf numFmtId="0" fontId="27" fillId="0" borderId="0" xfId="0" applyFont="1" applyFill="1" applyAlignment="1">
      <alignment horizontal="left" vertical="center" indent="5"/>
    </xf>
    <xf numFmtId="17" fontId="2" fillId="0" borderId="0" xfId="0" quotePrefix="1" applyNumberFormat="1" applyFont="1" applyAlignment="1">
      <alignment horizontal="left" vertical="center"/>
    </xf>
    <xf numFmtId="1" fontId="27" fillId="0" borderId="0" xfId="0" applyNumberFormat="1" applyFont="1" applyFill="1" applyAlignment="1">
      <alignment vertical="center"/>
    </xf>
    <xf numFmtId="49" fontId="30" fillId="0" borderId="48" xfId="3" applyNumberFormat="1" applyFont="1" applyFill="1" applyBorder="1" applyAlignment="1">
      <alignment horizontal="center" vertical="center"/>
    </xf>
    <xf numFmtId="0" fontId="30" fillId="0" borderId="45" xfId="3" applyFont="1" applyFill="1" applyBorder="1" applyAlignment="1">
      <alignment horizontal="left" vertical="center" indent="1"/>
    </xf>
    <xf numFmtId="0" fontId="31" fillId="0" borderId="45" xfId="3" applyFont="1" applyFill="1" applyBorder="1" applyAlignment="1">
      <alignment horizontal="center" vertical="center"/>
    </xf>
    <xf numFmtId="1" fontId="30" fillId="0" borderId="5" xfId="0" quotePrefix="1" applyNumberFormat="1" applyFont="1" applyFill="1" applyBorder="1" applyAlignment="1">
      <alignment horizontal="center" vertical="center"/>
    </xf>
    <xf numFmtId="49" fontId="30" fillId="0" borderId="31" xfId="2" applyNumberFormat="1" applyFont="1" applyBorder="1" applyAlignment="1">
      <alignment horizontal="center" vertical="center" wrapText="1"/>
    </xf>
    <xf numFmtId="1" fontId="27" fillId="0" borderId="5" xfId="0" applyNumberFormat="1" applyFont="1" applyFill="1" applyBorder="1" applyAlignment="1">
      <alignment horizontal="center" vertical="center"/>
    </xf>
    <xf numFmtId="49" fontId="30" fillId="0" borderId="31" xfId="0" applyNumberFormat="1" applyFont="1" applyBorder="1" applyAlignment="1">
      <alignment horizontal="center" vertical="center" wrapText="1"/>
    </xf>
    <xf numFmtId="1" fontId="27" fillId="0" borderId="5" xfId="0" quotePrefix="1" applyNumberFormat="1" applyFont="1" applyFill="1" applyBorder="1" applyAlignment="1">
      <alignment horizontal="center" vertical="center"/>
    </xf>
    <xf numFmtId="41" fontId="27" fillId="0" borderId="8" xfId="2" applyFont="1" applyFill="1" applyBorder="1" applyAlignment="1">
      <alignment vertical="center"/>
    </xf>
    <xf numFmtId="0" fontId="30" fillId="0" borderId="45" xfId="3" applyFont="1" applyFill="1" applyBorder="1" applyAlignment="1">
      <alignment horizontal="left" vertical="center" wrapText="1" indent="1"/>
    </xf>
    <xf numFmtId="165" fontId="30" fillId="0" borderId="45" xfId="1" applyNumberFormat="1" applyFont="1" applyFill="1" applyBorder="1" applyAlignment="1">
      <alignment horizontal="left" vertical="center" wrapText="1"/>
    </xf>
    <xf numFmtId="41" fontId="30" fillId="0" borderId="5" xfId="0" applyNumberFormat="1" applyFont="1" applyFill="1" applyBorder="1" applyAlignment="1">
      <alignment horizontal="center" vertical="center"/>
    </xf>
    <xf numFmtId="41" fontId="30" fillId="0" borderId="5" xfId="2" applyFont="1" applyBorder="1" applyAlignment="1">
      <alignment horizontal="left" vertical="center" wrapText="1" indent="1"/>
    </xf>
    <xf numFmtId="0" fontId="30" fillId="0" borderId="5" xfId="0" applyFont="1" applyBorder="1" applyAlignment="1">
      <alignment horizontal="left" vertical="center" indent="1"/>
    </xf>
    <xf numFmtId="41" fontId="30" fillId="0" borderId="5" xfId="2" applyFont="1" applyBorder="1" applyAlignment="1">
      <alignment horizontal="left" vertical="center" indent="1"/>
    </xf>
    <xf numFmtId="0" fontId="27" fillId="0" borderId="2" xfId="0" applyFont="1" applyFill="1" applyBorder="1" applyAlignment="1">
      <alignment vertical="center"/>
    </xf>
    <xf numFmtId="41" fontId="27" fillId="0" borderId="5" xfId="0" applyNumberFormat="1" applyFont="1" applyFill="1" applyBorder="1" applyAlignment="1">
      <alignment vertical="center"/>
    </xf>
    <xf numFmtId="41" fontId="30" fillId="0" borderId="8" xfId="2" applyFont="1" applyBorder="1" applyAlignment="1">
      <alignment horizontal="left" vertical="center" indent="1"/>
    </xf>
    <xf numFmtId="41" fontId="2" fillId="0" borderId="8" xfId="2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vertical="center"/>
    </xf>
    <xf numFmtId="0" fontId="30" fillId="0" borderId="2" xfId="0" applyNumberFormat="1" applyFont="1" applyFill="1" applyBorder="1" applyAlignment="1">
      <alignment horizontal="left" vertical="center" indent="1"/>
    </xf>
    <xf numFmtId="0" fontId="27" fillId="0" borderId="2" xfId="0" applyNumberFormat="1" applyFont="1" applyFill="1" applyBorder="1" applyAlignment="1">
      <alignment horizontal="left" vertical="center" indent="1"/>
    </xf>
    <xf numFmtId="0" fontId="30" fillId="0" borderId="2" xfId="0" applyNumberFormat="1" applyFont="1" applyFill="1" applyBorder="1" applyAlignment="1">
      <alignment horizontal="left" vertical="center" indent="7"/>
    </xf>
    <xf numFmtId="41" fontId="27" fillId="0" borderId="8" xfId="0" applyNumberFormat="1" applyFont="1" applyFill="1" applyBorder="1" applyAlignment="1">
      <alignment vertical="center"/>
    </xf>
    <xf numFmtId="41" fontId="2" fillId="0" borderId="0" xfId="2" applyFont="1" applyFill="1" applyAlignment="1">
      <alignment horizontal="right" vertical="center"/>
    </xf>
    <xf numFmtId="41" fontId="31" fillId="0" borderId="0" xfId="2" applyFont="1" applyFill="1" applyAlignment="1">
      <alignment horizontal="right" vertical="center"/>
    </xf>
    <xf numFmtId="41" fontId="27" fillId="0" borderId="5" xfId="2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 indent="1"/>
    </xf>
    <xf numFmtId="49" fontId="30" fillId="0" borderId="75" xfId="2" applyNumberFormat="1" applyFont="1" applyBorder="1" applyAlignment="1">
      <alignment horizontal="center" vertical="center" wrapText="1"/>
    </xf>
    <xf numFmtId="0" fontId="27" fillId="0" borderId="75" xfId="0" applyFont="1" applyBorder="1" applyAlignment="1">
      <alignment horizontal="left" vertical="center" wrapText="1" indent="1"/>
    </xf>
    <xf numFmtId="0" fontId="27" fillId="0" borderId="75" xfId="0" applyFont="1" applyBorder="1" applyAlignment="1">
      <alignment horizontal="center" vertical="center" wrapText="1"/>
    </xf>
    <xf numFmtId="0" fontId="30" fillId="0" borderId="75" xfId="0" applyFont="1" applyBorder="1" applyAlignment="1">
      <alignment horizontal="left" vertical="center" indent="1"/>
    </xf>
    <xf numFmtId="41" fontId="27" fillId="0" borderId="75" xfId="2" applyFont="1" applyFill="1" applyBorder="1" applyAlignment="1">
      <alignment horizontal="center" vertical="center"/>
    </xf>
    <xf numFmtId="41" fontId="30" fillId="0" borderId="75" xfId="2" applyFont="1" applyBorder="1" applyAlignment="1">
      <alignment horizontal="left" vertical="center" indent="1"/>
    </xf>
    <xf numFmtId="41" fontId="30" fillId="0" borderId="75" xfId="2" applyFont="1" applyFill="1" applyBorder="1" applyAlignment="1">
      <alignment horizontal="center" vertical="center"/>
    </xf>
    <xf numFmtId="41" fontId="27" fillId="0" borderId="75" xfId="0" applyNumberFormat="1" applyFont="1" applyFill="1" applyBorder="1" applyAlignment="1">
      <alignment vertical="center"/>
    </xf>
    <xf numFmtId="0" fontId="30" fillId="0" borderId="75" xfId="0" applyNumberFormat="1" applyFont="1" applyFill="1" applyBorder="1" applyAlignment="1">
      <alignment horizontal="left" vertical="center" indent="7"/>
    </xf>
    <xf numFmtId="49" fontId="30" fillId="0" borderId="0" xfId="2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indent="1"/>
    </xf>
    <xf numFmtId="41" fontId="27" fillId="0" borderId="0" xfId="2" applyFont="1" applyFill="1" applyBorder="1" applyAlignment="1">
      <alignment horizontal="center" vertical="center"/>
    </xf>
    <xf numFmtId="41" fontId="30" fillId="0" borderId="0" xfId="2" applyFont="1" applyBorder="1" applyAlignment="1">
      <alignment horizontal="left" vertical="center" indent="1"/>
    </xf>
    <xf numFmtId="41" fontId="30" fillId="0" borderId="0" xfId="2" applyFont="1" applyFill="1" applyBorder="1" applyAlignment="1">
      <alignment horizontal="center" vertical="center"/>
    </xf>
    <xf numFmtId="41" fontId="27" fillId="0" borderId="0" xfId="0" applyNumberFormat="1" applyFont="1" applyFill="1" applyBorder="1" applyAlignment="1">
      <alignment vertical="center"/>
    </xf>
    <xf numFmtId="0" fontId="30" fillId="0" borderId="0" xfId="0" applyNumberFormat="1" applyFont="1" applyFill="1" applyBorder="1" applyAlignment="1">
      <alignment horizontal="left" vertical="center" indent="7"/>
    </xf>
    <xf numFmtId="0" fontId="27" fillId="0" borderId="6" xfId="0" applyFont="1" applyFill="1" applyBorder="1" applyAlignment="1">
      <alignment horizontal="left" vertical="center" indent="1"/>
    </xf>
    <xf numFmtId="0" fontId="27" fillId="0" borderId="9" xfId="0" applyFont="1" applyFill="1" applyBorder="1" applyAlignment="1">
      <alignment horizontal="left" vertical="center" indent="1"/>
    </xf>
    <xf numFmtId="0" fontId="27" fillId="0" borderId="109" xfId="0" applyFont="1" applyFill="1" applyBorder="1" applyAlignment="1">
      <alignment horizontal="center" vertical="center"/>
    </xf>
    <xf numFmtId="0" fontId="27" fillId="0" borderId="111" xfId="0" applyFont="1" applyFill="1" applyBorder="1" applyAlignment="1">
      <alignment horizontal="center" vertical="center"/>
    </xf>
    <xf numFmtId="0" fontId="27" fillId="0" borderId="110" xfId="0" applyFont="1" applyFill="1" applyBorder="1" applyAlignment="1">
      <alignment horizontal="left" vertical="center" wrapText="1" indent="1"/>
    </xf>
    <xf numFmtId="1" fontId="27" fillId="0" borderId="111" xfId="0" applyNumberFormat="1" applyFont="1" applyBorder="1" applyAlignment="1">
      <alignment horizontal="center" vertical="center"/>
    </xf>
    <xf numFmtId="41" fontId="27" fillId="0" borderId="108" xfId="2" applyFont="1" applyBorder="1" applyAlignment="1">
      <alignment horizontal="center" vertical="center"/>
    </xf>
    <xf numFmtId="41" fontId="27" fillId="0" borderId="111" xfId="2" applyFont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left" vertical="center" wrapText="1" indent="1"/>
    </xf>
    <xf numFmtId="1" fontId="27" fillId="0" borderId="25" xfId="0" applyNumberFormat="1" applyFont="1" applyBorder="1" applyAlignment="1">
      <alignment horizontal="center" vertical="center"/>
    </xf>
    <xf numFmtId="41" fontId="27" fillId="0" borderId="16" xfId="2" applyFont="1" applyBorder="1" applyAlignment="1">
      <alignment horizontal="center" vertical="center"/>
    </xf>
    <xf numFmtId="41" fontId="27" fillId="0" borderId="25" xfId="2" applyFont="1" applyBorder="1" applyAlignment="1">
      <alignment horizontal="center" vertical="center"/>
    </xf>
    <xf numFmtId="1" fontId="27" fillId="0" borderId="9" xfId="0" quotePrefix="1" applyNumberFormat="1" applyFont="1" applyFill="1" applyBorder="1" applyAlignment="1">
      <alignment horizontal="left" vertical="center" indent="1"/>
    </xf>
    <xf numFmtId="1" fontId="27" fillId="0" borderId="9" xfId="0" quotePrefix="1" applyNumberFormat="1" applyFont="1" applyFill="1" applyBorder="1" applyAlignment="1">
      <alignment horizontal="center" vertical="center"/>
    </xf>
    <xf numFmtId="1" fontId="27" fillId="0" borderId="9" xfId="0" quotePrefix="1" applyNumberFormat="1" applyFont="1" applyFill="1" applyBorder="1" applyAlignment="1">
      <alignment vertical="center"/>
    </xf>
    <xf numFmtId="0" fontId="2" fillId="0" borderId="3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left" vertical="center" indent="1"/>
    </xf>
    <xf numFmtId="0" fontId="27" fillId="0" borderId="14" xfId="0" applyFont="1" applyFill="1" applyBorder="1" applyAlignment="1">
      <alignment horizontal="left" vertical="center" indent="1"/>
    </xf>
    <xf numFmtId="0" fontId="27" fillId="0" borderId="22" xfId="0" applyFont="1" applyFill="1" applyBorder="1" applyAlignment="1">
      <alignment horizontal="left" vertical="center" indent="1"/>
    </xf>
    <xf numFmtId="0" fontId="27" fillId="0" borderId="2" xfId="0" applyFont="1" applyBorder="1" applyAlignment="1">
      <alignment horizontal="left" vertical="center" indent="5"/>
    </xf>
    <xf numFmtId="0" fontId="27" fillId="0" borderId="13" xfId="0" applyFont="1" applyBorder="1" applyAlignment="1">
      <alignment horizontal="left" vertical="center" indent="5"/>
    </xf>
    <xf numFmtId="0" fontId="27" fillId="0" borderId="113" xfId="0" applyFont="1" applyFill="1" applyBorder="1" applyAlignment="1">
      <alignment horizontal="center" vertical="center"/>
    </xf>
    <xf numFmtId="0" fontId="27" fillId="0" borderId="116" xfId="0" applyFont="1" applyFill="1" applyBorder="1" applyAlignment="1">
      <alignment horizontal="center" vertical="center"/>
    </xf>
    <xf numFmtId="0" fontId="27" fillId="0" borderId="114" xfId="0" applyFont="1" applyFill="1" applyBorder="1" applyAlignment="1">
      <alignment horizontal="left" vertical="center" wrapText="1" indent="1"/>
    </xf>
    <xf numFmtId="1" fontId="27" fillId="0" borderId="116" xfId="0" applyNumberFormat="1" applyFont="1" applyBorder="1" applyAlignment="1">
      <alignment horizontal="center" vertical="center"/>
    </xf>
    <xf numFmtId="41" fontId="27" fillId="0" borderId="115" xfId="2" applyFont="1" applyBorder="1" applyAlignment="1">
      <alignment horizontal="center" vertical="center"/>
    </xf>
    <xf numFmtId="41" fontId="27" fillId="0" borderId="116" xfId="2" applyFont="1" applyBorder="1" applyAlignment="1">
      <alignment horizontal="center" vertical="center"/>
    </xf>
    <xf numFmtId="0" fontId="27" fillId="0" borderId="117" xfId="0" applyFont="1" applyBorder="1" applyAlignment="1">
      <alignment horizontal="left" vertical="center" indent="1"/>
    </xf>
    <xf numFmtId="0" fontId="30" fillId="0" borderId="25" xfId="0" applyFont="1" applyFill="1" applyBorder="1" applyAlignment="1">
      <alignment horizontal="center" vertical="center"/>
    </xf>
    <xf numFmtId="1" fontId="27" fillId="0" borderId="25" xfId="0" quotePrefix="1" applyNumberFormat="1" applyFont="1" applyBorder="1" applyAlignment="1">
      <alignment horizontal="center" vertical="center"/>
    </xf>
    <xf numFmtId="0" fontId="27" fillId="0" borderId="117" xfId="0" applyFont="1" applyBorder="1" applyAlignment="1">
      <alignment horizontal="left" vertical="center" indent="5"/>
    </xf>
    <xf numFmtId="0" fontId="27" fillId="0" borderId="114" xfId="0" applyFont="1" applyFill="1" applyBorder="1" applyAlignment="1">
      <alignment horizontal="left" vertical="center" indent="1"/>
    </xf>
    <xf numFmtId="0" fontId="27" fillId="0" borderId="0" xfId="0" applyFont="1" applyFill="1" applyBorder="1" applyAlignment="1">
      <alignment horizontal="left" vertical="center" indent="1"/>
    </xf>
    <xf numFmtId="17" fontId="2" fillId="0" borderId="0" xfId="0" quotePrefix="1" applyNumberFormat="1" applyFont="1" applyFill="1" applyAlignment="1">
      <alignment horizontal="left" vertical="center"/>
    </xf>
    <xf numFmtId="0" fontId="27" fillId="0" borderId="11" xfId="0" quotePrefix="1" applyFont="1" applyFill="1" applyBorder="1" applyAlignment="1">
      <alignment horizontal="center" vertical="center" wrapText="1"/>
    </xf>
    <xf numFmtId="0" fontId="27" fillId="0" borderId="11" xfId="0" quotePrefix="1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45" xfId="0" quotePrefix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49" fontId="32" fillId="0" borderId="0" xfId="3" applyNumberFormat="1" applyFont="1" applyFill="1" applyAlignment="1">
      <alignment horizontal="left" vertical="center" indent="2"/>
    </xf>
    <xf numFmtId="49" fontId="29" fillId="0" borderId="0" xfId="3" applyNumberFormat="1" applyFont="1" applyFill="1" applyAlignment="1">
      <alignment horizontal="left" vertical="center" indent="2"/>
    </xf>
    <xf numFmtId="49" fontId="2" fillId="0" borderId="0" xfId="0" applyNumberFormat="1" applyFont="1" applyFill="1" applyAlignment="1">
      <alignment horizontal="left" vertical="center" indent="2"/>
    </xf>
    <xf numFmtId="49" fontId="30" fillId="0" borderId="0" xfId="0" applyNumberFormat="1" applyFont="1" applyFill="1" applyBorder="1" applyAlignment="1">
      <alignment horizontal="left" vertical="center" indent="2"/>
    </xf>
    <xf numFmtId="0" fontId="2" fillId="0" borderId="119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1" fontId="2" fillId="0" borderId="119" xfId="0" applyNumberFormat="1" applyFont="1" applyBorder="1" applyAlignment="1">
      <alignment horizontal="center" vertical="center" wrapText="1"/>
    </xf>
    <xf numFmtId="1" fontId="2" fillId="0" borderId="121" xfId="0" applyNumberFormat="1" applyFont="1" applyBorder="1" applyAlignment="1">
      <alignment horizontal="center" vertical="center" wrapText="1"/>
    </xf>
    <xf numFmtId="0" fontId="27" fillId="0" borderId="57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58" xfId="0" quotePrefix="1" applyFont="1" applyFill="1" applyBorder="1" applyAlignment="1">
      <alignment horizontal="center" vertical="center"/>
    </xf>
    <xf numFmtId="1" fontId="27" fillId="0" borderId="58" xfId="0" quotePrefix="1" applyNumberFormat="1" applyFont="1" applyBorder="1" applyAlignment="1">
      <alignment horizontal="center" vertical="center"/>
    </xf>
    <xf numFmtId="41" fontId="27" fillId="0" borderId="58" xfId="2" applyFont="1" applyBorder="1" applyAlignment="1">
      <alignment horizontal="center" vertical="center"/>
    </xf>
    <xf numFmtId="0" fontId="27" fillId="0" borderId="59" xfId="0" applyFont="1" applyBorder="1" applyAlignment="1">
      <alignment horizontal="left" vertical="center" indent="1"/>
    </xf>
    <xf numFmtId="0" fontId="27" fillId="0" borderId="88" xfId="0" applyFont="1" applyFill="1" applyBorder="1" applyAlignment="1">
      <alignment horizontal="center" vertical="center"/>
    </xf>
    <xf numFmtId="1" fontId="27" fillId="0" borderId="58" xfId="0" applyNumberFormat="1" applyFont="1" applyBorder="1" applyAlignment="1">
      <alignment horizontal="center" vertical="center"/>
    </xf>
    <xf numFmtId="1" fontId="27" fillId="0" borderId="58" xfId="0" applyNumberFormat="1" applyFont="1" applyBorder="1" applyAlignment="1">
      <alignment horizontal="center" vertical="center" wrapText="1"/>
    </xf>
    <xf numFmtId="0" fontId="27" fillId="0" borderId="88" xfId="0" quotePrefix="1" applyFont="1" applyFill="1" applyBorder="1" applyAlignment="1">
      <alignment horizontal="center" vertical="center"/>
    </xf>
    <xf numFmtId="0" fontId="30" fillId="0" borderId="58" xfId="0" applyFont="1" applyFill="1" applyBorder="1" applyAlignment="1">
      <alignment horizontal="center" vertical="center"/>
    </xf>
    <xf numFmtId="166" fontId="27" fillId="0" borderId="58" xfId="2" quotePrefix="1" applyNumberFormat="1" applyFont="1" applyBorder="1" applyAlignment="1">
      <alignment horizontal="center" vertical="center"/>
    </xf>
    <xf numFmtId="165" fontId="27" fillId="0" borderId="122" xfId="1" applyNumberFormat="1" applyFont="1" applyBorder="1" applyAlignment="1">
      <alignment horizontal="center" vertical="center" wrapText="1"/>
    </xf>
    <xf numFmtId="0" fontId="27" fillId="0" borderId="118" xfId="0" applyFont="1" applyFill="1" applyBorder="1" applyAlignment="1">
      <alignment horizontal="center" vertical="center" wrapText="1"/>
    </xf>
    <xf numFmtId="0" fontId="27" fillId="0" borderId="120" xfId="0" applyFont="1" applyBorder="1" applyAlignment="1">
      <alignment horizontal="left" vertical="center" wrapText="1" indent="1"/>
    </xf>
    <xf numFmtId="0" fontId="27" fillId="0" borderId="59" xfId="0" applyFont="1" applyBorder="1" applyAlignment="1">
      <alignment horizontal="left" vertical="center" indent="6"/>
    </xf>
    <xf numFmtId="0" fontId="27" fillId="0" borderId="124" xfId="0" applyFont="1" applyFill="1" applyBorder="1" applyAlignment="1">
      <alignment horizontal="center" vertical="center"/>
    </xf>
    <xf numFmtId="0" fontId="27" fillId="0" borderId="65" xfId="0" applyFont="1" applyFill="1" applyBorder="1" applyAlignment="1">
      <alignment horizontal="center" vertical="center"/>
    </xf>
    <xf numFmtId="0" fontId="27" fillId="0" borderId="70" xfId="0" applyFont="1" applyFill="1" applyBorder="1" applyAlignment="1">
      <alignment horizontal="center" vertical="center"/>
    </xf>
    <xf numFmtId="1" fontId="27" fillId="0" borderId="65" xfId="0" applyNumberFormat="1" applyFont="1" applyBorder="1" applyAlignment="1">
      <alignment horizontal="center" vertical="center" wrapText="1"/>
    </xf>
    <xf numFmtId="41" fontId="27" fillId="0" borderId="72" xfId="2" applyFont="1" applyBorder="1" applyAlignment="1">
      <alignment horizontal="center" vertical="center"/>
    </xf>
    <xf numFmtId="41" fontId="27" fillId="0" borderId="65" xfId="2" applyFont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27" fillId="0" borderId="125" xfId="0" applyFont="1" applyFill="1" applyBorder="1" applyAlignment="1">
      <alignment horizontal="center" vertical="center"/>
    </xf>
    <xf numFmtId="1" fontId="27" fillId="0" borderId="61" xfId="0" quotePrefix="1" applyNumberFormat="1" applyFont="1" applyBorder="1" applyAlignment="1">
      <alignment horizontal="center" vertical="center"/>
    </xf>
    <xf numFmtId="41" fontId="27" fillId="0" borderId="61" xfId="2" applyFont="1" applyBorder="1" applyAlignment="1">
      <alignment horizontal="center" vertical="center"/>
    </xf>
    <xf numFmtId="0" fontId="27" fillId="0" borderId="62" xfId="0" applyFont="1" applyBorder="1" applyAlignment="1">
      <alignment horizontal="left" vertical="center" indent="6"/>
    </xf>
    <xf numFmtId="1" fontId="27" fillId="0" borderId="65" xfId="0" quotePrefix="1" applyNumberFormat="1" applyFont="1" applyBorder="1" applyAlignment="1">
      <alignment horizontal="center" vertical="center"/>
    </xf>
    <xf numFmtId="0" fontId="27" fillId="0" borderId="64" xfId="0" applyFont="1" applyBorder="1" applyAlignment="1">
      <alignment horizontal="left" vertical="center" indent="1"/>
    </xf>
    <xf numFmtId="1" fontId="27" fillId="0" borderId="61" xfId="0" applyNumberFormat="1" applyFont="1" applyBorder="1" applyAlignment="1">
      <alignment horizontal="center" vertical="center"/>
    </xf>
    <xf numFmtId="1" fontId="27" fillId="0" borderId="65" xfId="0" applyNumberFormat="1" applyFont="1" applyBorder="1" applyAlignment="1">
      <alignment horizontal="center" vertical="center"/>
    </xf>
    <xf numFmtId="0" fontId="27" fillId="0" borderId="125" xfId="0" quotePrefix="1" applyFont="1" applyFill="1" applyBorder="1" applyAlignment="1">
      <alignment horizontal="center" vertical="center" wrapText="1"/>
    </xf>
    <xf numFmtId="0" fontId="27" fillId="0" borderId="65" xfId="0" quotePrefix="1" applyFont="1" applyFill="1" applyBorder="1" applyAlignment="1">
      <alignment horizontal="center" vertical="center" wrapText="1"/>
    </xf>
    <xf numFmtId="0" fontId="27" fillId="0" borderId="125" xfId="0" quotePrefix="1" applyFont="1" applyFill="1" applyBorder="1" applyAlignment="1">
      <alignment horizontal="center" vertical="center"/>
    </xf>
    <xf numFmtId="0" fontId="27" fillId="0" borderId="70" xfId="0" quotePrefix="1" applyFont="1" applyFill="1" applyBorder="1" applyAlignment="1">
      <alignment horizontal="center" vertical="center"/>
    </xf>
    <xf numFmtId="0" fontId="27" fillId="0" borderId="62" xfId="0" applyFont="1" applyBorder="1" applyAlignment="1">
      <alignment horizontal="left" vertical="center" indent="1"/>
    </xf>
    <xf numFmtId="0" fontId="27" fillId="0" borderId="64" xfId="0" applyFont="1" applyBorder="1" applyAlignment="1">
      <alignment horizontal="left" vertical="center" indent="6"/>
    </xf>
    <xf numFmtId="1" fontId="27" fillId="0" borderId="125" xfId="0" quotePrefix="1" applyNumberFormat="1" applyFont="1" applyFill="1" applyBorder="1" applyAlignment="1">
      <alignment horizontal="left" vertical="center" indent="1"/>
    </xf>
    <xf numFmtId="1" fontId="27" fillId="0" borderId="70" xfId="0" quotePrefix="1" applyNumberFormat="1" applyFont="1" applyFill="1" applyBorder="1" applyAlignment="1">
      <alignment horizontal="left" vertical="center" indent="1"/>
    </xf>
    <xf numFmtId="0" fontId="27" fillId="0" borderId="121" xfId="0" applyFont="1" applyFill="1" applyBorder="1" applyAlignment="1">
      <alignment horizontal="left" vertical="center" wrapText="1" indent="1"/>
    </xf>
    <xf numFmtId="0" fontId="27" fillId="0" borderId="88" xfId="0" applyFont="1" applyFill="1" applyBorder="1" applyAlignment="1">
      <alignment horizontal="left" vertical="center" wrapText="1" indent="1"/>
    </xf>
    <xf numFmtId="0" fontId="27" fillId="0" borderId="70" xfId="0" applyFont="1" applyFill="1" applyBorder="1" applyAlignment="1">
      <alignment horizontal="left" vertical="center" wrapText="1" indent="1"/>
    </xf>
    <xf numFmtId="0" fontId="27" fillId="0" borderId="125" xfId="0" applyFont="1" applyFill="1" applyBorder="1" applyAlignment="1">
      <alignment horizontal="left" vertical="center" wrapText="1" indent="1"/>
    </xf>
    <xf numFmtId="0" fontId="33" fillId="0" borderId="0" xfId="0" applyFont="1" applyAlignment="1">
      <alignment horizontal="centerContinuous" vertical="center"/>
    </xf>
    <xf numFmtId="0" fontId="34" fillId="0" borderId="0" xfId="0" applyFont="1" applyAlignment="1">
      <alignment horizontal="centerContinuous" vertical="center"/>
    </xf>
    <xf numFmtId="0" fontId="34" fillId="0" borderId="0" xfId="0" applyFont="1" applyAlignment="1">
      <alignment vertical="center"/>
    </xf>
    <xf numFmtId="0" fontId="35" fillId="0" borderId="33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36" fillId="0" borderId="118" xfId="0" applyFont="1" applyBorder="1" applyAlignment="1">
      <alignment horizontal="center" vertical="center"/>
    </xf>
    <xf numFmtId="0" fontId="36" fillId="0" borderId="119" xfId="0" applyFont="1" applyBorder="1" applyAlignment="1">
      <alignment vertical="center"/>
    </xf>
    <xf numFmtId="0" fontId="36" fillId="0" borderId="119" xfId="0" applyFont="1" applyBorder="1" applyAlignment="1">
      <alignment horizontal="center" vertical="center"/>
    </xf>
    <xf numFmtId="0" fontId="36" fillId="0" borderId="120" xfId="0" applyFont="1" applyBorder="1" applyAlignment="1">
      <alignment horizontal="left" vertical="center"/>
    </xf>
    <xf numFmtId="0" fontId="36" fillId="0" borderId="57" xfId="0" applyFont="1" applyBorder="1" applyAlignment="1">
      <alignment horizontal="center" vertical="center"/>
    </xf>
    <xf numFmtId="0" fontId="36" fillId="0" borderId="58" xfId="0" applyFont="1" applyBorder="1" applyAlignment="1">
      <alignment vertical="center"/>
    </xf>
    <xf numFmtId="0" fontId="36" fillId="0" borderId="58" xfId="0" applyFont="1" applyBorder="1" applyAlignment="1">
      <alignment horizontal="center" vertical="center"/>
    </xf>
    <xf numFmtId="0" fontId="36" fillId="0" borderId="59" xfId="0" applyFont="1" applyBorder="1" applyAlignment="1">
      <alignment horizontal="left" vertical="center"/>
    </xf>
    <xf numFmtId="0" fontId="36" fillId="0" borderId="76" xfId="0" applyFont="1" applyBorder="1" applyAlignment="1">
      <alignment horizontal="center" vertical="center"/>
    </xf>
    <xf numFmtId="0" fontId="36" fillId="0" borderId="77" xfId="0" applyFont="1" applyBorder="1" applyAlignment="1">
      <alignment vertical="center"/>
    </xf>
    <xf numFmtId="0" fontId="36" fillId="0" borderId="77" xfId="0" applyFont="1" applyBorder="1" applyAlignment="1">
      <alignment horizontal="center" vertical="center"/>
    </xf>
    <xf numFmtId="0" fontId="36" fillId="0" borderId="78" xfId="0" applyFont="1" applyBorder="1" applyAlignment="1">
      <alignment horizontal="left" vertical="center"/>
    </xf>
    <xf numFmtId="0" fontId="36" fillId="0" borderId="60" xfId="0" applyFont="1" applyBorder="1" applyAlignment="1">
      <alignment horizontal="center" vertical="center"/>
    </xf>
    <xf numFmtId="0" fontId="36" fillId="0" borderId="61" xfId="0" applyFont="1" applyBorder="1" applyAlignment="1">
      <alignment vertical="center"/>
    </xf>
    <xf numFmtId="0" fontId="36" fillId="0" borderId="61" xfId="0" applyFont="1" applyBorder="1" applyAlignment="1">
      <alignment horizontal="center" vertical="center"/>
    </xf>
    <xf numFmtId="0" fontId="36" fillId="0" borderId="62" xfId="0" applyFont="1" applyBorder="1" applyAlignment="1">
      <alignment horizontal="left" vertical="center"/>
    </xf>
    <xf numFmtId="0" fontId="36" fillId="0" borderId="58" xfId="0" applyFont="1" applyFill="1" applyBorder="1" applyAlignment="1">
      <alignment vertical="center"/>
    </xf>
    <xf numFmtId="0" fontId="36" fillId="0" borderId="58" xfId="0" applyFont="1" applyFill="1" applyBorder="1" applyAlignment="1">
      <alignment horizontal="center" vertical="center"/>
    </xf>
    <xf numFmtId="0" fontId="36" fillId="0" borderId="59" xfId="0" applyFont="1" applyFill="1" applyBorder="1" applyAlignment="1">
      <alignment horizontal="left" vertical="center"/>
    </xf>
    <xf numFmtId="0" fontId="36" fillId="9" borderId="58" xfId="0" applyFont="1" applyFill="1" applyBorder="1" applyAlignment="1">
      <alignment vertical="center"/>
    </xf>
    <xf numFmtId="0" fontId="36" fillId="9" borderId="58" xfId="0" applyFont="1" applyFill="1" applyBorder="1" applyAlignment="1">
      <alignment horizontal="center" vertical="center"/>
    </xf>
    <xf numFmtId="0" fontId="36" fillId="9" borderId="59" xfId="0" applyFont="1" applyFill="1" applyBorder="1" applyAlignment="1">
      <alignment horizontal="left" vertical="center"/>
    </xf>
    <xf numFmtId="0" fontId="37" fillId="0" borderId="0" xfId="0" applyFont="1" applyAlignment="1">
      <alignment vertical="center"/>
    </xf>
    <xf numFmtId="0" fontId="36" fillId="0" borderId="0" xfId="0" applyFont="1" applyFill="1" applyBorder="1" applyAlignment="1">
      <alignment vertical="center"/>
    </xf>
    <xf numFmtId="165" fontId="34" fillId="0" borderId="0" xfId="1" applyNumberFormat="1" applyFont="1" applyAlignment="1">
      <alignment vertical="center"/>
    </xf>
    <xf numFmtId="0" fontId="34" fillId="0" borderId="0" xfId="0" applyFont="1" applyAlignment="1">
      <alignment horizontal="right" vertical="center"/>
    </xf>
    <xf numFmtId="0" fontId="35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34" fillId="0" borderId="0" xfId="0" applyFont="1" applyFill="1" applyBorder="1" applyAlignment="1">
      <alignment horizontal="left" vertical="center" wrapText="1" indent="1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 indent="1"/>
    </xf>
    <xf numFmtId="0" fontId="27" fillId="0" borderId="11" xfId="0" quotePrefix="1" applyFont="1" applyFill="1" applyBorder="1" applyAlignment="1">
      <alignment horizontal="left" vertical="center" indent="1"/>
    </xf>
    <xf numFmtId="0" fontId="27" fillId="0" borderId="0" xfId="0" applyFont="1" applyFill="1" applyAlignment="1">
      <alignment horizontal="left" vertical="center"/>
    </xf>
    <xf numFmtId="0" fontId="27" fillId="0" borderId="11" xfId="0" applyFont="1" applyFill="1" applyBorder="1" applyAlignment="1">
      <alignment horizontal="left" vertical="center"/>
    </xf>
    <xf numFmtId="0" fontId="29" fillId="0" borderId="0" xfId="3" applyFont="1" applyFill="1" applyBorder="1" applyAlignment="1">
      <alignment horizontal="left" vertical="center"/>
    </xf>
    <xf numFmtId="0" fontId="29" fillId="0" borderId="0" xfId="3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left" vertical="center"/>
    </xf>
    <xf numFmtId="0" fontId="27" fillId="0" borderId="5" xfId="0" applyFont="1" applyBorder="1" applyAlignment="1">
      <alignment horizontal="center" vertical="center"/>
    </xf>
    <xf numFmtId="0" fontId="27" fillId="0" borderId="68" xfId="0" applyFont="1" applyFill="1" applyBorder="1" applyAlignment="1">
      <alignment horizontal="center" vertical="center"/>
    </xf>
    <xf numFmtId="1" fontId="27" fillId="0" borderId="68" xfId="0" applyNumberFormat="1" applyFont="1" applyBorder="1" applyAlignment="1">
      <alignment horizontal="center" vertical="center"/>
    </xf>
    <xf numFmtId="0" fontId="27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7" fillId="0" borderId="68" xfId="0" applyFont="1" applyFill="1" applyBorder="1" applyAlignment="1">
      <alignment horizontal="left" vertical="center"/>
    </xf>
    <xf numFmtId="0" fontId="27" fillId="0" borderId="65" xfId="0" applyFont="1" applyFill="1" applyBorder="1" applyAlignment="1">
      <alignment horizontal="left" vertical="center"/>
    </xf>
    <xf numFmtId="41" fontId="27" fillId="0" borderId="81" xfId="2" applyFont="1" applyBorder="1" applyAlignment="1">
      <alignment horizontal="center" vertical="center"/>
    </xf>
    <xf numFmtId="0" fontId="27" fillId="0" borderId="68" xfId="0" quotePrefix="1" applyFont="1" applyFill="1" applyBorder="1" applyAlignment="1">
      <alignment horizontal="center" vertical="center"/>
    </xf>
    <xf numFmtId="0" fontId="27" fillId="0" borderId="5" xfId="0" quotePrefix="1" applyFont="1" applyFill="1" applyBorder="1" applyAlignment="1">
      <alignment horizontal="center" vertical="center"/>
    </xf>
    <xf numFmtId="1" fontId="27" fillId="0" borderId="5" xfId="0" quotePrefix="1" applyNumberFormat="1" applyFont="1" applyFill="1" applyBorder="1" applyAlignment="1">
      <alignment horizontal="left" vertical="center" indent="1"/>
    </xf>
    <xf numFmtId="0" fontId="27" fillId="0" borderId="65" xfId="0" quotePrefix="1" applyFont="1" applyFill="1" applyBorder="1" applyAlignment="1">
      <alignment horizontal="center" vertical="center"/>
    </xf>
    <xf numFmtId="41" fontId="27" fillId="0" borderId="8" xfId="2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left" vertical="center"/>
    </xf>
    <xf numFmtId="0" fontId="27" fillId="0" borderId="45" xfId="0" applyFont="1" applyFill="1" applyBorder="1" applyAlignment="1">
      <alignment horizontal="left" vertical="center"/>
    </xf>
    <xf numFmtId="0" fontId="27" fillId="0" borderId="5" xfId="0" quotePrefix="1" applyFont="1" applyFill="1" applyBorder="1" applyAlignment="1">
      <alignment horizontal="left" vertical="center" indent="1"/>
    </xf>
    <xf numFmtId="1" fontId="27" fillId="0" borderId="8" xfId="0" quotePrefix="1" applyNumberFormat="1" applyFont="1" applyFill="1" applyBorder="1" applyAlignment="1">
      <alignment horizontal="center" vertical="center"/>
    </xf>
    <xf numFmtId="0" fontId="27" fillId="0" borderId="21" xfId="0" quotePrefix="1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27" xfId="0" quotePrefix="1" applyFont="1" applyFill="1" applyBorder="1" applyAlignment="1">
      <alignment horizontal="center" vertical="center"/>
    </xf>
    <xf numFmtId="1" fontId="27" fillId="0" borderId="8" xfId="0" quotePrefix="1" applyNumberFormat="1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indent="1"/>
    </xf>
    <xf numFmtId="0" fontId="29" fillId="0" borderId="0" xfId="3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18" fillId="0" borderId="8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58" xfId="0" applyFont="1" applyBorder="1" applyAlignment="1">
      <alignment horizontal="left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left" vertical="center"/>
    </xf>
    <xf numFmtId="0" fontId="20" fillId="0" borderId="129" xfId="0" applyFont="1" applyFill="1" applyBorder="1" applyAlignment="1">
      <alignment horizontal="center" vertical="center"/>
    </xf>
    <xf numFmtId="0" fontId="20" fillId="0" borderId="130" xfId="0" applyFont="1" applyFill="1" applyBorder="1" applyAlignment="1">
      <alignment vertical="center"/>
    </xf>
    <xf numFmtId="0" fontId="20" fillId="0" borderId="130" xfId="0" applyFont="1" applyFill="1" applyBorder="1" applyAlignment="1">
      <alignment horizontal="left" vertical="center"/>
    </xf>
    <xf numFmtId="0" fontId="20" fillId="0" borderId="86" xfId="0" quotePrefix="1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/>
    </xf>
    <xf numFmtId="0" fontId="20" fillId="0" borderId="88" xfId="0" applyFont="1" applyFill="1" applyBorder="1" applyAlignment="1">
      <alignment vertical="center"/>
    </xf>
    <xf numFmtId="0" fontId="20" fillId="0" borderId="88" xfId="0" applyFont="1" applyFill="1" applyBorder="1" applyAlignment="1">
      <alignment horizontal="left" vertical="center"/>
    </xf>
    <xf numFmtId="0" fontId="20" fillId="0" borderId="59" xfId="0" quotePrefix="1" applyFont="1" applyFill="1" applyBorder="1" applyAlignment="1">
      <alignment horizontal="center" vertical="center"/>
    </xf>
    <xf numFmtId="0" fontId="20" fillId="0" borderId="59" xfId="0" applyFont="1" applyFill="1" applyBorder="1" applyAlignment="1">
      <alignment horizontal="center" vertical="center"/>
    </xf>
    <xf numFmtId="0" fontId="20" fillId="0" borderId="59" xfId="0" quotePrefix="1" applyFont="1" applyFill="1" applyBorder="1" applyAlignment="1">
      <alignment horizontal="center" vertical="center" wrapText="1"/>
    </xf>
    <xf numFmtId="0" fontId="20" fillId="0" borderId="58" xfId="0" applyFont="1" applyFill="1" applyBorder="1" applyAlignment="1">
      <alignment horizontal="left" vertical="center"/>
    </xf>
    <xf numFmtId="0" fontId="18" fillId="0" borderId="59" xfId="0" quotePrefix="1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vertical="center"/>
    </xf>
    <xf numFmtId="0" fontId="18" fillId="0" borderId="88" xfId="0" applyFont="1" applyFill="1" applyBorder="1" applyAlignment="1">
      <alignment vertical="center"/>
    </xf>
    <xf numFmtId="0" fontId="18" fillId="0" borderId="58" xfId="0" applyFont="1" applyFill="1" applyBorder="1" applyAlignment="1">
      <alignment vertical="center"/>
    </xf>
    <xf numFmtId="0" fontId="18" fillId="0" borderId="88" xfId="0" applyFont="1" applyFill="1" applyBorder="1" applyAlignment="1">
      <alignment horizontal="left" vertical="center"/>
    </xf>
    <xf numFmtId="0" fontId="20" fillId="0" borderId="78" xfId="0" quotePrefix="1" applyFont="1" applyFill="1" applyBorder="1" applyAlignment="1">
      <alignment horizontal="center" vertical="center"/>
    </xf>
    <xf numFmtId="0" fontId="20" fillId="0" borderId="130" xfId="0" applyFont="1" applyFill="1" applyBorder="1" applyAlignment="1">
      <alignment horizontal="center" vertical="center"/>
    </xf>
    <xf numFmtId="0" fontId="20" fillId="0" borderId="88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0" fontId="18" fillId="0" borderId="58" xfId="0" applyFont="1" applyFill="1" applyBorder="1" applyAlignment="1">
      <alignment horizontal="center" vertical="center"/>
    </xf>
    <xf numFmtId="0" fontId="18" fillId="0" borderId="88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left" vertical="center" wrapText="1" indent="1"/>
    </xf>
    <xf numFmtId="0" fontId="27" fillId="0" borderId="8" xfId="0" applyFont="1" applyFill="1" applyBorder="1" applyAlignment="1">
      <alignment horizontal="left" vertical="center" wrapText="1" indent="1"/>
    </xf>
    <xf numFmtId="0" fontId="27" fillId="0" borderId="68" xfId="0" applyFont="1" applyFill="1" applyBorder="1" applyAlignment="1">
      <alignment horizontal="left" vertical="center" wrapText="1" indent="1"/>
    </xf>
    <xf numFmtId="0" fontId="27" fillId="0" borderId="65" xfId="0" applyFont="1" applyFill="1" applyBorder="1" applyAlignment="1">
      <alignment horizontal="left" vertical="center" wrapText="1" indent="1"/>
    </xf>
    <xf numFmtId="0" fontId="27" fillId="0" borderId="5" xfId="0" applyFont="1" applyFill="1" applyBorder="1" applyAlignment="1">
      <alignment horizontal="left" vertical="center" wrapText="1" indent="1"/>
    </xf>
    <xf numFmtId="0" fontId="27" fillId="0" borderId="8" xfId="0" applyFont="1" applyFill="1" applyBorder="1" applyAlignment="1">
      <alignment horizontal="left" vertical="center" indent="1"/>
    </xf>
    <xf numFmtId="0" fontId="27" fillId="0" borderId="11" xfId="0" applyFont="1" applyFill="1" applyBorder="1" applyAlignment="1">
      <alignment horizontal="left" vertical="center" indent="1"/>
    </xf>
    <xf numFmtId="0" fontId="2" fillId="0" borderId="27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left" vertical="center" indent="1"/>
    </xf>
    <xf numFmtId="0" fontId="27" fillId="0" borderId="65" xfId="0" applyFont="1" applyFill="1" applyBorder="1" applyAlignment="1">
      <alignment horizontal="left" vertical="center" indent="1"/>
    </xf>
    <xf numFmtId="0" fontId="27" fillId="0" borderId="68" xfId="0" applyFont="1" applyFill="1" applyBorder="1" applyAlignment="1">
      <alignment horizontal="left" vertical="center" indent="1"/>
    </xf>
    <xf numFmtId="0" fontId="27" fillId="0" borderId="8" xfId="0" applyFont="1" applyFill="1" applyBorder="1" applyAlignment="1">
      <alignment horizontal="left" vertical="center" indent="1"/>
    </xf>
    <xf numFmtId="0" fontId="27" fillId="0" borderId="11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 indent="1"/>
    </xf>
    <xf numFmtId="0" fontId="30" fillId="0" borderId="0" xfId="0" applyFont="1" applyFill="1" applyBorder="1" applyAlignment="1">
      <alignment horizontal="left" vertical="center" indent="1"/>
    </xf>
    <xf numFmtId="0" fontId="27" fillId="0" borderId="53" xfId="0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textRotation="180" wrapText="1"/>
    </xf>
    <xf numFmtId="0" fontId="30" fillId="0" borderId="11" xfId="0" quotePrefix="1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left" vertical="center" indent="1"/>
    </xf>
    <xf numFmtId="0" fontId="30" fillId="0" borderId="5" xfId="0" applyFont="1" applyFill="1" applyBorder="1" applyAlignment="1">
      <alignment horizontal="left" vertical="center" indent="1"/>
    </xf>
    <xf numFmtId="1" fontId="27" fillId="0" borderId="11" xfId="0" quotePrefix="1" applyNumberFormat="1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horizontal="left" vertical="center" indent="1"/>
    </xf>
    <xf numFmtId="0" fontId="27" fillId="0" borderId="116" xfId="0" applyFont="1" applyFill="1" applyBorder="1" applyAlignment="1">
      <alignment horizontal="left" vertical="center" indent="1"/>
    </xf>
    <xf numFmtId="1" fontId="27" fillId="0" borderId="11" xfId="0" quotePrefix="1" applyNumberFormat="1" applyFont="1" applyFill="1" applyBorder="1" applyAlignment="1">
      <alignment vertical="center"/>
    </xf>
    <xf numFmtId="0" fontId="2" fillId="0" borderId="132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left" vertical="center" indent="1"/>
    </xf>
    <xf numFmtId="0" fontId="27" fillId="0" borderId="53" xfId="0" applyFont="1" applyBorder="1" applyAlignment="1">
      <alignment horizontal="left" vertical="center" indent="5"/>
    </xf>
    <xf numFmtId="0" fontId="27" fillId="0" borderId="133" xfId="0" applyFont="1" applyBorder="1" applyAlignment="1">
      <alignment horizontal="left" vertical="center" indent="1"/>
    </xf>
    <xf numFmtId="0" fontId="27" fillId="0" borderId="133" xfId="0" applyFont="1" applyBorder="1" applyAlignment="1">
      <alignment horizontal="left" vertical="center" indent="5"/>
    </xf>
    <xf numFmtId="0" fontId="27" fillId="0" borderId="53" xfId="0" applyFont="1" applyFill="1" applyBorder="1" applyAlignment="1">
      <alignment horizontal="left" vertical="center" indent="5"/>
    </xf>
    <xf numFmtId="0" fontId="27" fillId="0" borderId="55" xfId="0" applyFont="1" applyBorder="1" applyAlignment="1">
      <alignment horizontal="left" vertical="center" indent="1"/>
    </xf>
    <xf numFmtId="1" fontId="2" fillId="0" borderId="38" xfId="0" applyNumberFormat="1" applyFont="1" applyBorder="1" applyAlignment="1">
      <alignment horizontal="center" vertical="center" wrapText="1"/>
    </xf>
    <xf numFmtId="41" fontId="27" fillId="0" borderId="2" xfId="2" applyFont="1" applyBorder="1" applyAlignment="1">
      <alignment horizontal="center" vertical="center"/>
    </xf>
    <xf numFmtId="41" fontId="27" fillId="0" borderId="46" xfId="2" applyFont="1" applyBorder="1" applyAlignment="1">
      <alignment horizontal="center" vertical="center"/>
    </xf>
    <xf numFmtId="41" fontId="27" fillId="0" borderId="69" xfId="2" applyFont="1" applyBorder="1" applyAlignment="1">
      <alignment horizontal="center" vertical="center"/>
    </xf>
    <xf numFmtId="41" fontId="27" fillId="0" borderId="64" xfId="2" applyFont="1" applyBorder="1" applyAlignment="1">
      <alignment horizontal="center" vertical="center"/>
    </xf>
    <xf numFmtId="41" fontId="27" fillId="0" borderId="47" xfId="2" applyFont="1" applyBorder="1" applyAlignment="1">
      <alignment horizontal="center" vertical="center"/>
    </xf>
    <xf numFmtId="1" fontId="27" fillId="0" borderId="64" xfId="0" applyNumberFormat="1" applyFont="1" applyBorder="1" applyAlignment="1">
      <alignment horizontal="center" vertical="center"/>
    </xf>
    <xf numFmtId="1" fontId="27" fillId="0" borderId="63" xfId="0" applyNumberFormat="1" applyFont="1" applyBorder="1" applyAlignment="1">
      <alignment horizontal="center" vertical="center"/>
    </xf>
    <xf numFmtId="41" fontId="27" fillId="0" borderId="46" xfId="2" applyFont="1" applyFill="1" applyBorder="1" applyAlignment="1">
      <alignment horizontal="center" vertical="center"/>
    </xf>
    <xf numFmtId="41" fontId="27" fillId="0" borderId="13" xfId="2" applyFont="1" applyBorder="1" applyAlignment="1">
      <alignment horizontal="center" vertical="center"/>
    </xf>
    <xf numFmtId="41" fontId="27" fillId="0" borderId="117" xfId="2" applyFont="1" applyBorder="1" applyAlignment="1">
      <alignment horizontal="center" vertical="center"/>
    </xf>
    <xf numFmtId="41" fontId="2" fillId="0" borderId="46" xfId="2" applyFont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 wrapText="1"/>
    </xf>
    <xf numFmtId="1" fontId="27" fillId="0" borderId="72" xfId="0" applyNumberFormat="1" applyFont="1" applyBorder="1" applyAlignment="1">
      <alignment horizontal="center" vertical="center"/>
    </xf>
    <xf numFmtId="1" fontId="27" fillId="0" borderId="84" xfId="0" applyNumberFormat="1" applyFont="1" applyBorder="1" applyAlignment="1">
      <alignment horizontal="center" vertical="center"/>
    </xf>
    <xf numFmtId="41" fontId="27" fillId="0" borderId="7" xfId="2" applyFont="1" applyFill="1" applyBorder="1" applyAlignment="1">
      <alignment horizontal="center" vertical="center"/>
    </xf>
    <xf numFmtId="41" fontId="2" fillId="0" borderId="135" xfId="2" applyFont="1" applyBorder="1" applyAlignment="1">
      <alignment horizontal="right" vertical="center"/>
    </xf>
    <xf numFmtId="41" fontId="2" fillId="0" borderId="107" xfId="2" applyFont="1" applyBorder="1" applyAlignment="1">
      <alignment horizontal="right" vertical="center"/>
    </xf>
    <xf numFmtId="0" fontId="27" fillId="0" borderId="56" xfId="0" applyFont="1" applyBorder="1" applyAlignment="1">
      <alignment horizontal="center" vertical="center"/>
    </xf>
    <xf numFmtId="41" fontId="27" fillId="0" borderId="0" xfId="0" applyNumberFormat="1" applyFont="1" applyAlignment="1">
      <alignment horizontal="center" vertical="center"/>
    </xf>
    <xf numFmtId="0" fontId="27" fillId="0" borderId="21" xfId="0" applyFont="1" applyFill="1" applyBorder="1" applyAlignment="1">
      <alignment horizontal="left" vertical="center" wrapText="1" inden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center"/>
    </xf>
    <xf numFmtId="1" fontId="27" fillId="0" borderId="0" xfId="0" applyNumberFormat="1" applyFont="1" applyFill="1" applyAlignment="1">
      <alignment horizontal="center" vertical="center"/>
    </xf>
    <xf numFmtId="1" fontId="2" fillId="0" borderId="37" xfId="0" applyNumberFormat="1" applyFont="1" applyFill="1" applyBorder="1" applyAlignment="1">
      <alignment horizontal="center" vertical="center" wrapText="1"/>
    </xf>
    <xf numFmtId="1" fontId="2" fillId="0" borderId="38" xfId="0" applyNumberFormat="1" applyFont="1" applyFill="1" applyBorder="1" applyAlignment="1">
      <alignment horizontal="center" vertical="center" wrapText="1"/>
    </xf>
    <xf numFmtId="0" fontId="2" fillId="0" borderId="132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41" fontId="27" fillId="0" borderId="5" xfId="0" applyNumberFormat="1" applyFont="1" applyFill="1" applyBorder="1" applyAlignment="1">
      <alignment horizontal="center" vertical="center"/>
    </xf>
    <xf numFmtId="41" fontId="27" fillId="0" borderId="2" xfId="0" applyNumberFormat="1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left" vertical="center" indent="1"/>
    </xf>
    <xf numFmtId="0" fontId="27" fillId="0" borderId="53" xfId="0" applyFont="1" applyFill="1" applyBorder="1" applyAlignment="1">
      <alignment horizontal="left" vertical="center" indent="7"/>
    </xf>
    <xf numFmtId="41" fontId="27" fillId="0" borderId="2" xfId="2" applyFont="1" applyFill="1" applyBorder="1" applyAlignment="1">
      <alignment horizontal="center" vertical="center"/>
    </xf>
    <xf numFmtId="41" fontId="27" fillId="0" borderId="8" xfId="0" applyNumberFormat="1" applyFont="1" applyFill="1" applyBorder="1" applyAlignment="1">
      <alignment horizontal="center" vertical="center"/>
    </xf>
    <xf numFmtId="41" fontId="27" fillId="0" borderId="46" xfId="0" applyNumberFormat="1" applyFont="1" applyFill="1" applyBorder="1" applyAlignment="1">
      <alignment horizontal="center" vertical="center"/>
    </xf>
    <xf numFmtId="41" fontId="27" fillId="0" borderId="11" xfId="0" applyNumberFormat="1" applyFont="1" applyFill="1" applyBorder="1" applyAlignment="1">
      <alignment horizontal="center" vertical="center"/>
    </xf>
    <xf numFmtId="41" fontId="27" fillId="0" borderId="47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41" fontId="27" fillId="0" borderId="69" xfId="0" applyNumberFormat="1" applyFont="1" applyFill="1" applyBorder="1" applyAlignment="1">
      <alignment horizontal="center" vertical="center"/>
    </xf>
    <xf numFmtId="0" fontId="27" fillId="0" borderId="64" xfId="0" applyFont="1" applyFill="1" applyBorder="1" applyAlignment="1">
      <alignment horizontal="center" vertical="center"/>
    </xf>
    <xf numFmtId="41" fontId="2" fillId="0" borderId="27" xfId="0" applyNumberFormat="1" applyFont="1" applyFill="1" applyBorder="1" applyAlignment="1">
      <alignment horizontal="center" vertical="center"/>
    </xf>
    <xf numFmtId="41" fontId="2" fillId="0" borderId="135" xfId="0" applyNumberFormat="1" applyFont="1" applyFill="1" applyBorder="1" applyAlignment="1">
      <alignment horizontal="center" vertical="center"/>
    </xf>
    <xf numFmtId="0" fontId="27" fillId="0" borderId="55" xfId="0" applyFont="1" applyFill="1" applyBorder="1" applyAlignment="1">
      <alignment horizontal="center" vertical="center"/>
    </xf>
    <xf numFmtId="41" fontId="32" fillId="0" borderId="0" xfId="0" applyNumberFormat="1" applyFont="1" applyFill="1" applyAlignment="1">
      <alignment vertical="center"/>
    </xf>
    <xf numFmtId="0" fontId="27" fillId="0" borderId="58" xfId="0" applyFont="1" applyFill="1" applyBorder="1" applyAlignment="1">
      <alignment horizontal="left" vertical="center"/>
    </xf>
    <xf numFmtId="0" fontId="27" fillId="0" borderId="61" xfId="0" applyFont="1" applyFill="1" applyBorder="1" applyAlignment="1">
      <alignment horizontal="left" vertical="center"/>
    </xf>
    <xf numFmtId="0" fontId="27" fillId="0" borderId="5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0" fontId="9" fillId="0" borderId="33" xfId="3" applyFont="1" applyFill="1" applyBorder="1" applyAlignment="1">
      <alignment horizontal="center" vertical="center"/>
    </xf>
    <xf numFmtId="0" fontId="9" fillId="0" borderId="37" xfId="3" applyFont="1" applyFill="1" applyBorder="1" applyAlignment="1">
      <alignment horizontal="left" vertical="center" indent="1"/>
    </xf>
    <xf numFmtId="0" fontId="9" fillId="0" borderId="37" xfId="3" applyFont="1" applyFill="1" applyBorder="1" applyAlignment="1">
      <alignment horizontal="center" vertical="center" wrapText="1"/>
    </xf>
    <xf numFmtId="49" fontId="9" fillId="0" borderId="37" xfId="3" applyNumberFormat="1" applyFont="1" applyFill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0" fontId="4" fillId="0" borderId="132" xfId="0" applyFont="1" applyBorder="1" applyAlignment="1">
      <alignment horizontal="center" vertical="center" wrapText="1"/>
    </xf>
    <xf numFmtId="0" fontId="8" fillId="0" borderId="48" xfId="3" applyFont="1" applyFill="1" applyBorder="1" applyAlignment="1">
      <alignment horizontal="left" vertical="center" indent="1"/>
    </xf>
    <xf numFmtId="0" fontId="8" fillId="0" borderId="45" xfId="0" applyFont="1" applyFill="1" applyBorder="1" applyAlignment="1">
      <alignment horizontal="left" vertical="center" indent="1"/>
    </xf>
    <xf numFmtId="0" fontId="6" fillId="0" borderId="45" xfId="0" applyFont="1" applyFill="1" applyBorder="1" applyAlignment="1">
      <alignment horizontal="left" vertical="center"/>
    </xf>
    <xf numFmtId="1" fontId="6" fillId="0" borderId="45" xfId="0" applyNumberFormat="1" applyFont="1" applyBorder="1" applyAlignment="1">
      <alignment horizontal="center" vertical="center"/>
    </xf>
    <xf numFmtId="41" fontId="8" fillId="0" borderId="49" xfId="2" applyFont="1" applyFill="1" applyBorder="1" applyAlignment="1">
      <alignment horizontal="center" vertical="center"/>
    </xf>
    <xf numFmtId="0" fontId="6" fillId="0" borderId="136" xfId="0" applyFont="1" applyFill="1" applyBorder="1" applyAlignment="1">
      <alignment horizontal="left" vertical="center" indent="1"/>
    </xf>
    <xf numFmtId="0" fontId="8" fillId="0" borderId="31" xfId="3" applyFont="1" applyFill="1" applyBorder="1" applyAlignment="1">
      <alignment horizontal="left" vertical="center" indent="1"/>
    </xf>
    <xf numFmtId="0" fontId="6" fillId="0" borderId="5" xfId="3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left" vertical="center" indent="1"/>
    </xf>
    <xf numFmtId="0" fontId="8" fillId="0" borderId="50" xfId="3" applyFont="1" applyFill="1" applyBorder="1" applyAlignment="1">
      <alignment horizontal="left" vertical="center" indent="1"/>
    </xf>
    <xf numFmtId="0" fontId="8" fillId="2" borderId="5" xfId="3" applyFont="1" applyFill="1" applyBorder="1" applyAlignment="1">
      <alignment vertical="center"/>
    </xf>
    <xf numFmtId="1" fontId="8" fillId="0" borderId="5" xfId="3" applyNumberFormat="1" applyFont="1" applyFill="1" applyBorder="1" applyAlignment="1">
      <alignment vertical="center"/>
    </xf>
    <xf numFmtId="49" fontId="8" fillId="0" borderId="5" xfId="3" applyNumberFormat="1" applyFont="1" applyFill="1" applyBorder="1" applyAlignment="1">
      <alignment horizontal="left" vertical="center"/>
    </xf>
    <xf numFmtId="41" fontId="8" fillId="0" borderId="2" xfId="2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left" vertical="center"/>
    </xf>
    <xf numFmtId="165" fontId="6" fillId="0" borderId="46" xfId="1" applyNumberFormat="1" applyFont="1" applyFill="1" applyBorder="1" applyAlignment="1">
      <alignment vertical="center"/>
    </xf>
    <xf numFmtId="0" fontId="8" fillId="0" borderId="53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center" vertical="center"/>
    </xf>
    <xf numFmtId="41" fontId="4" fillId="0" borderId="135" xfId="0" applyNumberFormat="1" applyFont="1" applyBorder="1" applyAlignment="1">
      <alignment horizontal="left" vertical="center" indent="1"/>
    </xf>
    <xf numFmtId="0" fontId="6" fillId="0" borderId="53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41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41" fontId="10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left" vertical="center" indent="1"/>
    </xf>
    <xf numFmtId="0" fontId="8" fillId="0" borderId="0" xfId="0" applyFont="1" applyFill="1" applyAlignment="1">
      <alignment horizontal="left" vertical="center"/>
    </xf>
    <xf numFmtId="49" fontId="7" fillId="0" borderId="0" xfId="3" applyNumberFormat="1" applyFont="1" applyFill="1" applyAlignment="1">
      <alignment horizontal="center" vertical="center"/>
    </xf>
    <xf numFmtId="49" fontId="7" fillId="0" borderId="0" xfId="3" applyNumberFormat="1" applyFont="1" applyAlignment="1">
      <alignment horizontal="center" vertical="center"/>
    </xf>
    <xf numFmtId="0" fontId="6" fillId="0" borderId="0" xfId="0" applyFont="1" applyFill="1" applyAlignment="1">
      <alignment horizontal="left" vertical="center" indent="5"/>
    </xf>
    <xf numFmtId="49" fontId="8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49" fontId="8" fillId="0" borderId="0" xfId="0" applyNumberFormat="1" applyFont="1" applyBorder="1" applyAlignment="1">
      <alignment horizontal="left" vertical="center" indent="6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 indent="6"/>
    </xf>
    <xf numFmtId="0" fontId="9" fillId="0" borderId="56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vertical="center"/>
    </xf>
    <xf numFmtId="0" fontId="8" fillId="0" borderId="56" xfId="0" applyFont="1" applyFill="1" applyBorder="1" applyAlignment="1">
      <alignment horizontal="left" vertical="center"/>
    </xf>
    <xf numFmtId="0" fontId="6" fillId="0" borderId="56" xfId="0" applyFont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4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10" fillId="0" borderId="8" xfId="0" applyFont="1" applyFill="1" applyBorder="1" applyAlignment="1">
      <alignment horizontal="left" vertical="center" wrapText="1" indent="1"/>
    </xf>
    <xf numFmtId="1" fontId="4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30" fillId="0" borderId="5" xfId="0" quotePrefix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left" vertical="center"/>
    </xf>
    <xf numFmtId="49" fontId="30" fillId="0" borderId="0" xfId="0" applyNumberFormat="1" applyFont="1" applyFill="1" applyAlignment="1">
      <alignment horizontal="left" vertical="center"/>
    </xf>
    <xf numFmtId="0" fontId="27" fillId="0" borderId="12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 indent="1"/>
    </xf>
    <xf numFmtId="0" fontId="30" fillId="0" borderId="0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17" fontId="2" fillId="0" borderId="0" xfId="0" quotePrefix="1" applyNumberFormat="1" applyFont="1" applyFill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5" xfId="3" applyFont="1" applyFill="1" applyBorder="1" applyAlignment="1">
      <alignment horizontal="center" vertical="center"/>
    </xf>
    <xf numFmtId="0" fontId="30" fillId="0" borderId="8" xfId="3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left" vertical="center" indent="1"/>
    </xf>
    <xf numFmtId="0" fontId="27" fillId="2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textRotation="180" wrapText="1"/>
    </xf>
    <xf numFmtId="0" fontId="4" fillId="0" borderId="38" xfId="0" applyFont="1" applyBorder="1" applyAlignment="1">
      <alignment horizontal="center" vertical="center" wrapText="1"/>
    </xf>
    <xf numFmtId="1" fontId="4" fillId="0" borderId="36" xfId="0" applyNumberFormat="1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5" xfId="0" quotePrefix="1" applyFont="1" applyFill="1" applyBorder="1" applyAlignment="1">
      <alignment horizontal="left" vertical="center" indent="1"/>
    </xf>
    <xf numFmtId="0" fontId="6" fillId="0" borderId="45" xfId="0" applyFont="1" applyFill="1" applyBorder="1" applyAlignment="1">
      <alignment horizontal="left" vertical="center" wrapText="1" indent="1"/>
    </xf>
    <xf numFmtId="41" fontId="6" fillId="0" borderId="49" xfId="2" applyFont="1" applyBorder="1" applyAlignment="1">
      <alignment horizontal="center" vertical="center"/>
    </xf>
    <xf numFmtId="41" fontId="6" fillId="0" borderId="4" xfId="2" applyFont="1" applyBorder="1" applyAlignment="1">
      <alignment horizontal="center" vertical="center"/>
    </xf>
    <xf numFmtId="41" fontId="6" fillId="0" borderId="2" xfId="2" applyFont="1" applyBorder="1" applyAlignment="1">
      <alignment horizontal="center" vertical="center"/>
    </xf>
    <xf numFmtId="0" fontId="6" fillId="0" borderId="53" xfId="0" applyFont="1" applyBorder="1" applyAlignment="1">
      <alignment horizontal="left" vertical="center" inden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quotePrefix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 indent="1"/>
    </xf>
    <xf numFmtId="1" fontId="6" fillId="0" borderId="5" xfId="0" applyNumberFormat="1" applyFont="1" applyBorder="1" applyAlignment="1">
      <alignment horizontal="center" vertical="center"/>
    </xf>
    <xf numFmtId="41" fontId="6" fillId="0" borderId="7" xfId="2" applyFont="1" applyBorder="1" applyAlignment="1">
      <alignment horizontal="center" vertical="center"/>
    </xf>
    <xf numFmtId="41" fontId="6" fillId="0" borderId="46" xfId="2" applyFont="1" applyBorder="1" applyAlignment="1">
      <alignment horizontal="center" vertical="center"/>
    </xf>
    <xf numFmtId="0" fontId="6" fillId="0" borderId="53" xfId="0" applyFont="1" applyBorder="1" applyAlignment="1">
      <alignment horizontal="left" vertical="center" indent="5"/>
    </xf>
    <xf numFmtId="1" fontId="6" fillId="0" borderId="5" xfId="0" quotePrefix="1" applyNumberFormat="1" applyFont="1" applyBorder="1" applyAlignment="1">
      <alignment horizontal="center" vertical="center"/>
    </xf>
    <xf numFmtId="41" fontId="6" fillId="0" borderId="10" xfId="2" applyFont="1" applyBorder="1" applyAlignment="1">
      <alignment horizontal="center" vertical="center"/>
    </xf>
    <xf numFmtId="41" fontId="6" fillId="0" borderId="47" xfId="2" applyFont="1" applyBorder="1" applyAlignment="1">
      <alignment horizontal="center" vertical="center"/>
    </xf>
    <xf numFmtId="166" fontId="6" fillId="0" borderId="5" xfId="2" quotePrefix="1" applyNumberFormat="1" applyFont="1" applyBorder="1" applyAlignment="1">
      <alignment horizontal="center" vertical="center"/>
    </xf>
    <xf numFmtId="41" fontId="6" fillId="0" borderId="20" xfId="2" applyFont="1" applyBorder="1" applyAlignment="1">
      <alignment horizontal="center" vertical="center"/>
    </xf>
    <xf numFmtId="41" fontId="6" fillId="0" borderId="13" xfId="2" applyFont="1" applyBorder="1" applyAlignment="1">
      <alignment horizontal="center" vertical="center"/>
    </xf>
    <xf numFmtId="41" fontId="6" fillId="0" borderId="115" xfId="2" applyFont="1" applyBorder="1" applyAlignment="1">
      <alignment horizontal="center" vertical="center"/>
    </xf>
    <xf numFmtId="41" fontId="6" fillId="0" borderId="117" xfId="2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 wrapText="1"/>
    </xf>
    <xf numFmtId="0" fontId="6" fillId="0" borderId="5" xfId="0" quotePrefix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0" fontId="6" fillId="0" borderId="50" xfId="0" applyFont="1" applyFill="1" applyBorder="1" applyAlignment="1">
      <alignment horizontal="center" vertical="center"/>
    </xf>
    <xf numFmtId="1" fontId="6" fillId="0" borderId="5" xfId="0" quotePrefix="1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41" fontId="4" fillId="0" borderId="8" xfId="2" applyFont="1" applyBorder="1" applyAlignment="1">
      <alignment horizontal="right" vertical="center"/>
    </xf>
    <xf numFmtId="41" fontId="4" fillId="0" borderId="46" xfId="2" applyFont="1" applyBorder="1" applyAlignment="1">
      <alignment horizontal="right" vertical="center"/>
    </xf>
    <xf numFmtId="41" fontId="6" fillId="0" borderId="0" xfId="0" applyNumberFormat="1" applyFont="1" applyAlignment="1">
      <alignment horizontal="center" vertical="center"/>
    </xf>
    <xf numFmtId="0" fontId="6" fillId="0" borderId="55" xfId="0" applyFont="1" applyBorder="1" applyAlignment="1">
      <alignment horizontal="left" vertical="center" indent="1"/>
    </xf>
    <xf numFmtId="0" fontId="7" fillId="0" borderId="0" xfId="3" applyFont="1" applyFill="1" applyBorder="1" applyAlignment="1">
      <alignment vertical="center"/>
    </xf>
    <xf numFmtId="49" fontId="10" fillId="0" borderId="0" xfId="3" applyNumberFormat="1" applyFont="1" applyFill="1" applyAlignment="1">
      <alignment horizontal="left" vertical="center" indent="2"/>
    </xf>
    <xf numFmtId="49" fontId="7" fillId="0" borderId="0" xfId="3" applyNumberFormat="1" applyFont="1" applyFill="1" applyAlignment="1">
      <alignment horizontal="left" vertical="center" indent="2"/>
    </xf>
    <xf numFmtId="49" fontId="4" fillId="0" borderId="0" xfId="0" applyNumberFormat="1" applyFont="1" applyFill="1" applyAlignment="1">
      <alignment horizontal="left" vertical="center" indent="2"/>
    </xf>
    <xf numFmtId="49" fontId="8" fillId="0" borderId="0" xfId="0" applyNumberFormat="1" applyFont="1" applyFill="1" applyBorder="1" applyAlignment="1">
      <alignment horizontal="left" vertical="center" indent="2"/>
    </xf>
    <xf numFmtId="49" fontId="8" fillId="0" borderId="0" xfId="0" applyNumberFormat="1" applyFont="1" applyFill="1" applyAlignment="1">
      <alignment horizontal="left" vertical="center" indent="2"/>
    </xf>
    <xf numFmtId="0" fontId="8" fillId="0" borderId="5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wrapText="1" indent="1"/>
    </xf>
    <xf numFmtId="0" fontId="8" fillId="0" borderId="5" xfId="3" applyFont="1" applyFill="1" applyBorder="1" applyAlignment="1">
      <alignment horizontal="left" vertical="center"/>
    </xf>
    <xf numFmtId="0" fontId="8" fillId="0" borderId="5" xfId="3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 indent="1"/>
    </xf>
    <xf numFmtId="165" fontId="6" fillId="0" borderId="0" xfId="1" applyNumberFormat="1" applyFont="1" applyAlignment="1">
      <alignment horizontal="left" vertical="center" indent="2"/>
    </xf>
    <xf numFmtId="43" fontId="6" fillId="0" borderId="0" xfId="0" applyNumberFormat="1" applyFont="1" applyAlignment="1">
      <alignment horizontal="center" vertical="center"/>
    </xf>
    <xf numFmtId="41" fontId="8" fillId="0" borderId="44" xfId="2" applyFont="1" applyFill="1" applyBorder="1" applyAlignment="1">
      <alignment horizontal="center" vertical="center"/>
    </xf>
    <xf numFmtId="41" fontId="8" fillId="0" borderId="7" xfId="2" applyFont="1" applyFill="1" applyBorder="1" applyAlignment="1">
      <alignment horizontal="center" vertical="center"/>
    </xf>
    <xf numFmtId="41" fontId="8" fillId="0" borderId="4" xfId="2" applyFont="1" applyFill="1" applyBorder="1" applyAlignment="1">
      <alignment horizontal="center" vertical="center"/>
    </xf>
    <xf numFmtId="41" fontId="4" fillId="0" borderId="107" xfId="0" applyNumberFormat="1" applyFont="1" applyBorder="1" applyAlignment="1">
      <alignment horizontal="left" vertical="center" inden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indent="1"/>
    </xf>
    <xf numFmtId="0" fontId="2" fillId="0" borderId="5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right" vertical="center"/>
    </xf>
    <xf numFmtId="0" fontId="2" fillId="0" borderId="96" xfId="0" applyFont="1" applyFill="1" applyBorder="1" applyAlignment="1">
      <alignment horizontal="right" vertical="center"/>
    </xf>
    <xf numFmtId="0" fontId="2" fillId="0" borderId="96" xfId="0" applyFont="1" applyFill="1" applyBorder="1" applyAlignment="1">
      <alignment horizontal="left" vertical="center"/>
    </xf>
    <xf numFmtId="0" fontId="29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30" fillId="0" borderId="8" xfId="0" applyFont="1" applyFill="1" applyBorder="1" applyAlignment="1">
      <alignment horizontal="left" vertical="center" indent="1"/>
    </xf>
    <xf numFmtId="0" fontId="30" fillId="0" borderId="5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left" vertical="center"/>
    </xf>
    <xf numFmtId="0" fontId="30" fillId="0" borderId="0" xfId="0" applyFont="1" applyFill="1" applyBorder="1" applyAlignment="1">
      <alignment horizontal="left" vertical="center" indent="1"/>
    </xf>
    <xf numFmtId="0" fontId="2" fillId="0" borderId="34" xfId="0" applyFont="1" applyFill="1" applyBorder="1" applyAlignment="1">
      <alignment horizontal="center" vertical="center" wrapText="1"/>
    </xf>
    <xf numFmtId="0" fontId="27" fillId="0" borderId="88" xfId="0" applyFont="1" applyFill="1" applyBorder="1" applyAlignment="1">
      <alignment horizontal="left" vertical="center" indent="1"/>
    </xf>
    <xf numFmtId="0" fontId="27" fillId="0" borderId="87" xfId="0" applyFont="1" applyFill="1" applyBorder="1" applyAlignment="1">
      <alignment horizontal="left" vertical="center" indent="1"/>
    </xf>
    <xf numFmtId="0" fontId="27" fillId="0" borderId="83" xfId="0" applyFont="1" applyFill="1" applyBorder="1" applyAlignment="1">
      <alignment horizontal="left" vertical="center" indent="1"/>
    </xf>
    <xf numFmtId="0" fontId="27" fillId="0" borderId="70" xfId="0" applyFont="1" applyFill="1" applyBorder="1" applyAlignment="1">
      <alignment horizontal="left" vertical="center" indent="1"/>
    </xf>
    <xf numFmtId="0" fontId="27" fillId="0" borderId="71" xfId="0" applyFont="1" applyFill="1" applyBorder="1" applyAlignment="1">
      <alignment horizontal="left" vertical="center" indent="1"/>
    </xf>
    <xf numFmtId="0" fontId="27" fillId="0" borderId="72" xfId="0" applyFont="1" applyFill="1" applyBorder="1" applyAlignment="1">
      <alignment horizontal="left" vertical="center" indent="1"/>
    </xf>
    <xf numFmtId="0" fontId="27" fillId="0" borderId="0" xfId="0" quotePrefix="1" applyFont="1" applyAlignment="1">
      <alignment horizontal="center" vertical="center"/>
    </xf>
    <xf numFmtId="0" fontId="27" fillId="0" borderId="127" xfId="0" applyFont="1" applyFill="1" applyBorder="1" applyAlignment="1">
      <alignment horizontal="center" vertical="center"/>
    </xf>
    <xf numFmtId="0" fontId="27" fillId="0" borderId="137" xfId="0" applyFont="1" applyFill="1" applyBorder="1" applyAlignment="1">
      <alignment horizontal="center" vertical="center"/>
    </xf>
    <xf numFmtId="0" fontId="27" fillId="0" borderId="137" xfId="0" applyFont="1" applyFill="1" applyBorder="1" applyAlignment="1">
      <alignment horizontal="left" vertical="center" wrapText="1" indent="1"/>
    </xf>
    <xf numFmtId="1" fontId="27" fillId="0" borderId="127" xfId="0" applyNumberFormat="1" applyFont="1" applyBorder="1" applyAlignment="1">
      <alignment horizontal="center" vertical="center"/>
    </xf>
    <xf numFmtId="41" fontId="27" fillId="0" borderId="127" xfId="2" applyFont="1" applyBorder="1" applyAlignment="1">
      <alignment horizontal="center" vertical="center"/>
    </xf>
    <xf numFmtId="0" fontId="27" fillId="0" borderId="63" xfId="0" applyFont="1" applyBorder="1" applyAlignment="1">
      <alignment horizontal="left" vertical="center" indent="1"/>
    </xf>
    <xf numFmtId="0" fontId="2" fillId="0" borderId="96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left" vertical="center" wrapText="1"/>
    </xf>
    <xf numFmtId="49" fontId="30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1" fontId="2" fillId="0" borderId="0" xfId="0" applyNumberFormat="1" applyFont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41" fontId="27" fillId="0" borderId="83" xfId="2" applyFont="1" applyBorder="1" applyAlignment="1">
      <alignment horizontal="center" vertical="center" wrapText="1"/>
    </xf>
    <xf numFmtId="41" fontId="27" fillId="0" borderId="72" xfId="2" applyFont="1" applyBorder="1" applyAlignment="1">
      <alignment horizontal="center" vertical="center" wrapText="1"/>
    </xf>
    <xf numFmtId="41" fontId="27" fillId="0" borderId="79" xfId="2" applyFont="1" applyBorder="1" applyAlignment="1">
      <alignment horizontal="center" vertical="center" wrapText="1"/>
    </xf>
    <xf numFmtId="41" fontId="27" fillId="0" borderId="84" xfId="2" applyFont="1" applyBorder="1" applyAlignment="1">
      <alignment horizontal="center" vertical="center" wrapText="1"/>
    </xf>
    <xf numFmtId="41" fontId="2" fillId="0" borderId="8" xfId="2" applyFont="1" applyBorder="1" applyAlignment="1">
      <alignment horizontal="right" vertical="center" wrapText="1"/>
    </xf>
    <xf numFmtId="1" fontId="27" fillId="0" borderId="0" xfId="0" applyNumberFormat="1" applyFont="1" applyAlignment="1">
      <alignment horizontal="center" vertical="center" wrapText="1"/>
    </xf>
    <xf numFmtId="49" fontId="29" fillId="0" borderId="0" xfId="3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0" fillId="0" borderId="0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 applyAlignment="1">
      <alignment horizontal="center" vertical="center" wrapText="1"/>
    </xf>
    <xf numFmtId="0" fontId="27" fillId="0" borderId="137" xfId="0" quotePrefix="1" applyFont="1" applyFill="1" applyBorder="1" applyAlignment="1">
      <alignment horizontal="center" vertical="center"/>
    </xf>
    <xf numFmtId="1" fontId="27" fillId="0" borderId="127" xfId="0" quotePrefix="1" applyNumberFormat="1" applyFont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41" fontId="27" fillId="0" borderId="7" xfId="2" applyFont="1" applyBorder="1" applyAlignment="1">
      <alignment horizontal="center" vertical="center" wrapText="1"/>
    </xf>
    <xf numFmtId="0" fontId="27" fillId="0" borderId="46" xfId="0" applyFont="1" applyBorder="1" applyAlignment="1">
      <alignment horizontal="left" vertical="center" indent="1"/>
    </xf>
    <xf numFmtId="0" fontId="27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9" fontId="32" fillId="0" borderId="0" xfId="3" applyNumberFormat="1" applyFont="1" applyFill="1" applyBorder="1" applyAlignment="1">
      <alignment horizontal="left" vertical="center" indent="2"/>
    </xf>
    <xf numFmtId="49" fontId="29" fillId="0" borderId="0" xfId="3" applyNumberFormat="1" applyFont="1" applyFill="1" applyBorder="1" applyAlignment="1">
      <alignment horizontal="left" vertical="center" indent="2"/>
    </xf>
    <xf numFmtId="49" fontId="2" fillId="0" borderId="0" xfId="0" applyNumberFormat="1" applyFont="1" applyFill="1" applyBorder="1" applyAlignment="1">
      <alignment horizontal="left" vertical="center" indent="2"/>
    </xf>
    <xf numFmtId="0" fontId="0" fillId="0" borderId="58" xfId="0" applyNumberForma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0" fillId="0" borderId="59" xfId="0" applyNumberFormat="1" applyBorder="1" applyAlignment="1">
      <alignment horizontal="center" vertical="center"/>
    </xf>
    <xf numFmtId="0" fontId="0" fillId="0" borderId="65" xfId="0" applyNumberFormat="1" applyBorder="1" applyAlignment="1">
      <alignment horizontal="center" vertical="center"/>
    </xf>
    <xf numFmtId="0" fontId="0" fillId="0" borderId="64" xfId="0" applyNumberFormat="1" applyBorder="1" applyAlignment="1">
      <alignment horizontal="center" vertical="center"/>
    </xf>
    <xf numFmtId="0" fontId="25" fillId="0" borderId="21" xfId="0" applyNumberFormat="1" applyFont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43" fontId="0" fillId="0" borderId="58" xfId="1" applyFont="1" applyBorder="1" applyAlignment="1">
      <alignment horizontal="center" vertical="center"/>
    </xf>
    <xf numFmtId="43" fontId="0" fillId="0" borderId="65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25" fillId="0" borderId="25" xfId="0" pivotButton="1" applyFont="1" applyBorder="1" applyAlignment="1">
      <alignment horizontal="left" vertical="center" wrapText="1" indent="1"/>
    </xf>
    <xf numFmtId="0" fontId="0" fillId="0" borderId="58" xfId="0" applyBorder="1" applyAlignment="1">
      <alignment horizontal="left" vertical="center" indent="1"/>
    </xf>
    <xf numFmtId="0" fontId="0" fillId="0" borderId="65" xfId="0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68" xfId="0" applyBorder="1" applyAlignment="1">
      <alignment horizontal="left" vertical="center" indent="1"/>
    </xf>
    <xf numFmtId="0" fontId="0" fillId="0" borderId="68" xfId="0" applyNumberFormat="1" applyBorder="1" applyAlignment="1">
      <alignment horizontal="center" vertical="center"/>
    </xf>
    <xf numFmtId="0" fontId="0" fillId="0" borderId="69" xfId="0" applyNumberForma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0" fillId="0" borderId="142" xfId="0" applyBorder="1" applyAlignment="1">
      <alignment horizontal="left" vertical="center" indent="1"/>
    </xf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horizontal="center" vertical="top"/>
    </xf>
    <xf numFmtId="0" fontId="20" fillId="0" borderId="76" xfId="0" applyFont="1" applyFill="1" applyBorder="1" applyAlignment="1">
      <alignment horizontal="center" vertical="center"/>
    </xf>
    <xf numFmtId="0" fontId="20" fillId="0" borderId="131" xfId="0" applyFont="1" applyFill="1" applyBorder="1" applyAlignment="1">
      <alignment vertical="center"/>
    </xf>
    <xf numFmtId="0" fontId="20" fillId="0" borderId="131" xfId="0" applyFont="1" applyFill="1" applyBorder="1" applyAlignment="1">
      <alignment horizontal="center" vertical="center"/>
    </xf>
    <xf numFmtId="0" fontId="20" fillId="0" borderId="131" xfId="0" applyFont="1" applyFill="1" applyBorder="1" applyAlignment="1">
      <alignment horizontal="left" vertical="center"/>
    </xf>
    <xf numFmtId="0" fontId="30" fillId="0" borderId="4" xfId="5" applyFont="1" applyFill="1" applyBorder="1" applyAlignment="1" applyProtection="1">
      <alignment horizontal="left" vertical="center" inden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7" fillId="0" borderId="0" xfId="3" applyFont="1" applyAlignment="1">
      <alignment horizontal="left" vertical="center" indent="5"/>
    </xf>
    <xf numFmtId="0" fontId="4" fillId="0" borderId="0" xfId="0" applyFont="1" applyAlignment="1">
      <alignment horizontal="left" vertical="center" indent="5"/>
    </xf>
    <xf numFmtId="0" fontId="7" fillId="0" borderId="0" xfId="3" applyFont="1" applyAlignment="1">
      <alignment horizontal="left" vertical="center" indent="21"/>
    </xf>
    <xf numFmtId="0" fontId="4" fillId="0" borderId="0" xfId="0" applyFont="1" applyAlignment="1">
      <alignment horizontal="left" vertical="center" indent="21"/>
    </xf>
    <xf numFmtId="0" fontId="4" fillId="0" borderId="96" xfId="0" applyFont="1" applyFill="1" applyBorder="1" applyAlignment="1">
      <alignment horizontal="center" vertical="center"/>
    </xf>
    <xf numFmtId="0" fontId="4" fillId="0" borderId="134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9" fillId="0" borderId="37" xfId="3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indent="1"/>
    </xf>
    <xf numFmtId="0" fontId="27" fillId="0" borderId="0" xfId="0" applyFont="1" applyFill="1" applyBorder="1" applyAlignment="1">
      <alignment horizontal="left" vertical="center" indent="1"/>
    </xf>
    <xf numFmtId="0" fontId="30" fillId="0" borderId="6" xfId="0" applyFont="1" applyFill="1" applyBorder="1" applyAlignment="1">
      <alignment horizontal="left" vertical="center" indent="1"/>
    </xf>
    <xf numFmtId="0" fontId="30" fillId="0" borderId="12" xfId="0" applyFont="1" applyFill="1" applyBorder="1" applyAlignment="1">
      <alignment horizontal="left" vertical="center" indent="1"/>
    </xf>
    <xf numFmtId="0" fontId="30" fillId="0" borderId="7" xfId="0" applyFont="1" applyFill="1" applyBorder="1" applyAlignment="1">
      <alignment horizontal="left" vertical="center" indent="1"/>
    </xf>
    <xf numFmtId="0" fontId="30" fillId="0" borderId="9" xfId="0" applyFont="1" applyFill="1" applyBorder="1" applyAlignment="1">
      <alignment horizontal="left" vertical="center" indent="1"/>
    </xf>
    <xf numFmtId="0" fontId="30" fillId="0" borderId="23" xfId="0" applyFont="1" applyFill="1" applyBorder="1" applyAlignment="1">
      <alignment horizontal="left" vertical="center" indent="1"/>
    </xf>
    <xf numFmtId="0" fontId="30" fillId="0" borderId="10" xfId="0" applyFont="1" applyFill="1" applyBorder="1" applyAlignment="1">
      <alignment horizontal="left" vertical="center" indent="1"/>
    </xf>
    <xf numFmtId="0" fontId="30" fillId="0" borderId="3" xfId="3" applyFont="1" applyFill="1" applyBorder="1" applyAlignment="1">
      <alignment horizontal="left" vertical="center" indent="1"/>
    </xf>
    <xf numFmtId="0" fontId="30" fillId="0" borderId="0" xfId="3" applyFont="1" applyFill="1" applyBorder="1" applyAlignment="1">
      <alignment horizontal="left" vertical="center" indent="1"/>
    </xf>
    <xf numFmtId="0" fontId="30" fillId="0" borderId="4" xfId="3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2" fillId="0" borderId="96" xfId="0" applyFont="1" applyFill="1" applyBorder="1" applyAlignment="1">
      <alignment horizontal="center" vertical="center"/>
    </xf>
    <xf numFmtId="0" fontId="2" fillId="0" borderId="134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top" wrapText="1"/>
    </xf>
    <xf numFmtId="0" fontId="30" fillId="0" borderId="5" xfId="0" applyFont="1" applyFill="1" applyBorder="1" applyAlignment="1">
      <alignment horizontal="left" vertical="center" indent="1"/>
    </xf>
    <xf numFmtId="0" fontId="30" fillId="0" borderId="11" xfId="0" applyFont="1" applyFill="1" applyBorder="1" applyAlignment="1">
      <alignment horizontal="left" vertical="center" indent="1"/>
    </xf>
    <xf numFmtId="0" fontId="30" fillId="0" borderId="8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 wrapText="1"/>
    </xf>
    <xf numFmtId="0" fontId="30" fillId="0" borderId="3" xfId="0" applyFont="1" applyFill="1" applyBorder="1" applyAlignment="1">
      <alignment horizontal="left" vertical="center" indent="1"/>
    </xf>
    <xf numFmtId="0" fontId="30" fillId="0" borderId="0" xfId="0" applyFont="1" applyFill="1" applyBorder="1" applyAlignment="1">
      <alignment horizontal="left" vertical="center" indent="1"/>
    </xf>
    <xf numFmtId="0" fontId="30" fillId="0" borderId="4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41" fontId="27" fillId="0" borderId="135" xfId="2" applyFont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center" vertical="top"/>
    </xf>
    <xf numFmtId="0" fontId="31" fillId="0" borderId="0" xfId="0" applyFont="1" applyFill="1" applyAlignment="1">
      <alignment horizontal="left" vertical="top" wrapText="1"/>
    </xf>
    <xf numFmtId="0" fontId="31" fillId="0" borderId="0" xfId="0" applyFont="1" applyAlignment="1">
      <alignment horizontal="center" vertical="center"/>
    </xf>
    <xf numFmtId="1" fontId="31" fillId="0" borderId="0" xfId="1" applyNumberFormat="1" applyFont="1" applyAlignment="1">
      <alignment horizontal="center" vertical="center"/>
    </xf>
    <xf numFmtId="17" fontId="31" fillId="0" borderId="0" xfId="0" quotePrefix="1" applyNumberFormat="1" applyFont="1" applyFill="1" applyAlignment="1">
      <alignment horizontal="left" vertical="center"/>
    </xf>
    <xf numFmtId="1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left" vertical="center" indent="1"/>
    </xf>
    <xf numFmtId="0" fontId="31" fillId="0" borderId="0" xfId="0" applyFont="1" applyFill="1" applyAlignment="1">
      <alignment horizontal="left" vertical="center"/>
    </xf>
    <xf numFmtId="0" fontId="30" fillId="0" borderId="0" xfId="0" applyFont="1" applyAlignment="1">
      <alignment horizontal="center" vertical="center"/>
    </xf>
    <xf numFmtId="1" fontId="30" fillId="0" borderId="0" xfId="1" applyNumberFormat="1" applyFont="1" applyAlignment="1">
      <alignment horizontal="center" vertical="center"/>
    </xf>
    <xf numFmtId="0" fontId="30" fillId="0" borderId="0" xfId="0" applyFont="1" applyFill="1" applyAlignment="1">
      <alignment horizontal="left" vertical="center" indent="1"/>
    </xf>
    <xf numFmtId="1" fontId="30" fillId="0" borderId="0" xfId="0" applyNumberFormat="1" applyFont="1" applyBorder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left" vertical="center" indent="1"/>
    </xf>
    <xf numFmtId="0" fontId="31" fillId="0" borderId="33" xfId="0" applyFont="1" applyFill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center" vertical="center" textRotation="180" wrapText="1"/>
    </xf>
    <xf numFmtId="0" fontId="31" fillId="0" borderId="38" xfId="0" applyFont="1" applyBorder="1" applyAlignment="1">
      <alignment horizontal="center" vertical="center" wrapText="1"/>
    </xf>
    <xf numFmtId="1" fontId="31" fillId="0" borderId="36" xfId="0" applyNumberFormat="1" applyFont="1" applyBorder="1" applyAlignment="1">
      <alignment horizontal="center" vertical="center" wrapText="1"/>
    </xf>
    <xf numFmtId="1" fontId="31" fillId="0" borderId="38" xfId="0" applyNumberFormat="1" applyFont="1" applyBorder="1" applyAlignment="1">
      <alignment horizontal="center" vertical="center" wrapText="1"/>
    </xf>
    <xf numFmtId="0" fontId="31" fillId="0" borderId="13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" fontId="30" fillId="0" borderId="0" xfId="1" applyNumberFormat="1" applyFont="1" applyAlignment="1">
      <alignment horizontal="center" vertical="center" wrapText="1"/>
    </xf>
    <xf numFmtId="0" fontId="30" fillId="0" borderId="31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left" vertical="center" wrapText="1"/>
    </xf>
    <xf numFmtId="1" fontId="30" fillId="0" borderId="4" xfId="0" applyNumberFormat="1" applyFont="1" applyBorder="1" applyAlignment="1">
      <alignment horizontal="left" vertical="center"/>
    </xf>
    <xf numFmtId="41" fontId="30" fillId="0" borderId="2" xfId="2" applyFont="1" applyBorder="1" applyAlignment="1">
      <alignment horizontal="center" vertical="center"/>
    </xf>
    <xf numFmtId="41" fontId="30" fillId="0" borderId="146" xfId="2" applyFont="1" applyBorder="1" applyAlignment="1">
      <alignment horizontal="center" vertical="center"/>
    </xf>
    <xf numFmtId="41" fontId="30" fillId="0" borderId="47" xfId="2" applyFont="1" applyBorder="1" applyAlignment="1">
      <alignment horizontal="center" vertical="center"/>
    </xf>
    <xf numFmtId="0" fontId="30" fillId="0" borderId="53" xfId="0" applyFont="1" applyBorder="1" applyAlignment="1">
      <alignment horizontal="left" vertical="center" indent="1"/>
    </xf>
    <xf numFmtId="0" fontId="31" fillId="0" borderId="31" xfId="0" applyFont="1" applyFill="1" applyBorder="1" applyAlignment="1">
      <alignment horizontal="center" vertical="center" wrapText="1"/>
    </xf>
    <xf numFmtId="1" fontId="31" fillId="0" borderId="4" xfId="0" applyNumberFormat="1" applyFont="1" applyBorder="1" applyAlignment="1">
      <alignment horizontal="center" vertical="center" wrapText="1"/>
    </xf>
    <xf numFmtId="1" fontId="31" fillId="0" borderId="2" xfId="0" applyNumberFormat="1" applyFont="1" applyBorder="1" applyAlignment="1">
      <alignment horizontal="center" vertical="center" wrapText="1"/>
    </xf>
    <xf numFmtId="0" fontId="31" fillId="0" borderId="53" xfId="0" applyFont="1" applyBorder="1" applyAlignment="1">
      <alignment horizontal="center" vertical="center" wrapText="1"/>
    </xf>
    <xf numFmtId="41" fontId="30" fillId="0" borderId="7" xfId="2" applyFont="1" applyBorder="1" applyAlignment="1">
      <alignment horizontal="center" vertical="center"/>
    </xf>
    <xf numFmtId="41" fontId="30" fillId="0" borderId="46" xfId="2" applyFont="1" applyBorder="1" applyAlignment="1">
      <alignment horizontal="center" vertical="center"/>
    </xf>
    <xf numFmtId="0" fontId="30" fillId="0" borderId="53" xfId="0" applyFont="1" applyBorder="1" applyAlignment="1">
      <alignment horizontal="left" vertical="center" indent="5"/>
    </xf>
    <xf numFmtId="41" fontId="30" fillId="0" borderId="4" xfId="2" applyFont="1" applyBorder="1" applyAlignment="1">
      <alignment horizontal="center" vertical="center"/>
    </xf>
    <xf numFmtId="41" fontId="30" fillId="0" borderId="10" xfId="2" applyFont="1" applyBorder="1" applyAlignment="1">
      <alignment horizontal="center" vertical="center"/>
    </xf>
    <xf numFmtId="1" fontId="30" fillId="0" borderId="0" xfId="0" quotePrefix="1" applyNumberFormat="1" applyFont="1" applyBorder="1" applyAlignment="1">
      <alignment horizontal="center" vertical="center"/>
    </xf>
    <xf numFmtId="0" fontId="30" fillId="0" borderId="8" xfId="0" quotePrefix="1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left" vertical="center" wrapText="1"/>
    </xf>
    <xf numFmtId="1" fontId="30" fillId="0" borderId="12" xfId="0" applyNumberFormat="1" applyFont="1" applyBorder="1" applyAlignment="1">
      <alignment horizontal="center" vertical="center"/>
    </xf>
    <xf numFmtId="1" fontId="30" fillId="0" borderId="7" xfId="0" applyNumberFormat="1" applyFont="1" applyBorder="1" applyAlignment="1">
      <alignment horizontal="left" vertical="center"/>
    </xf>
    <xf numFmtId="41" fontId="30" fillId="0" borderId="81" xfId="2" applyFont="1" applyBorder="1" applyAlignment="1">
      <alignment horizontal="center" vertical="center"/>
    </xf>
    <xf numFmtId="41" fontId="30" fillId="0" borderId="69" xfId="2" applyFont="1" applyBorder="1" applyAlignment="1">
      <alignment horizontal="center" vertical="center"/>
    </xf>
    <xf numFmtId="0" fontId="30" fillId="0" borderId="11" xfId="0" quotePrefix="1" applyFont="1" applyFill="1" applyBorder="1" applyAlignment="1">
      <alignment horizontal="center" vertical="center" wrapText="1"/>
    </xf>
    <xf numFmtId="0" fontId="30" fillId="0" borderId="148" xfId="0" applyFont="1" applyFill="1" applyBorder="1" applyAlignment="1">
      <alignment horizontal="left" vertical="center" wrapText="1"/>
    </xf>
    <xf numFmtId="1" fontId="30" fillId="0" borderId="149" xfId="0" applyNumberFormat="1" applyFont="1" applyBorder="1" applyAlignment="1">
      <alignment horizontal="center" vertical="center"/>
    </xf>
    <xf numFmtId="1" fontId="30" fillId="0" borderId="146" xfId="0" applyNumberFormat="1" applyFont="1" applyBorder="1" applyAlignment="1">
      <alignment horizontal="left" vertical="center"/>
    </xf>
    <xf numFmtId="1" fontId="30" fillId="0" borderId="12" xfId="0" quotePrefix="1" applyNumberFormat="1" applyFont="1" applyBorder="1" applyAlignment="1">
      <alignment horizontal="center" vertical="center"/>
    </xf>
    <xf numFmtId="1" fontId="30" fillId="0" borderId="149" xfId="0" quotePrefix="1" applyNumberFormat="1" applyFont="1" applyBorder="1" applyAlignment="1">
      <alignment horizontal="center" vertical="center"/>
    </xf>
    <xf numFmtId="1" fontId="30" fillId="0" borderId="0" xfId="0" applyNumberFormat="1" applyFont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/>
    </xf>
    <xf numFmtId="1" fontId="30" fillId="0" borderId="72" xfId="0" applyNumberFormat="1" applyFont="1" applyBorder="1" applyAlignment="1">
      <alignment horizontal="center" vertical="center"/>
    </xf>
    <xf numFmtId="1" fontId="30" fillId="0" borderId="64" xfId="0" applyNumberFormat="1" applyFont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0" fillId="0" borderId="0" xfId="0" quotePrefix="1" applyFont="1" applyFill="1" applyBorder="1" applyAlignment="1">
      <alignment horizontal="center" vertical="center"/>
    </xf>
    <xf numFmtId="41" fontId="30" fillId="0" borderId="0" xfId="2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indent="5"/>
    </xf>
    <xf numFmtId="0" fontId="30" fillId="0" borderId="6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left" vertical="center"/>
    </xf>
    <xf numFmtId="0" fontId="30" fillId="0" borderId="12" xfId="0" quotePrefix="1" applyFont="1" applyFill="1" applyBorder="1" applyAlignment="1">
      <alignment horizontal="center" vertical="center"/>
    </xf>
    <xf numFmtId="1" fontId="30" fillId="0" borderId="12" xfId="0" applyNumberFormat="1" applyFont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left" vertical="center"/>
    </xf>
    <xf numFmtId="0" fontId="30" fillId="0" borderId="112" xfId="0" applyFont="1" applyFill="1" applyBorder="1" applyAlignment="1">
      <alignment horizontal="left" vertical="center" wrapText="1"/>
    </xf>
    <xf numFmtId="1" fontId="30" fillId="0" borderId="147" xfId="0" applyNumberFormat="1" applyFont="1" applyBorder="1" applyAlignment="1">
      <alignment horizontal="center" vertical="center"/>
    </xf>
    <xf numFmtId="1" fontId="30" fillId="0" borderId="151" xfId="0" applyNumberFormat="1" applyFont="1" applyBorder="1" applyAlignment="1">
      <alignment horizontal="left" vertical="center"/>
    </xf>
    <xf numFmtId="0" fontId="31" fillId="0" borderId="151" xfId="0" applyFont="1" applyFill="1" applyBorder="1" applyAlignment="1">
      <alignment horizontal="center" vertical="center"/>
    </xf>
    <xf numFmtId="41" fontId="31" fillId="0" borderId="135" xfId="2" applyFont="1" applyBorder="1" applyAlignment="1">
      <alignment horizontal="right" vertical="center"/>
    </xf>
    <xf numFmtId="41" fontId="31" fillId="0" borderId="107" xfId="2" applyFont="1" applyBorder="1" applyAlignment="1">
      <alignment horizontal="right" vertical="center"/>
    </xf>
    <xf numFmtId="0" fontId="31" fillId="0" borderId="96" xfId="0" applyFont="1" applyFill="1" applyBorder="1" applyAlignment="1">
      <alignment horizontal="left" vertical="center"/>
    </xf>
    <xf numFmtId="0" fontId="31" fillId="0" borderId="134" xfId="0" applyFont="1" applyFill="1" applyBorder="1" applyAlignment="1">
      <alignment horizontal="left" vertical="center"/>
    </xf>
    <xf numFmtId="0" fontId="30" fillId="0" borderId="55" xfId="0" applyFont="1" applyBorder="1" applyAlignment="1">
      <alignment horizontal="left" vertical="center" indent="1"/>
    </xf>
    <xf numFmtId="0" fontId="30" fillId="0" borderId="56" xfId="0" applyFont="1" applyBorder="1" applyAlignment="1">
      <alignment horizontal="center" vertical="center"/>
    </xf>
    <xf numFmtId="0" fontId="31" fillId="0" borderId="0" xfId="3" applyFont="1" applyFill="1" applyBorder="1" applyAlignment="1">
      <alignment vertical="center"/>
    </xf>
    <xf numFmtId="0" fontId="31" fillId="0" borderId="0" xfId="3" applyFont="1" applyFill="1" applyBorder="1" applyAlignment="1">
      <alignment horizontal="left" vertical="center"/>
    </xf>
    <xf numFmtId="0" fontId="31" fillId="0" borderId="0" xfId="3" applyFont="1" applyAlignment="1">
      <alignment vertical="center"/>
    </xf>
    <xf numFmtId="0" fontId="31" fillId="0" borderId="0" xfId="3" applyFont="1" applyAlignment="1">
      <alignment horizontal="left" vertical="center"/>
    </xf>
    <xf numFmtId="0" fontId="31" fillId="0" borderId="0" xfId="3" applyFont="1" applyFill="1" applyAlignment="1">
      <alignment vertical="center"/>
    </xf>
    <xf numFmtId="49" fontId="31" fillId="0" borderId="0" xfId="3" applyNumberFormat="1" applyFont="1" applyFill="1" applyAlignment="1">
      <alignment horizontal="center" vertical="center"/>
    </xf>
    <xf numFmtId="49" fontId="31" fillId="0" borderId="0" xfId="3" applyNumberFormat="1" applyFont="1" applyFill="1" applyAlignment="1">
      <alignment horizontal="left" vertical="center"/>
    </xf>
    <xf numFmtId="49" fontId="31" fillId="0" borderId="0" xfId="3" applyNumberFormat="1" applyFont="1" applyAlignment="1">
      <alignment horizontal="center" vertical="center"/>
    </xf>
    <xf numFmtId="41" fontId="30" fillId="0" borderId="0" xfId="0" applyNumberFormat="1" applyFont="1" applyAlignment="1">
      <alignment vertical="center"/>
    </xf>
    <xf numFmtId="1" fontId="30" fillId="0" borderId="0" xfId="1" applyNumberFormat="1" applyFont="1" applyFill="1" applyAlignment="1">
      <alignment vertical="center"/>
    </xf>
    <xf numFmtId="0" fontId="9" fillId="0" borderId="0" xfId="3" applyFont="1" applyAlignment="1">
      <alignment horizontal="left" vertical="center" wrapTex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Fill="1" applyAlignment="1">
      <alignment vertical="center"/>
    </xf>
    <xf numFmtId="49" fontId="31" fillId="0" borderId="0" xfId="0" applyNumberFormat="1" applyFont="1" applyFill="1" applyAlignment="1">
      <alignment horizontal="center" vertical="center"/>
    </xf>
    <xf numFmtId="49" fontId="31" fillId="0" borderId="0" xfId="0" applyNumberFormat="1" applyFont="1" applyFill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58" xfId="0" applyFont="1" applyBorder="1" applyAlignment="1">
      <alignment horizontal="left" vertical="center"/>
    </xf>
    <xf numFmtId="1" fontId="30" fillId="0" borderId="58" xfId="1" applyNumberFormat="1" applyFont="1" applyBorder="1" applyAlignment="1">
      <alignment horizontal="left" vertical="center"/>
    </xf>
    <xf numFmtId="0" fontId="31" fillId="0" borderId="0" xfId="0" applyFont="1" applyFill="1" applyAlignment="1">
      <alignment horizontal="left" vertical="top"/>
    </xf>
    <xf numFmtId="41" fontId="30" fillId="0" borderId="135" xfId="2" applyFont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 wrapText="1"/>
    </xf>
    <xf numFmtId="0" fontId="30" fillId="0" borderId="112" xfId="0" applyFont="1" applyFill="1" applyBorder="1" applyAlignment="1">
      <alignment horizontal="left" vertical="center" indent="1"/>
    </xf>
    <xf numFmtId="0" fontId="30" fillId="0" borderId="147" xfId="0" applyFont="1" applyFill="1" applyBorder="1" applyAlignment="1">
      <alignment horizontal="left" vertical="center" indent="1"/>
    </xf>
    <xf numFmtId="0" fontId="30" fillId="0" borderId="151" xfId="0" applyFont="1" applyFill="1" applyBorder="1" applyAlignment="1">
      <alignment horizontal="left" vertical="center" indent="1"/>
    </xf>
    <xf numFmtId="0" fontId="30" fillId="0" borderId="148" xfId="0" applyFont="1" applyFill="1" applyBorder="1" applyAlignment="1">
      <alignment horizontal="left" vertical="center" indent="1"/>
    </xf>
    <xf numFmtId="0" fontId="30" fillId="0" borderId="149" xfId="0" applyFont="1" applyFill="1" applyBorder="1" applyAlignment="1">
      <alignment horizontal="left" vertical="center" indent="1"/>
    </xf>
    <xf numFmtId="0" fontId="30" fillId="0" borderId="146" xfId="0" applyFont="1" applyFill="1" applyBorder="1" applyAlignment="1">
      <alignment horizontal="left" vertical="center" indent="1"/>
    </xf>
    <xf numFmtId="0" fontId="31" fillId="0" borderId="150" xfId="0" applyFont="1" applyFill="1" applyBorder="1" applyAlignment="1">
      <alignment horizontal="center" vertical="center"/>
    </xf>
    <xf numFmtId="0" fontId="31" fillId="0" borderId="147" xfId="0" applyFont="1" applyFill="1" applyBorder="1" applyAlignment="1">
      <alignment horizontal="center" vertical="center"/>
    </xf>
    <xf numFmtId="0" fontId="31" fillId="0" borderId="96" xfId="0" applyFont="1" applyFill="1" applyBorder="1" applyAlignment="1">
      <alignment horizontal="center" vertical="center"/>
    </xf>
    <xf numFmtId="0" fontId="30" fillId="0" borderId="6" xfId="3" applyFont="1" applyFill="1" applyBorder="1" applyAlignment="1">
      <alignment horizontal="left" vertical="center" indent="1"/>
    </xf>
    <xf numFmtId="0" fontId="30" fillId="0" borderId="12" xfId="3" applyFont="1" applyFill="1" applyBorder="1" applyAlignment="1">
      <alignment horizontal="left" vertical="center" indent="1"/>
    </xf>
    <xf numFmtId="0" fontId="30" fillId="0" borderId="7" xfId="3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 wrapText="1"/>
    </xf>
    <xf numFmtId="17" fontId="31" fillId="0" borderId="0" xfId="0" applyNumberFormat="1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 indent="1"/>
    </xf>
    <xf numFmtId="0" fontId="27" fillId="0" borderId="119" xfId="0" applyFont="1" applyFill="1" applyBorder="1" applyAlignment="1">
      <alignment horizontal="center" vertical="center"/>
    </xf>
    <xf numFmtId="0" fontId="27" fillId="0" borderId="119" xfId="0" applyFont="1" applyFill="1" applyBorder="1" applyAlignment="1">
      <alignment horizontal="left" vertical="center"/>
    </xf>
    <xf numFmtId="0" fontId="27" fillId="0" borderId="119" xfId="0" quotePrefix="1" applyFont="1" applyFill="1" applyBorder="1" applyAlignment="1">
      <alignment horizontal="center" vertical="center"/>
    </xf>
    <xf numFmtId="41" fontId="27" fillId="0" borderId="120" xfId="2" applyFont="1" applyBorder="1" applyAlignment="1">
      <alignment horizontal="center" vertical="center"/>
    </xf>
    <xf numFmtId="41" fontId="27" fillId="0" borderId="59" xfId="2" applyFont="1" applyBorder="1" applyAlignment="1">
      <alignment horizontal="center" vertical="center"/>
    </xf>
    <xf numFmtId="0" fontId="30" fillId="0" borderId="58" xfId="0" applyFont="1" applyFill="1" applyBorder="1" applyAlignment="1">
      <alignment horizontal="left" vertical="center"/>
    </xf>
    <xf numFmtId="0" fontId="30" fillId="0" borderId="58" xfId="0" quotePrefix="1" applyFont="1" applyFill="1" applyBorder="1" applyAlignment="1">
      <alignment horizontal="center" vertical="center"/>
    </xf>
    <xf numFmtId="0" fontId="27" fillId="0" borderId="61" xfId="0" quotePrefix="1" applyFont="1" applyFill="1" applyBorder="1" applyAlignment="1">
      <alignment horizontal="center" vertical="center"/>
    </xf>
    <xf numFmtId="41" fontId="27" fillId="0" borderId="62" xfId="2" applyFont="1" applyBorder="1" applyAlignment="1">
      <alignment horizontal="center" vertical="center"/>
    </xf>
    <xf numFmtId="0" fontId="27" fillId="0" borderId="106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left" vertical="center" wrapText="1" indent="1"/>
    </xf>
    <xf numFmtId="0" fontId="27" fillId="0" borderId="74" xfId="0" applyFont="1" applyFill="1" applyBorder="1" applyAlignment="1">
      <alignment horizontal="center" vertical="center"/>
    </xf>
    <xf numFmtId="0" fontId="27" fillId="0" borderId="74" xfId="0" applyFont="1" applyFill="1" applyBorder="1" applyAlignment="1">
      <alignment horizontal="left" vertical="center"/>
    </xf>
    <xf numFmtId="0" fontId="27" fillId="0" borderId="74" xfId="0" quotePrefix="1" applyFont="1" applyFill="1" applyBorder="1" applyAlignment="1">
      <alignment horizontal="center" vertical="center"/>
    </xf>
    <xf numFmtId="41" fontId="27" fillId="0" borderId="73" xfId="2" applyFont="1" applyBorder="1" applyAlignment="1">
      <alignment horizontal="center" vertical="center"/>
    </xf>
    <xf numFmtId="0" fontId="27" fillId="0" borderId="152" xfId="0" applyFont="1" applyFill="1" applyBorder="1" applyAlignment="1">
      <alignment horizontal="center" vertical="center"/>
    </xf>
    <xf numFmtId="0" fontId="27" fillId="0" borderId="152" xfId="0" applyFont="1" applyFill="1" applyBorder="1" applyAlignment="1">
      <alignment horizontal="left" vertical="center"/>
    </xf>
    <xf numFmtId="0" fontId="27" fillId="0" borderId="152" xfId="0" quotePrefix="1" applyFont="1" applyFill="1" applyBorder="1" applyAlignment="1">
      <alignment horizontal="center" vertical="center"/>
    </xf>
    <xf numFmtId="41" fontId="27" fillId="0" borderId="153" xfId="2" applyFont="1" applyBorder="1" applyAlignment="1">
      <alignment horizontal="center" vertical="center"/>
    </xf>
    <xf numFmtId="0" fontId="27" fillId="0" borderId="152" xfId="0" quotePrefix="1" applyFont="1" applyFill="1" applyBorder="1" applyAlignment="1">
      <alignment horizontal="center" vertical="center" wrapText="1"/>
    </xf>
    <xf numFmtId="0" fontId="30" fillId="0" borderId="152" xfId="0" quotePrefix="1" applyFont="1" applyFill="1" applyBorder="1" applyAlignment="1">
      <alignment horizontal="center" vertical="center"/>
    </xf>
    <xf numFmtId="0" fontId="30" fillId="0" borderId="61" xfId="0" applyFont="1" applyFill="1" applyBorder="1" applyAlignment="1">
      <alignment horizontal="center" vertical="center"/>
    </xf>
    <xf numFmtId="0" fontId="30" fillId="0" borderId="61" xfId="0" applyFont="1" applyFill="1" applyBorder="1" applyAlignment="1">
      <alignment horizontal="left" vertical="center"/>
    </xf>
    <xf numFmtId="0" fontId="27" fillId="0" borderId="61" xfId="0" quotePrefix="1" applyFont="1" applyFill="1" applyBorder="1" applyAlignment="1">
      <alignment horizontal="left" vertical="center" indent="1"/>
    </xf>
    <xf numFmtId="0" fontId="10" fillId="0" borderId="5" xfId="0" applyFont="1" applyFill="1" applyBorder="1" applyAlignment="1">
      <alignment horizontal="left" vertical="center" wrapText="1" indent="1"/>
    </xf>
    <xf numFmtId="49" fontId="8" fillId="0" borderId="5" xfId="0" applyNumberFormat="1" applyFont="1" applyFill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 wrapText="1"/>
    </xf>
    <xf numFmtId="1" fontId="30" fillId="3" borderId="0" xfId="1" applyNumberFormat="1" applyFont="1" applyFill="1" applyAlignment="1">
      <alignment horizontal="center" vertical="center"/>
    </xf>
    <xf numFmtId="1" fontId="30" fillId="3" borderId="0" xfId="1" quotePrefix="1" applyNumberFormat="1" applyFont="1" applyFill="1" applyAlignment="1">
      <alignment horizontal="center" vertical="center"/>
    </xf>
    <xf numFmtId="0" fontId="30" fillId="0" borderId="112" xfId="0" applyFont="1" applyBorder="1" applyAlignment="1">
      <alignment horizontal="left" vertical="center" indent="1"/>
    </xf>
    <xf numFmtId="0" fontId="30" fillId="0" borderId="147" xfId="0" applyFont="1" applyBorder="1" applyAlignment="1">
      <alignment horizontal="left" vertical="center" indent="1"/>
    </xf>
    <xf numFmtId="0" fontId="30" fillId="0" borderId="151" xfId="0" applyFont="1" applyBorder="1" applyAlignment="1">
      <alignment horizontal="left" vertical="center" indent="1"/>
    </xf>
    <xf numFmtId="0" fontId="30" fillId="0" borderId="27" xfId="0" applyFont="1" applyBorder="1" applyAlignment="1">
      <alignment horizontal="center" vertical="center"/>
    </xf>
    <xf numFmtId="0" fontId="30" fillId="0" borderId="112" xfId="0" applyFont="1" applyBorder="1" applyAlignment="1">
      <alignment horizontal="left" vertical="center" wrapText="1"/>
    </xf>
    <xf numFmtId="0" fontId="30" fillId="0" borderId="147" xfId="0" applyFont="1" applyBorder="1" applyAlignment="1">
      <alignment horizontal="center" vertical="center"/>
    </xf>
    <xf numFmtId="0" fontId="30" fillId="0" borderId="147" xfId="0" applyFont="1" applyFill="1" applyBorder="1" applyAlignment="1">
      <alignment horizontal="center" vertical="center"/>
    </xf>
    <xf numFmtId="0" fontId="30" fillId="0" borderId="151" xfId="0" applyFont="1" applyFill="1" applyBorder="1" applyAlignment="1">
      <alignment horizontal="center" vertical="center"/>
    </xf>
    <xf numFmtId="0" fontId="31" fillId="0" borderId="105" xfId="0" applyFont="1" applyFill="1" applyBorder="1" applyAlignment="1">
      <alignment horizontal="left" vertical="center"/>
    </xf>
    <xf numFmtId="0" fontId="30" fillId="0" borderId="31" xfId="0" applyFont="1" applyFill="1" applyBorder="1" applyAlignment="1">
      <alignment horizontal="center" vertical="center" wrapText="1"/>
    </xf>
    <xf numFmtId="0" fontId="31" fillId="0" borderId="141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textRotation="180" wrapText="1"/>
    </xf>
    <xf numFmtId="0" fontId="31" fillId="0" borderId="25" xfId="0" applyFont="1" applyFill="1" applyBorder="1" applyAlignment="1">
      <alignment horizontal="center" vertical="center" wrapText="1"/>
    </xf>
    <xf numFmtId="1" fontId="30" fillId="3" borderId="0" xfId="1" quotePrefix="1" applyNumberFormat="1" applyFont="1" applyFill="1" applyAlignment="1">
      <alignment horizontal="center" vertical="center" wrapText="1"/>
    </xf>
    <xf numFmtId="1" fontId="30" fillId="3" borderId="5" xfId="0" quotePrefix="1" applyNumberFormat="1" applyFont="1" applyFill="1" applyBorder="1" applyAlignment="1">
      <alignment horizontal="center" vertical="center"/>
    </xf>
    <xf numFmtId="1" fontId="30" fillId="3" borderId="0" xfId="0" applyNumberFormat="1" applyFont="1" applyFill="1" applyAlignment="1">
      <alignment horizontal="center" vertical="center"/>
    </xf>
    <xf numFmtId="0" fontId="30" fillId="0" borderId="33" xfId="0" applyFont="1" applyFill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41" fontId="27" fillId="0" borderId="49" xfId="2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left" vertical="center"/>
    </xf>
    <xf numFmtId="0" fontId="27" fillId="0" borderId="17" xfId="0" quotePrefix="1" applyFont="1" applyFill="1" applyBorder="1" applyAlignment="1">
      <alignment horizontal="center" vertical="center"/>
    </xf>
    <xf numFmtId="41" fontId="27" fillId="0" borderId="19" xfId="2" applyFont="1" applyBorder="1" applyAlignment="1">
      <alignment horizontal="center" vertical="center"/>
    </xf>
    <xf numFmtId="0" fontId="2" fillId="0" borderId="112" xfId="0" applyFont="1" applyFill="1" applyBorder="1" applyAlignment="1">
      <alignment horizontal="center" vertical="center"/>
    </xf>
    <xf numFmtId="1" fontId="27" fillId="0" borderId="123" xfId="0" quotePrefix="1" applyNumberFormat="1" applyFont="1" applyBorder="1" applyAlignment="1">
      <alignment horizontal="center" vertical="center"/>
    </xf>
    <xf numFmtId="1" fontId="27" fillId="0" borderId="83" xfId="0" applyNumberFormat="1" applyFont="1" applyBorder="1" applyAlignment="1">
      <alignment horizontal="center" vertical="center"/>
    </xf>
    <xf numFmtId="1" fontId="27" fillId="0" borderId="83" xfId="0" quotePrefix="1" applyNumberFormat="1" applyFont="1" applyBorder="1" applyAlignment="1">
      <alignment horizontal="center" vertical="center"/>
    </xf>
    <xf numFmtId="1" fontId="27" fillId="0" borderId="82" xfId="0" applyNumberFormat="1" applyFont="1" applyBorder="1" applyAlignment="1">
      <alignment horizontal="center" vertical="center"/>
    </xf>
    <xf numFmtId="1" fontId="27" fillId="0" borderId="154" xfId="0" applyNumberFormat="1" applyFont="1" applyBorder="1" applyAlignment="1">
      <alignment horizontal="center" vertical="center"/>
    </xf>
    <xf numFmtId="1" fontId="27" fillId="0" borderId="79" xfId="0" quotePrefix="1" applyNumberFormat="1" applyFont="1" applyBorder="1" applyAlignment="1">
      <alignment horizontal="center" vertical="center"/>
    </xf>
    <xf numFmtId="1" fontId="27" fillId="0" borderId="82" xfId="0" quotePrefix="1" applyNumberFormat="1" applyFont="1" applyBorder="1" applyAlignment="1">
      <alignment horizontal="center" vertical="center"/>
    </xf>
    <xf numFmtId="1" fontId="27" fillId="0" borderId="79" xfId="0" applyNumberFormat="1" applyFont="1" applyBorder="1" applyAlignment="1">
      <alignment horizontal="center" vertical="center"/>
    </xf>
    <xf numFmtId="1" fontId="27" fillId="0" borderId="154" xfId="0" quotePrefix="1" applyNumberFormat="1" applyFont="1" applyBorder="1" applyAlignment="1">
      <alignment horizontal="center" vertical="center" wrapText="1"/>
    </xf>
    <xf numFmtId="1" fontId="27" fillId="0" borderId="154" xfId="0" quotePrefix="1" applyNumberFormat="1" applyFont="1" applyBorder="1" applyAlignment="1">
      <alignment horizontal="center" vertical="center"/>
    </xf>
    <xf numFmtId="166" fontId="27" fillId="0" borderId="83" xfId="2" quotePrefix="1" applyNumberFormat="1" applyFont="1" applyBorder="1" applyAlignment="1">
      <alignment horizontal="center" vertical="center"/>
    </xf>
    <xf numFmtId="1" fontId="27" fillId="0" borderId="83" xfId="0" quotePrefix="1" applyNumberFormat="1" applyFont="1" applyFill="1" applyBorder="1" applyAlignment="1">
      <alignment horizontal="left" vertical="center" indent="1"/>
    </xf>
    <xf numFmtId="1" fontId="27" fillId="0" borderId="40" xfId="0" applyNumberFormat="1" applyFont="1" applyBorder="1" applyAlignment="1">
      <alignment horizontal="center" vertical="center"/>
    </xf>
    <xf numFmtId="1" fontId="27" fillId="0" borderId="82" xfId="0" applyNumberFormat="1" applyFont="1" applyBorder="1" applyAlignment="1">
      <alignment horizontal="center" vertical="center" wrapText="1"/>
    </xf>
    <xf numFmtId="0" fontId="30" fillId="0" borderId="4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0" xfId="3" applyFont="1" applyAlignment="1">
      <alignment horizontal="left" vertical="center" indent="3"/>
    </xf>
    <xf numFmtId="0" fontId="4" fillId="0" borderId="0" xfId="0" applyFont="1" applyAlignment="1">
      <alignment horizontal="left" vertical="center" indent="3"/>
    </xf>
    <xf numFmtId="41" fontId="4" fillId="0" borderId="155" xfId="0" applyNumberFormat="1" applyFont="1" applyFill="1" applyBorder="1" applyAlignment="1">
      <alignment horizontal="center" vertical="center"/>
    </xf>
    <xf numFmtId="17" fontId="31" fillId="0" borderId="0" xfId="0" applyNumberFormat="1" applyFont="1" applyFill="1" applyBorder="1" applyAlignment="1">
      <alignment horizontal="left" vertical="center"/>
    </xf>
    <xf numFmtId="17" fontId="31" fillId="0" borderId="0" xfId="0" quotePrefix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0" fontId="29" fillId="0" borderId="0" xfId="3" applyFont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75" xfId="0" applyFont="1" applyFill="1" applyBorder="1" applyAlignment="1">
      <alignment horizontal="right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left" vertical="center"/>
    </xf>
    <xf numFmtId="0" fontId="27" fillId="0" borderId="156" xfId="0" applyFont="1" applyFill="1" applyBorder="1" applyAlignment="1">
      <alignment horizontal="center" vertical="center"/>
    </xf>
    <xf numFmtId="0" fontId="27" fillId="0" borderId="157" xfId="0" applyFont="1" applyFill="1" applyBorder="1" applyAlignment="1">
      <alignment horizontal="center" vertical="center"/>
    </xf>
    <xf numFmtId="0" fontId="27" fillId="0" borderId="157" xfId="0" applyFont="1" applyFill="1" applyBorder="1" applyAlignment="1">
      <alignment horizontal="left" vertical="center" wrapText="1" indent="1"/>
    </xf>
    <xf numFmtId="41" fontId="27" fillId="0" borderId="158" xfId="2" applyFont="1" applyBorder="1" applyAlignment="1">
      <alignment horizontal="center" vertical="center"/>
    </xf>
    <xf numFmtId="0" fontId="27" fillId="0" borderId="159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left" vertical="center" wrapText="1" indent="1"/>
    </xf>
    <xf numFmtId="41" fontId="27" fillId="0" borderId="160" xfId="2" applyFont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27" fillId="0" borderId="161" xfId="0" applyFont="1" applyFill="1" applyBorder="1" applyAlignment="1">
      <alignment horizontal="center" vertical="center"/>
    </xf>
    <xf numFmtId="0" fontId="27" fillId="0" borderId="162" xfId="0" applyFont="1" applyFill="1" applyBorder="1" applyAlignment="1">
      <alignment horizontal="center" vertical="center"/>
    </xf>
    <xf numFmtId="0" fontId="27" fillId="0" borderId="162" xfId="0" applyFont="1" applyFill="1" applyBorder="1" applyAlignment="1">
      <alignment horizontal="left" vertical="center" wrapText="1" indent="1"/>
    </xf>
    <xf numFmtId="41" fontId="27" fillId="0" borderId="163" xfId="2" applyFont="1" applyBorder="1" applyAlignment="1">
      <alignment horizontal="center" vertical="center"/>
    </xf>
    <xf numFmtId="0" fontId="27" fillId="0" borderId="164" xfId="0" applyFont="1" applyFill="1" applyBorder="1" applyAlignment="1">
      <alignment horizontal="center" vertical="center"/>
    </xf>
    <xf numFmtId="0" fontId="27" fillId="0" borderId="92" xfId="0" applyFont="1" applyFill="1" applyBorder="1" applyAlignment="1">
      <alignment horizontal="center" vertical="center"/>
    </xf>
    <xf numFmtId="0" fontId="27" fillId="0" borderId="92" xfId="0" applyFont="1" applyFill="1" applyBorder="1" applyAlignment="1">
      <alignment horizontal="left" vertical="center" indent="1"/>
    </xf>
    <xf numFmtId="41" fontId="27" fillId="0" borderId="165" xfId="2" applyFont="1" applyBorder="1" applyAlignment="1">
      <alignment horizontal="center" vertical="center"/>
    </xf>
    <xf numFmtId="0" fontId="27" fillId="0" borderId="92" xfId="0" applyFont="1" applyFill="1" applyBorder="1" applyAlignment="1">
      <alignment horizontal="left" vertical="center" wrapText="1" indent="1"/>
    </xf>
    <xf numFmtId="0" fontId="30" fillId="0" borderId="92" xfId="0" applyFont="1" applyFill="1" applyBorder="1" applyAlignment="1">
      <alignment horizontal="center" vertical="center"/>
    </xf>
    <xf numFmtId="0" fontId="27" fillId="0" borderId="166" xfId="0" applyFont="1" applyFill="1" applyBorder="1" applyAlignment="1">
      <alignment horizontal="center" vertical="center"/>
    </xf>
    <xf numFmtId="0" fontId="27" fillId="0" borderId="97" xfId="0" applyFont="1" applyFill="1" applyBorder="1" applyAlignment="1">
      <alignment horizontal="center" vertical="center"/>
    </xf>
    <xf numFmtId="0" fontId="27" fillId="0" borderId="97" xfId="0" applyFont="1" applyFill="1" applyBorder="1" applyAlignment="1">
      <alignment horizontal="left" vertical="center" wrapText="1" indent="1"/>
    </xf>
    <xf numFmtId="41" fontId="27" fillId="0" borderId="167" xfId="2" applyFont="1" applyBorder="1" applyAlignment="1">
      <alignment horizontal="center" vertical="center"/>
    </xf>
    <xf numFmtId="17" fontId="31" fillId="0" borderId="0" xfId="0" applyNumberFormat="1" applyFont="1" applyFill="1" applyAlignment="1">
      <alignment horizontal="left" vertical="center"/>
    </xf>
    <xf numFmtId="17" fontId="31" fillId="0" borderId="0" xfId="0" quotePrefix="1" applyNumberFormat="1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"/>
    </xf>
    <xf numFmtId="0" fontId="20" fillId="0" borderId="169" xfId="0" applyFont="1" applyBorder="1" applyAlignment="1">
      <alignment vertical="center" wrapText="1"/>
    </xf>
    <xf numFmtId="0" fontId="20" fillId="0" borderId="169" xfId="0" applyFont="1" applyFill="1" applyBorder="1" applyAlignment="1">
      <alignment horizontal="center" vertical="center" wrapText="1"/>
    </xf>
    <xf numFmtId="0" fontId="20" fillId="0" borderId="169" xfId="0" applyFont="1" applyBorder="1" applyAlignment="1">
      <alignment horizontal="center" vertical="center" wrapText="1"/>
    </xf>
    <xf numFmtId="0" fontId="20" fillId="0" borderId="170" xfId="0" applyFont="1" applyBorder="1" applyAlignment="1">
      <alignment horizontal="center" vertical="center" wrapText="1"/>
    </xf>
    <xf numFmtId="0" fontId="20" fillId="0" borderId="168" xfId="0" applyFont="1" applyFill="1" applyBorder="1" applyAlignment="1">
      <alignment horizontal="center" vertical="center" wrapText="1"/>
    </xf>
    <xf numFmtId="0" fontId="20" fillId="0" borderId="171" xfId="0" applyFon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/>
    </xf>
    <xf numFmtId="0" fontId="0" fillId="0" borderId="60" xfId="0" applyBorder="1" applyAlignment="1">
      <alignment horizontal="left" vertical="center" indent="1"/>
    </xf>
    <xf numFmtId="0" fontId="0" fillId="0" borderId="57" xfId="0" applyBorder="1" applyAlignment="1">
      <alignment horizontal="left" vertical="center" indent="1"/>
    </xf>
    <xf numFmtId="0" fontId="0" fillId="0" borderId="124" xfId="0" applyBorder="1" applyAlignment="1">
      <alignment horizontal="left" vertical="center" indent="1"/>
    </xf>
    <xf numFmtId="0" fontId="30" fillId="0" borderId="45" xfId="0" applyFon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5" fillId="0" borderId="109" xfId="0" applyFont="1" applyBorder="1" applyAlignment="1">
      <alignment horizontal="center" vertical="center"/>
    </xf>
    <xf numFmtId="0" fontId="25" fillId="0" borderId="111" xfId="0" applyNumberFormat="1" applyFont="1" applyBorder="1" applyAlignment="1">
      <alignment horizontal="center" vertical="center"/>
    </xf>
    <xf numFmtId="43" fontId="0" fillId="0" borderId="88" xfId="1" applyFont="1" applyBorder="1" applyAlignment="1">
      <alignment horizontal="center" vertical="center"/>
    </xf>
    <xf numFmtId="0" fontId="0" fillId="0" borderId="88" xfId="0" applyNumberFormat="1" applyBorder="1" applyAlignment="1">
      <alignment horizontal="center" vertical="center"/>
    </xf>
    <xf numFmtId="43" fontId="0" fillId="0" borderId="70" xfId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5" fillId="0" borderId="75" xfId="0" applyFont="1" applyFill="1" applyBorder="1" applyAlignment="1">
      <alignment horizontal="center" vertical="center"/>
    </xf>
    <xf numFmtId="0" fontId="0" fillId="0" borderId="75" xfId="0" applyFill="1" applyBorder="1" applyAlignment="1">
      <alignment horizontal="left" vertical="center" indent="1"/>
    </xf>
    <xf numFmtId="0" fontId="0" fillId="0" borderId="7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9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1"/>
    </xf>
    <xf numFmtId="0" fontId="2" fillId="0" borderId="96" xfId="0" applyFont="1" applyFill="1" applyBorder="1" applyAlignment="1">
      <alignment horizontal="center" vertical="center"/>
    </xf>
    <xf numFmtId="0" fontId="2" fillId="0" borderId="134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top" wrapText="1"/>
    </xf>
    <xf numFmtId="17" fontId="31" fillId="0" borderId="0" xfId="0" quotePrefix="1" applyNumberFormat="1" applyFont="1" applyFill="1" applyAlignment="1">
      <alignment horizontal="left" vertical="center"/>
    </xf>
    <xf numFmtId="0" fontId="2" fillId="0" borderId="3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indent="1"/>
    </xf>
    <xf numFmtId="0" fontId="27" fillId="0" borderId="4" xfId="0" applyFont="1" applyFill="1" applyBorder="1" applyAlignment="1">
      <alignment horizontal="left" vertical="center" indent="1"/>
    </xf>
    <xf numFmtId="0" fontId="29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0" borderId="27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left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151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left" vertical="center" indent="1"/>
    </xf>
    <xf numFmtId="0" fontId="27" fillId="0" borderId="45" xfId="0" applyFont="1" applyFill="1" applyBorder="1" applyAlignment="1">
      <alignment horizontal="left" vertical="center" indent="1"/>
    </xf>
    <xf numFmtId="0" fontId="30" fillId="0" borderId="5" xfId="0" applyFont="1" applyFill="1" applyBorder="1" applyAlignment="1">
      <alignment horizontal="left" vertical="center" indent="1"/>
    </xf>
    <xf numFmtId="0" fontId="27" fillId="0" borderId="27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vertical="center" wrapText="1"/>
    </xf>
    <xf numFmtId="0" fontId="30" fillId="0" borderId="28" xfId="0" applyFont="1" applyFill="1" applyBorder="1" applyAlignment="1">
      <alignment horizontal="left" vertical="center" indent="1"/>
    </xf>
    <xf numFmtId="0" fontId="30" fillId="0" borderId="162" xfId="0" applyFont="1" applyFill="1" applyBorder="1" applyAlignment="1">
      <alignment horizontal="left" vertical="center" indent="1"/>
    </xf>
    <xf numFmtId="0" fontId="30" fillId="0" borderId="27" xfId="0" applyFont="1" applyFill="1" applyBorder="1" applyAlignment="1">
      <alignment horizontal="left" vertical="center" indent="1"/>
    </xf>
    <xf numFmtId="0" fontId="31" fillId="0" borderId="0" xfId="0" applyFont="1" applyFill="1" applyAlignment="1">
      <alignment horizontal="left" vertical="center"/>
    </xf>
    <xf numFmtId="0" fontId="27" fillId="0" borderId="92" xfId="0" quotePrefix="1" applyFont="1" applyFill="1" applyBorder="1" applyAlignment="1">
      <alignment horizontal="center" vertical="center"/>
    </xf>
    <xf numFmtId="1" fontId="27" fillId="0" borderId="45" xfId="0" applyNumberFormat="1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left" vertical="center" indent="1"/>
    </xf>
    <xf numFmtId="41" fontId="30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" fontId="9" fillId="0" borderId="0" xfId="0" applyNumberFormat="1" applyFont="1" applyFill="1" applyBorder="1" applyAlignment="1">
      <alignment horizontal="left" vertical="center"/>
    </xf>
    <xf numFmtId="17" fontId="9" fillId="0" borderId="0" xfId="0" quotePrefix="1" applyNumberFormat="1" applyFont="1" applyFill="1" applyBorder="1" applyAlignment="1">
      <alignment horizontal="left" vertical="center"/>
    </xf>
    <xf numFmtId="17" fontId="9" fillId="0" borderId="0" xfId="0" quotePrefix="1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left" vertical="center" wrapText="1"/>
    </xf>
    <xf numFmtId="1" fontId="4" fillId="0" borderId="37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4" fillId="0" borderId="38" xfId="0" applyNumberFormat="1" applyFont="1" applyFill="1" applyBorder="1" applyAlignment="1">
      <alignment horizontal="center" vertical="center" wrapText="1"/>
    </xf>
    <xf numFmtId="0" fontId="4" fillId="0" borderId="132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41" fontId="6" fillId="0" borderId="49" xfId="2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left" vertical="center" indent="1"/>
    </xf>
    <xf numFmtId="1" fontId="6" fillId="0" borderId="45" xfId="0" applyNumberFormat="1" applyFont="1" applyFill="1" applyBorder="1" applyAlignment="1">
      <alignment horizontal="center" vertical="center"/>
    </xf>
    <xf numFmtId="41" fontId="6" fillId="0" borderId="8" xfId="2" applyFont="1" applyFill="1" applyBorder="1" applyAlignment="1">
      <alignment horizontal="center" vertical="center"/>
    </xf>
    <xf numFmtId="41" fontId="6" fillId="0" borderId="46" xfId="2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left" vertical="center" indent="7"/>
    </xf>
    <xf numFmtId="0" fontId="6" fillId="0" borderId="56" xfId="0" applyFont="1" applyFill="1" applyBorder="1" applyAlignment="1">
      <alignment horizontal="center" vertical="center"/>
    </xf>
    <xf numFmtId="41" fontId="6" fillId="0" borderId="5" xfId="0" applyNumberFormat="1" applyFont="1" applyFill="1" applyBorder="1" applyAlignment="1">
      <alignment horizontal="center" vertical="center"/>
    </xf>
    <xf numFmtId="41" fontId="6" fillId="0" borderId="2" xfId="0" applyNumberFormat="1" applyFont="1" applyFill="1" applyBorder="1" applyAlignment="1">
      <alignment horizontal="center" vertical="center"/>
    </xf>
    <xf numFmtId="41" fontId="6" fillId="0" borderId="2" xfId="2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1" fontId="6" fillId="0" borderId="8" xfId="0" applyNumberFormat="1" applyFont="1" applyFill="1" applyBorder="1" applyAlignment="1">
      <alignment horizontal="center" vertical="center"/>
    </xf>
    <xf numFmtId="41" fontId="6" fillId="0" borderId="5" xfId="2" applyFont="1" applyFill="1" applyBorder="1" applyAlignment="1">
      <alignment horizontal="center" vertical="center"/>
    </xf>
    <xf numFmtId="41" fontId="6" fillId="0" borderId="8" xfId="0" applyNumberFormat="1" applyFont="1" applyFill="1" applyBorder="1" applyAlignment="1">
      <alignment horizontal="center" vertical="center"/>
    </xf>
    <xf numFmtId="41" fontId="6" fillId="0" borderId="46" xfId="0" applyNumberFormat="1" applyFont="1" applyFill="1" applyBorder="1" applyAlignment="1">
      <alignment horizontal="center" vertical="center"/>
    </xf>
    <xf numFmtId="41" fontId="6" fillId="0" borderId="11" xfId="0" applyNumberFormat="1" applyFont="1" applyFill="1" applyBorder="1" applyAlignment="1">
      <alignment horizontal="center" vertical="center"/>
    </xf>
    <xf numFmtId="41" fontId="6" fillId="0" borderId="47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1" fontId="6" fillId="0" borderId="8" xfId="0" quotePrefix="1" applyNumberFormat="1" applyFont="1" applyFill="1" applyBorder="1" applyAlignment="1">
      <alignment horizontal="center" vertical="center"/>
    </xf>
    <xf numFmtId="41" fontId="6" fillId="0" borderId="69" xfId="0" applyNumberFormat="1" applyFont="1" applyFill="1" applyBorder="1" applyAlignment="1">
      <alignment horizontal="center" vertical="center"/>
    </xf>
    <xf numFmtId="41" fontId="6" fillId="0" borderId="68" xfId="0" applyNumberFormat="1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" fontId="6" fillId="0" borderId="5" xfId="0" quotePrefix="1" applyNumberFormat="1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41" fontId="6" fillId="0" borderId="68" xfId="2" applyFont="1" applyFill="1" applyBorder="1" applyAlignment="1">
      <alignment horizontal="center" vertical="center"/>
    </xf>
    <xf numFmtId="41" fontId="6" fillId="0" borderId="69" xfId="2" applyFont="1" applyFill="1" applyBorder="1" applyAlignment="1">
      <alignment horizontal="center" vertical="center"/>
    </xf>
    <xf numFmtId="41" fontId="6" fillId="0" borderId="11" xfId="2" applyFont="1" applyFill="1" applyBorder="1" applyAlignment="1">
      <alignment horizontal="center" vertical="center"/>
    </xf>
    <xf numFmtId="41" fontId="6" fillId="0" borderId="47" xfId="2" applyFont="1" applyFill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41" fontId="4" fillId="0" borderId="135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41" fontId="4" fillId="0" borderId="27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41" fontId="10" fillId="0" borderId="0" xfId="0" applyNumberFormat="1" applyFont="1" applyFill="1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 indent="2"/>
    </xf>
    <xf numFmtId="1" fontId="6" fillId="0" borderId="0" xfId="0" applyNumberFormat="1" applyFont="1" applyFill="1" applyAlignment="1">
      <alignment horizontal="center" vertical="center"/>
    </xf>
    <xf numFmtId="0" fontId="6" fillId="0" borderId="58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43" fontId="6" fillId="0" borderId="0" xfId="1" applyFont="1" applyFill="1" applyAlignment="1">
      <alignment vertical="center"/>
    </xf>
    <xf numFmtId="43" fontId="6" fillId="0" borderId="0" xfId="0" applyNumberFormat="1" applyFont="1" applyFill="1" applyAlignment="1">
      <alignment vertical="center"/>
    </xf>
    <xf numFmtId="0" fontId="30" fillId="0" borderId="0" xfId="0" applyFont="1" applyFill="1" applyBorder="1" applyAlignment="1">
      <alignment horizontal="left" vertical="center" indent="1"/>
    </xf>
    <xf numFmtId="0" fontId="6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42" fillId="0" borderId="0" xfId="0" applyFont="1" applyFill="1" applyBorder="1"/>
    <xf numFmtId="1" fontId="8" fillId="0" borderId="8" xfId="0" quotePrefix="1" applyNumberFormat="1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0" fillId="0" borderId="61" xfId="0" applyNumberFormat="1" applyBorder="1" applyAlignment="1">
      <alignment horizontal="center" vertical="center"/>
    </xf>
    <xf numFmtId="0" fontId="0" fillId="0" borderId="77" xfId="0" applyNumberFormat="1" applyBorder="1" applyAlignment="1">
      <alignment horizontal="center" vertical="center"/>
    </xf>
    <xf numFmtId="41" fontId="8" fillId="0" borderId="46" xfId="2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top"/>
    </xf>
    <xf numFmtId="17" fontId="9" fillId="0" borderId="0" xfId="0" applyNumberFormat="1" applyFont="1" applyFill="1" applyAlignment="1">
      <alignment horizontal="left" vertical="center"/>
    </xf>
    <xf numFmtId="1" fontId="8" fillId="0" borderId="0" xfId="0" applyNumberFormat="1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textRotation="180" wrapText="1"/>
    </xf>
    <xf numFmtId="0" fontId="9" fillId="0" borderId="38" xfId="0" applyFont="1" applyFill="1" applyBorder="1" applyAlignment="1">
      <alignment horizontal="center" vertical="center" wrapText="1"/>
    </xf>
    <xf numFmtId="1" fontId="9" fillId="0" borderId="36" xfId="0" applyNumberFormat="1" applyFont="1" applyFill="1" applyBorder="1" applyAlignment="1">
      <alignment horizontal="center" vertical="center" wrapText="1"/>
    </xf>
    <xf numFmtId="1" fontId="9" fillId="0" borderId="38" xfId="0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1" fontId="9" fillId="0" borderId="37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left" vertical="center"/>
    </xf>
    <xf numFmtId="0" fontId="8" fillId="0" borderId="45" xfId="0" quotePrefix="1" applyFont="1" applyFill="1" applyBorder="1" applyAlignment="1">
      <alignment horizontal="left" vertical="center" indent="1"/>
    </xf>
    <xf numFmtId="0" fontId="8" fillId="0" borderId="45" xfId="0" applyFont="1" applyFill="1" applyBorder="1" applyAlignment="1">
      <alignment horizontal="left" vertical="center" wrapText="1" indent="1"/>
    </xf>
    <xf numFmtId="41" fontId="8" fillId="0" borderId="64" xfId="2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8" xfId="0" quotePrefix="1" applyFont="1" applyFill="1" applyBorder="1" applyAlignment="1">
      <alignment horizontal="center" vertical="center"/>
    </xf>
    <xf numFmtId="1" fontId="8" fillId="0" borderId="5" xfId="0" quotePrefix="1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left" vertical="center" indent="5"/>
    </xf>
    <xf numFmtId="41" fontId="8" fillId="0" borderId="72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5"/>
    </xf>
    <xf numFmtId="0" fontId="8" fillId="0" borderId="182" xfId="0" applyFont="1" applyFill="1" applyBorder="1" applyAlignment="1">
      <alignment horizontal="center" vertical="center"/>
    </xf>
    <xf numFmtId="0" fontId="8" fillId="0" borderId="182" xfId="0" applyFont="1" applyFill="1" applyBorder="1" applyAlignment="1">
      <alignment horizontal="left" vertical="center"/>
    </xf>
    <xf numFmtId="0" fontId="8" fillId="0" borderId="182" xfId="0" quotePrefix="1" applyFont="1" applyFill="1" applyBorder="1" applyAlignment="1">
      <alignment horizontal="center" vertical="center"/>
    </xf>
    <xf numFmtId="0" fontId="8" fillId="0" borderId="182" xfId="0" applyFont="1" applyFill="1" applyBorder="1" applyAlignment="1">
      <alignment horizontal="left" vertical="center" wrapText="1" indent="1"/>
    </xf>
    <xf numFmtId="41" fontId="8" fillId="0" borderId="183" xfId="2" applyFont="1" applyFill="1" applyBorder="1" applyAlignment="1">
      <alignment horizontal="center" vertical="center"/>
    </xf>
    <xf numFmtId="41" fontId="8" fillId="0" borderId="81" xfId="2" applyFont="1" applyFill="1" applyBorder="1" applyAlignment="1">
      <alignment horizontal="center" vertical="center"/>
    </xf>
    <xf numFmtId="41" fontId="8" fillId="0" borderId="69" xfId="2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41" fontId="8" fillId="0" borderId="146" xfId="2" applyFont="1" applyFill="1" applyBorder="1" applyAlignment="1">
      <alignment horizontal="center" vertical="center"/>
    </xf>
    <xf numFmtId="41" fontId="8" fillId="0" borderId="47" xfId="2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41" fontId="8" fillId="0" borderId="10" xfId="2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indent="5"/>
    </xf>
    <xf numFmtId="1" fontId="8" fillId="0" borderId="11" xfId="0" applyNumberFormat="1" applyFont="1" applyFill="1" applyBorder="1" applyAlignment="1">
      <alignment horizontal="center" vertical="center"/>
    </xf>
    <xf numFmtId="1" fontId="8" fillId="0" borderId="8" xfId="0" quotePrefix="1" applyNumberFormat="1" applyFont="1" applyFill="1" applyBorder="1" applyAlignment="1">
      <alignment horizontal="center" vertical="center" wrapText="1"/>
    </xf>
    <xf numFmtId="0" fontId="8" fillId="0" borderId="148" xfId="0" applyFont="1" applyFill="1" applyBorder="1" applyAlignment="1">
      <alignment horizontal="left" vertical="center" indent="1"/>
    </xf>
    <xf numFmtId="0" fontId="8" fillId="0" borderId="149" xfId="0" applyFont="1" applyFill="1" applyBorder="1" applyAlignment="1">
      <alignment horizontal="left" vertical="center" indent="1"/>
    </xf>
    <xf numFmtId="0" fontId="8" fillId="0" borderId="146" xfId="0" applyFont="1" applyFill="1" applyBorder="1" applyAlignment="1">
      <alignment horizontal="center" vertical="center"/>
    </xf>
    <xf numFmtId="41" fontId="8" fillId="0" borderId="20" xfId="2" applyFont="1" applyFill="1" applyBorder="1" applyAlignment="1">
      <alignment horizontal="center" vertical="center"/>
    </xf>
    <xf numFmtId="41" fontId="8" fillId="0" borderId="13" xfId="2" applyFont="1" applyFill="1" applyBorder="1" applyAlignment="1">
      <alignment horizontal="center" vertical="center"/>
    </xf>
    <xf numFmtId="1" fontId="8" fillId="0" borderId="72" xfId="0" applyNumberFormat="1" applyFont="1" applyFill="1" applyBorder="1" applyAlignment="1">
      <alignment horizontal="center" vertical="center"/>
    </xf>
    <xf numFmtId="1" fontId="8" fillId="0" borderId="64" xfId="0" applyNumberFormat="1" applyFont="1" applyFill="1" applyBorder="1" applyAlignment="1">
      <alignment horizontal="center" vertical="center"/>
    </xf>
    <xf numFmtId="1" fontId="8" fillId="0" borderId="84" xfId="0" applyNumberFormat="1" applyFont="1" applyFill="1" applyBorder="1" applyAlignment="1">
      <alignment horizontal="center" vertical="center"/>
    </xf>
    <xf numFmtId="1" fontId="8" fillId="0" borderId="63" xfId="0" applyNumberFormat="1" applyFont="1" applyFill="1" applyBorder="1" applyAlignment="1">
      <alignment horizontal="center" vertical="center"/>
    </xf>
    <xf numFmtId="41" fontId="8" fillId="0" borderId="0" xfId="0" applyNumberFormat="1" applyFont="1" applyFill="1" applyAlignment="1">
      <alignment horizontal="center" vertical="center"/>
    </xf>
    <xf numFmtId="1" fontId="8" fillId="0" borderId="11" xfId="0" quotePrefix="1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 wrapText="1"/>
    </xf>
    <xf numFmtId="0" fontId="8" fillId="0" borderId="182" xfId="0" quotePrefix="1" applyFont="1" applyFill="1" applyBorder="1" applyAlignment="1">
      <alignment horizontal="left" vertical="center" indent="1"/>
    </xf>
    <xf numFmtId="41" fontId="9" fillId="0" borderId="135" xfId="2" applyFont="1" applyFill="1" applyBorder="1" applyAlignment="1">
      <alignment horizontal="right" vertical="center"/>
    </xf>
    <xf numFmtId="41" fontId="9" fillId="0" borderId="151" xfId="2" applyFont="1" applyFill="1" applyBorder="1" applyAlignment="1">
      <alignment horizontal="right" vertical="center"/>
    </xf>
    <xf numFmtId="0" fontId="9" fillId="0" borderId="96" xfId="0" applyFont="1" applyFill="1" applyBorder="1" applyAlignment="1">
      <alignment horizontal="left" vertical="center"/>
    </xf>
    <xf numFmtId="0" fontId="9" fillId="0" borderId="13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indent="1"/>
    </xf>
    <xf numFmtId="0" fontId="9" fillId="0" borderId="0" xfId="3" applyFont="1" applyFill="1" applyBorder="1" applyAlignment="1">
      <alignment vertical="center"/>
    </xf>
    <xf numFmtId="0" fontId="9" fillId="0" borderId="0" xfId="3" applyFont="1" applyFill="1" applyAlignment="1">
      <alignment horizontal="left" vertical="center"/>
    </xf>
    <xf numFmtId="49" fontId="9" fillId="0" borderId="0" xfId="3" applyNumberFormat="1" applyFont="1" applyFill="1" applyAlignment="1">
      <alignment horizontal="center" vertical="center"/>
    </xf>
    <xf numFmtId="41" fontId="8" fillId="0" borderId="0" xfId="0" applyNumberFormat="1" applyFont="1" applyFill="1" applyAlignment="1">
      <alignment vertical="center"/>
    </xf>
    <xf numFmtId="49" fontId="8" fillId="0" borderId="0" xfId="3" applyNumberFormat="1" applyFont="1" applyFill="1" applyAlignment="1">
      <alignment horizontal="left" vertical="center" indent="2"/>
    </xf>
    <xf numFmtId="49" fontId="9" fillId="0" borderId="0" xfId="3" applyNumberFormat="1" applyFont="1" applyFill="1" applyAlignment="1">
      <alignment horizontal="left" vertical="center" indent="2"/>
    </xf>
    <xf numFmtId="49" fontId="9" fillId="0" borderId="0" xfId="0" applyNumberFormat="1" applyFont="1" applyFill="1" applyAlignment="1">
      <alignment horizontal="left" vertical="center" indent="2"/>
    </xf>
    <xf numFmtId="49" fontId="9" fillId="0" borderId="0" xfId="0" applyNumberFormat="1" applyFont="1" applyFill="1" applyAlignment="1">
      <alignment horizontal="center" vertical="center"/>
    </xf>
    <xf numFmtId="0" fontId="8" fillId="0" borderId="18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6" fillId="0" borderId="45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left" vertical="center" indent="1"/>
    </xf>
    <xf numFmtId="0" fontId="8" fillId="0" borderId="5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left" vertical="top" wrapText="1"/>
    </xf>
    <xf numFmtId="0" fontId="6" fillId="0" borderId="3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 indent="1"/>
    </xf>
    <xf numFmtId="0" fontId="8" fillId="0" borderId="4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1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9" fillId="0" borderId="105" xfId="0" applyFont="1" applyFill="1" applyBorder="1" applyAlignment="1">
      <alignment horizontal="center" vertical="center"/>
    </xf>
    <xf numFmtId="0" fontId="9" fillId="0" borderId="96" xfId="0" applyFont="1" applyFill="1" applyBorder="1" applyAlignment="1">
      <alignment horizontal="center" vertical="center"/>
    </xf>
    <xf numFmtId="0" fontId="9" fillId="0" borderId="13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top" wrapText="1"/>
    </xf>
    <xf numFmtId="0" fontId="8" fillId="0" borderId="8" xfId="0" applyFont="1" applyFill="1" applyBorder="1" applyAlignment="1">
      <alignment horizontal="left" vertical="center" indent="1"/>
    </xf>
    <xf numFmtId="0" fontId="9" fillId="0" borderId="37" xfId="0" applyFont="1" applyFill="1" applyBorder="1" applyAlignment="1">
      <alignment horizontal="center" vertical="center"/>
    </xf>
    <xf numFmtId="0" fontId="8" fillId="0" borderId="182" xfId="0" applyFont="1" applyFill="1" applyBorder="1" applyAlignment="1">
      <alignment horizontal="left" vertical="center" indent="1"/>
    </xf>
    <xf numFmtId="0" fontId="8" fillId="0" borderId="5" xfId="0" applyFont="1" applyFill="1" applyBorder="1" applyAlignment="1">
      <alignment horizontal="left" vertical="center" indent="1"/>
    </xf>
    <xf numFmtId="0" fontId="9" fillId="0" borderId="150" xfId="0" applyFont="1" applyFill="1" applyBorder="1" applyAlignment="1">
      <alignment horizontal="center" vertical="center"/>
    </xf>
    <xf numFmtId="0" fontId="9" fillId="0" borderId="147" xfId="0" applyFont="1" applyFill="1" applyBorder="1" applyAlignment="1">
      <alignment horizontal="center" vertical="center"/>
    </xf>
    <xf numFmtId="0" fontId="9" fillId="0" borderId="151" xfId="0" applyFont="1" applyFill="1" applyBorder="1" applyAlignment="1">
      <alignment horizontal="center" vertical="center"/>
    </xf>
    <xf numFmtId="17" fontId="9" fillId="0" borderId="0" xfId="0" applyNumberFormat="1" applyFont="1" applyFill="1" applyAlignment="1">
      <alignment horizontal="left" vertical="top"/>
    </xf>
    <xf numFmtId="17" fontId="9" fillId="0" borderId="0" xfId="0" quotePrefix="1" applyNumberFormat="1" applyFont="1" applyFill="1" applyAlignment="1">
      <alignment horizontal="left" vertical="top"/>
    </xf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150" xfId="0" applyFont="1" applyFill="1" applyBorder="1" applyAlignment="1">
      <alignment horizontal="center" vertical="center"/>
    </xf>
    <xf numFmtId="0" fontId="9" fillId="0" borderId="147" xfId="0" applyFont="1" applyFill="1" applyBorder="1" applyAlignment="1">
      <alignment horizontal="center" vertical="center"/>
    </xf>
    <xf numFmtId="0" fontId="9" fillId="0" borderId="15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top" wrapText="1"/>
    </xf>
    <xf numFmtId="0" fontId="8" fillId="0" borderId="182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left" vertical="center" indent="1"/>
    </xf>
    <xf numFmtId="0" fontId="8" fillId="0" borderId="5" xfId="0" applyFont="1" applyFill="1" applyBorder="1" applyAlignment="1">
      <alignment horizontal="left" vertical="center" indent="1"/>
    </xf>
    <xf numFmtId="0" fontId="9" fillId="0" borderId="105" xfId="0" applyFont="1" applyFill="1" applyBorder="1" applyAlignment="1">
      <alignment horizontal="center" vertical="center"/>
    </xf>
    <xf numFmtId="0" fontId="9" fillId="0" borderId="96" xfId="0" applyFont="1" applyFill="1" applyBorder="1" applyAlignment="1">
      <alignment horizontal="center" vertical="center"/>
    </xf>
    <xf numFmtId="0" fontId="9" fillId="0" borderId="134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indent="1"/>
    </xf>
    <xf numFmtId="41" fontId="8" fillId="0" borderId="0" xfId="2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left" vertical="center" indent="1"/>
    </xf>
    <xf numFmtId="4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7"/>
    </xf>
    <xf numFmtId="0" fontId="9" fillId="0" borderId="3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  <xf numFmtId="0" fontId="8" fillId="0" borderId="148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textRotation="180" wrapText="1"/>
    </xf>
    <xf numFmtId="0" fontId="9" fillId="0" borderId="2" xfId="0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indent="1"/>
    </xf>
    <xf numFmtId="0" fontId="8" fillId="2" borderId="5" xfId="0" applyFont="1" applyFill="1" applyBorder="1" applyAlignment="1">
      <alignment horizontal="left" vertical="center" indent="1"/>
    </xf>
    <xf numFmtId="41" fontId="8" fillId="0" borderId="5" xfId="2" applyFont="1" applyFill="1" applyBorder="1" applyAlignment="1">
      <alignment horizontal="center" vertical="center"/>
    </xf>
    <xf numFmtId="0" fontId="8" fillId="0" borderId="5" xfId="0" quotePrefix="1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 wrapText="1"/>
    </xf>
    <xf numFmtId="1" fontId="8" fillId="0" borderId="5" xfId="0" quotePrefix="1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8" fillId="2" borderId="5" xfId="0" quotePrefix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 indent="1"/>
    </xf>
    <xf numFmtId="41" fontId="8" fillId="2" borderId="2" xfId="2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50" xfId="0" applyFont="1" applyFill="1" applyBorder="1" applyAlignment="1">
      <alignment horizontal="center" vertical="center"/>
    </xf>
    <xf numFmtId="0" fontId="8" fillId="2" borderId="8" xfId="0" quotePrefix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 wrapText="1" indent="1"/>
    </xf>
    <xf numFmtId="41" fontId="8" fillId="2" borderId="46" xfId="2" applyFont="1" applyFill="1" applyBorder="1" applyAlignment="1">
      <alignment horizontal="center" vertical="center"/>
    </xf>
    <xf numFmtId="0" fontId="8" fillId="0" borderId="10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 indent="1"/>
    </xf>
    <xf numFmtId="0" fontId="8" fillId="0" borderId="27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27" xfId="0" quotePrefix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 wrapText="1" indent="1"/>
    </xf>
    <xf numFmtId="41" fontId="8" fillId="0" borderId="135" xfId="2" applyFont="1" applyFill="1" applyBorder="1" applyAlignment="1">
      <alignment horizontal="center" vertical="center"/>
    </xf>
    <xf numFmtId="0" fontId="8" fillId="0" borderId="183" xfId="0" applyFont="1" applyFill="1" applyBorder="1" applyAlignment="1">
      <alignment horizontal="left" vertical="center"/>
    </xf>
    <xf numFmtId="0" fontId="8" fillId="0" borderId="146" xfId="0" quotePrefix="1" applyFont="1" applyFill="1" applyBorder="1" applyAlignment="1">
      <alignment horizontal="center" vertical="center"/>
    </xf>
    <xf numFmtId="0" fontId="8" fillId="2" borderId="182" xfId="0" applyFont="1" applyFill="1" applyBorder="1" applyAlignment="1">
      <alignment horizontal="left" vertical="center" indent="1"/>
    </xf>
    <xf numFmtId="0" fontId="8" fillId="0" borderId="112" xfId="0" applyFont="1" applyFill="1" applyBorder="1" applyAlignment="1">
      <alignment horizontal="left" vertical="center" indent="1"/>
    </xf>
    <xf numFmtId="0" fontId="9" fillId="0" borderId="183" xfId="0" applyFont="1" applyFill="1" applyBorder="1" applyAlignment="1">
      <alignment horizontal="center" vertical="center" wrapText="1"/>
    </xf>
    <xf numFmtId="0" fontId="8" fillId="9" borderId="50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left" vertical="center" indent="1"/>
    </xf>
    <xf numFmtId="0" fontId="8" fillId="9" borderId="8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left" vertical="center"/>
    </xf>
    <xf numFmtId="0" fontId="8" fillId="9" borderId="8" xfId="0" quotePrefix="1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left" vertical="center" wrapText="1" indent="1"/>
    </xf>
    <xf numFmtId="0" fontId="8" fillId="9" borderId="6" xfId="0" applyFont="1" applyFill="1" applyBorder="1" applyAlignment="1">
      <alignment horizontal="left" vertical="center" wrapText="1" indent="1"/>
    </xf>
    <xf numFmtId="41" fontId="8" fillId="9" borderId="46" xfId="2" applyFont="1" applyFill="1" applyBorder="1" applyAlignment="1">
      <alignment horizontal="center" vertical="center"/>
    </xf>
    <xf numFmtId="41" fontId="8" fillId="9" borderId="4" xfId="2" applyFont="1" applyFill="1" applyBorder="1" applyAlignment="1">
      <alignment horizontal="center" vertical="center"/>
    </xf>
    <xf numFmtId="41" fontId="8" fillId="9" borderId="2" xfId="2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left" vertical="center" indent="1"/>
    </xf>
    <xf numFmtId="1" fontId="8" fillId="9" borderId="5" xfId="0" quotePrefix="1" applyNumberFormat="1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0" borderId="96" xfId="0" applyFont="1" applyFill="1" applyBorder="1" applyAlignment="1">
      <alignment horizontal="center" vertical="center"/>
    </xf>
    <xf numFmtId="0" fontId="4" fillId="0" borderId="13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indent="1"/>
    </xf>
    <xf numFmtId="0" fontId="8" fillId="0" borderId="8" xfId="3" applyFont="1" applyFill="1" applyBorder="1" applyAlignment="1">
      <alignment horizontal="left" vertical="center" indent="1"/>
    </xf>
    <xf numFmtId="0" fontId="8" fillId="0" borderId="5" xfId="0" applyFont="1" applyFill="1" applyBorder="1" applyAlignment="1">
      <alignment horizontal="left" vertical="center" indent="1"/>
    </xf>
    <xf numFmtId="0" fontId="7" fillId="0" borderId="0" xfId="0" applyFont="1" applyFill="1" applyAlignment="1">
      <alignment vertical="top" wrapText="1"/>
    </xf>
    <xf numFmtId="0" fontId="9" fillId="0" borderId="37" xfId="3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9" fillId="0" borderId="5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textRotation="180" wrapText="1"/>
    </xf>
    <xf numFmtId="0" fontId="8" fillId="0" borderId="2" xfId="0" applyFont="1" applyFill="1" applyBorder="1" applyAlignment="1">
      <alignment horizontal="left" vertical="center"/>
    </xf>
    <xf numFmtId="0" fontId="8" fillId="0" borderId="4" xfId="0" quotePrefix="1" applyFont="1" applyFill="1" applyBorder="1" applyAlignment="1">
      <alignment horizontal="center" vertical="center"/>
    </xf>
    <xf numFmtId="1" fontId="9" fillId="0" borderId="7" xfId="0" applyNumberFormat="1" applyFont="1" applyFill="1" applyBorder="1" applyAlignment="1">
      <alignment horizontal="center" vertical="center" wrapText="1"/>
    </xf>
    <xf numFmtId="1" fontId="9" fillId="0" borderId="46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indent="1"/>
    </xf>
    <xf numFmtId="1" fontId="9" fillId="0" borderId="8" xfId="0" applyNumberFormat="1" applyFont="1" applyFill="1" applyBorder="1" applyAlignment="1">
      <alignment horizontal="center" vertical="center" wrapText="1"/>
    </xf>
    <xf numFmtId="1" fontId="8" fillId="0" borderId="53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indent="5"/>
    </xf>
    <xf numFmtId="1" fontId="8" fillId="0" borderId="53" xfId="0" quotePrefix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indent="5"/>
    </xf>
    <xf numFmtId="0" fontId="8" fillId="9" borderId="31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left" vertical="center" indent="1"/>
    </xf>
    <xf numFmtId="0" fontId="8" fillId="9" borderId="5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left" vertical="center"/>
    </xf>
    <xf numFmtId="0" fontId="8" fillId="9" borderId="5" xfId="0" quotePrefix="1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left" vertical="center" wrapText="1" indent="1"/>
    </xf>
    <xf numFmtId="0" fontId="8" fillId="9" borderId="53" xfId="0" applyFont="1" applyFill="1" applyBorder="1" applyAlignment="1">
      <alignment horizontal="left" vertical="center" indent="5"/>
    </xf>
    <xf numFmtId="0" fontId="8" fillId="3" borderId="3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indent="1"/>
    </xf>
    <xf numFmtId="0" fontId="8" fillId="3" borderId="5" xfId="0" quotePrefix="1" applyFont="1" applyFill="1" applyBorder="1" applyAlignment="1">
      <alignment horizontal="center" vertical="center"/>
    </xf>
    <xf numFmtId="41" fontId="8" fillId="3" borderId="2" xfId="2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left" vertical="center" indent="5"/>
    </xf>
    <xf numFmtId="1" fontId="8" fillId="9" borderId="53" xfId="0" applyNumberFormat="1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left" vertical="center" indent="5"/>
    </xf>
    <xf numFmtId="41" fontId="8" fillId="3" borderId="4" xfId="2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left" vertical="center" indent="5"/>
    </xf>
    <xf numFmtId="41" fontId="8" fillId="3" borderId="5" xfId="2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1"/>
    </xf>
    <xf numFmtId="1" fontId="8" fillId="3" borderId="0" xfId="0" quotePrefix="1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indent="5"/>
    </xf>
    <xf numFmtId="0" fontId="8" fillId="3" borderId="2" xfId="0" applyFont="1" applyFill="1" applyBorder="1" applyAlignment="1">
      <alignment horizontal="left" vertical="center" indent="5"/>
    </xf>
    <xf numFmtId="1" fontId="8" fillId="3" borderId="53" xfId="0" quotePrefix="1" applyNumberFormat="1" applyFont="1" applyFill="1" applyBorder="1" applyAlignment="1">
      <alignment horizontal="center" vertical="center"/>
    </xf>
    <xf numFmtId="0" fontId="30" fillId="0" borderId="111" xfId="0" applyFont="1" applyFill="1" applyBorder="1" applyAlignment="1">
      <alignment horizontal="left" vertical="center" indent="1"/>
    </xf>
    <xf numFmtId="0" fontId="30" fillId="0" borderId="0" xfId="3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30" fillId="0" borderId="6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30" fillId="0" borderId="8" xfId="0" applyFont="1" applyFill="1" applyBorder="1" applyAlignment="1">
      <alignment horizontal="left" vertical="center" indent="1"/>
    </xf>
    <xf numFmtId="0" fontId="30" fillId="0" borderId="5" xfId="0" applyFont="1" applyFill="1" applyBorder="1" applyAlignment="1">
      <alignment horizontal="left" vertical="center" indent="1"/>
    </xf>
    <xf numFmtId="0" fontId="9" fillId="0" borderId="0" xfId="0" applyFont="1" applyFill="1" applyAlignment="1">
      <alignment horizontal="left" vertical="top" wrapText="1"/>
    </xf>
    <xf numFmtId="0" fontId="8" fillId="0" borderId="8" xfId="0" applyFont="1" applyFill="1" applyBorder="1" applyAlignment="1">
      <alignment horizontal="left" vertical="center" indent="1"/>
    </xf>
    <xf numFmtId="0" fontId="8" fillId="0" borderId="5" xfId="0" applyFont="1" applyFill="1" applyBorder="1" applyAlignment="1">
      <alignment horizontal="left" vertical="center" indent="1"/>
    </xf>
    <xf numFmtId="0" fontId="25" fillId="0" borderId="8" xfId="0" applyFont="1" applyBorder="1" applyAlignment="1">
      <alignment horizontal="center" vertical="center"/>
    </xf>
    <xf numFmtId="0" fontId="30" fillId="0" borderId="182" xfId="0" applyFont="1" applyFill="1" applyBorder="1" applyAlignment="1">
      <alignment horizontal="left" vertical="center" indent="1"/>
    </xf>
    <xf numFmtId="0" fontId="8" fillId="0" borderId="0" xfId="3" applyFont="1" applyFill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8" fillId="0" borderId="12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 indent="1"/>
    </xf>
    <xf numFmtId="17" fontId="9" fillId="0" borderId="0" xfId="0" applyNumberFormat="1" applyFont="1" applyFill="1" applyAlignment="1">
      <alignment horizontal="left" vertical="center"/>
    </xf>
    <xf numFmtId="17" fontId="9" fillId="0" borderId="0" xfId="0" quotePrefix="1" applyNumberFormat="1" applyFont="1" applyFill="1" applyAlignment="1">
      <alignment horizontal="left" vertical="center"/>
    </xf>
    <xf numFmtId="0" fontId="9" fillId="0" borderId="50" xfId="3" applyFont="1" applyFill="1" applyBorder="1" applyAlignment="1">
      <alignment horizontal="left" vertical="center" indent="1"/>
    </xf>
    <xf numFmtId="0" fontId="10" fillId="0" borderId="6" xfId="3" applyFont="1" applyFill="1" applyBorder="1" applyAlignment="1">
      <alignment horizontal="left" vertical="center" indent="1"/>
    </xf>
    <xf numFmtId="0" fontId="10" fillId="0" borderId="12" xfId="3" applyFont="1" applyFill="1" applyBorder="1" applyAlignment="1">
      <alignment horizontal="left" vertical="center" indent="1"/>
    </xf>
    <xf numFmtId="0" fontId="10" fillId="0" borderId="7" xfId="3" applyFont="1" applyFill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wrapText="1" indent="1"/>
    </xf>
    <xf numFmtId="49" fontId="9" fillId="0" borderId="8" xfId="3" applyNumberFormat="1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left" vertical="center" indent="6"/>
    </xf>
    <xf numFmtId="49" fontId="8" fillId="0" borderId="8" xfId="0" applyNumberFormat="1" applyFont="1" applyFill="1" applyBorder="1" applyAlignment="1">
      <alignment horizontal="center" vertical="center"/>
    </xf>
    <xf numFmtId="0" fontId="8" fillId="0" borderId="8" xfId="3" applyFont="1" applyFill="1" applyBorder="1" applyAlignment="1">
      <alignment vertical="center"/>
    </xf>
    <xf numFmtId="1" fontId="6" fillId="0" borderId="11" xfId="0" applyNumberFormat="1" applyFont="1" applyBorder="1" applyAlignment="1">
      <alignment horizontal="center" vertical="center"/>
    </xf>
    <xf numFmtId="0" fontId="8" fillId="2" borderId="8" xfId="3" applyFont="1" applyFill="1" applyBorder="1" applyAlignment="1">
      <alignment vertical="center"/>
    </xf>
    <xf numFmtId="0" fontId="8" fillId="0" borderId="11" xfId="3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indent="1"/>
    </xf>
    <xf numFmtId="0" fontId="10" fillId="0" borderId="11" xfId="0" applyFont="1" applyFill="1" applyBorder="1" applyAlignment="1">
      <alignment horizontal="left" vertical="center" wrapText="1" indent="1"/>
    </xf>
    <xf numFmtId="49" fontId="8" fillId="0" borderId="11" xfId="0" applyNumberFormat="1" applyFont="1" applyFill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 indent="1"/>
    </xf>
    <xf numFmtId="0" fontId="8" fillId="0" borderId="7" xfId="3" applyFont="1" applyFill="1" applyBorder="1" applyAlignment="1">
      <alignment horizontal="left" vertical="center"/>
    </xf>
    <xf numFmtId="0" fontId="8" fillId="0" borderId="133" xfId="0" applyFont="1" applyFill="1" applyBorder="1" applyAlignment="1">
      <alignment horizontal="left" vertical="center" indent="6"/>
    </xf>
    <xf numFmtId="0" fontId="10" fillId="0" borderId="0" xfId="3" applyFont="1" applyFill="1" applyBorder="1" applyAlignment="1">
      <alignment horizontal="left" vertical="center" indent="1"/>
    </xf>
    <xf numFmtId="41" fontId="8" fillId="0" borderId="12" xfId="2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center"/>
    </xf>
    <xf numFmtId="0" fontId="8" fillId="0" borderId="182" xfId="0" applyFont="1" applyFill="1" applyBorder="1" applyAlignment="1">
      <alignment horizontal="center"/>
    </xf>
    <xf numFmtId="0" fontId="8" fillId="0" borderId="6" xfId="0" applyFont="1" applyBorder="1" applyAlignment="1">
      <alignment horizontal="left" vertical="center" indent="1"/>
    </xf>
    <xf numFmtId="0" fontId="8" fillId="0" borderId="149" xfId="0" applyFont="1" applyFill="1" applyBorder="1" applyAlignment="1">
      <alignment vertical="center"/>
    </xf>
    <xf numFmtId="0" fontId="31" fillId="0" borderId="0" xfId="0" applyFont="1" applyFill="1" applyAlignment="1">
      <alignment horizontal="left"/>
    </xf>
    <xf numFmtId="0" fontId="8" fillId="0" borderId="109" xfId="0" applyFont="1" applyFill="1" applyBorder="1" applyAlignment="1">
      <alignment horizontal="center" vertical="center"/>
    </xf>
    <xf numFmtId="0" fontId="8" fillId="0" borderId="111" xfId="0" applyFont="1" applyFill="1" applyBorder="1" applyAlignment="1">
      <alignment horizontal="center" vertical="center"/>
    </xf>
    <xf numFmtId="0" fontId="8" fillId="0" borderId="111" xfId="0" applyFont="1" applyFill="1" applyBorder="1" applyAlignment="1">
      <alignment horizontal="left" vertical="center"/>
    </xf>
    <xf numFmtId="0" fontId="8" fillId="0" borderId="111" xfId="0" quotePrefix="1" applyFont="1" applyFill="1" applyBorder="1" applyAlignment="1">
      <alignment horizontal="center" vertical="center"/>
    </xf>
    <xf numFmtId="0" fontId="8" fillId="0" borderId="111" xfId="0" applyFont="1" applyFill="1" applyBorder="1" applyAlignment="1">
      <alignment horizontal="left" vertical="center" wrapText="1" indent="1"/>
    </xf>
    <xf numFmtId="41" fontId="8" fillId="0" borderId="184" xfId="2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indent="5"/>
    </xf>
    <xf numFmtId="0" fontId="31" fillId="0" borderId="0" xfId="0" applyFont="1" applyFill="1" applyAlignment="1">
      <alignment horizontal="left" indent="21"/>
    </xf>
    <xf numFmtId="0" fontId="0" fillId="0" borderId="78" xfId="0" applyNumberFormat="1" applyBorder="1" applyAlignment="1">
      <alignment horizontal="center" vertical="center"/>
    </xf>
    <xf numFmtId="0" fontId="0" fillId="0" borderId="62" xfId="0" applyNumberForma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textRotation="180"/>
    </xf>
    <xf numFmtId="0" fontId="0" fillId="0" borderId="21" xfId="0" applyNumberFormat="1" applyBorder="1" applyAlignment="1">
      <alignment horizontal="center" vertical="center"/>
    </xf>
    <xf numFmtId="0" fontId="8" fillId="0" borderId="65" xfId="0" applyFont="1" applyFill="1" applyBorder="1" applyAlignment="1">
      <alignment horizontal="left" vertical="center" indent="1"/>
    </xf>
    <xf numFmtId="0" fontId="30" fillId="3" borderId="5" xfId="0" applyFont="1" applyFill="1" applyBorder="1" applyAlignment="1">
      <alignment horizontal="left" vertical="center" indent="1"/>
    </xf>
    <xf numFmtId="0" fontId="30" fillId="3" borderId="8" xfId="0" applyFont="1" applyFill="1" applyBorder="1" applyAlignment="1">
      <alignment horizontal="left" vertical="center" indent="1"/>
    </xf>
    <xf numFmtId="0" fontId="30" fillId="3" borderId="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 indent="1"/>
    </xf>
    <xf numFmtId="0" fontId="8" fillId="3" borderId="182" xfId="0" applyFont="1" applyFill="1" applyBorder="1" applyAlignment="1">
      <alignment horizontal="left" vertical="center" indent="1"/>
    </xf>
    <xf numFmtId="0" fontId="0" fillId="0" borderId="57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58" xfId="0" applyBorder="1" applyAlignment="1">
      <alignment horizontal="left" indent="1"/>
    </xf>
    <xf numFmtId="0" fontId="0" fillId="0" borderId="77" xfId="0" applyBorder="1" applyAlignment="1">
      <alignment horizontal="left" indent="1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left" indent="1"/>
    </xf>
    <xf numFmtId="0" fontId="0" fillId="0" borderId="124" xfId="0" applyBorder="1" applyAlignment="1">
      <alignment horizontal="center"/>
    </xf>
    <xf numFmtId="0" fontId="0" fillId="0" borderId="65" xfId="0" applyBorder="1" applyAlignment="1">
      <alignment horizontal="left" indent="1"/>
    </xf>
    <xf numFmtId="17" fontId="9" fillId="0" borderId="0" xfId="0" applyNumberFormat="1" applyFont="1" applyFill="1" applyAlignment="1">
      <alignment horizontal="left" vertical="center"/>
    </xf>
    <xf numFmtId="17" fontId="9" fillId="0" borderId="0" xfId="0" quotePrefix="1" applyNumberFormat="1" applyFont="1" applyFill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Fill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4" fillId="0" borderId="96" xfId="0" applyFont="1" applyFill="1" applyBorder="1" applyAlignment="1">
      <alignment horizontal="center" vertical="center"/>
    </xf>
    <xf numFmtId="0" fontId="4" fillId="0" borderId="134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8" fillId="0" borderId="9" xfId="3" applyFont="1" applyFill="1" applyBorder="1" applyAlignment="1">
      <alignment horizontal="left" vertical="center" indent="1"/>
    </xf>
    <xf numFmtId="0" fontId="8" fillId="0" borderId="23" xfId="3" applyFont="1" applyFill="1" applyBorder="1" applyAlignment="1">
      <alignment horizontal="left" vertical="center" indent="1"/>
    </xf>
    <xf numFmtId="0" fontId="9" fillId="0" borderId="37" xfId="3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indent="1"/>
    </xf>
    <xf numFmtId="0" fontId="6" fillId="0" borderId="12" xfId="0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horizontal="left" vertical="center" indent="1"/>
    </xf>
    <xf numFmtId="0" fontId="8" fillId="0" borderId="3" xfId="3" applyFont="1" applyFill="1" applyBorder="1" applyAlignment="1">
      <alignment horizontal="left" vertical="center" indent="1"/>
    </xf>
    <xf numFmtId="0" fontId="8" fillId="0" borderId="0" xfId="3" applyFont="1" applyFill="1" applyBorder="1" applyAlignment="1">
      <alignment horizontal="left" vertical="center" indent="1"/>
    </xf>
    <xf numFmtId="0" fontId="8" fillId="0" borderId="6" xfId="0" applyFont="1" applyFill="1" applyBorder="1" applyAlignment="1">
      <alignment horizontal="left" vertical="center" indent="1"/>
    </xf>
    <xf numFmtId="0" fontId="8" fillId="0" borderId="12" xfId="0" applyFont="1" applyFill="1" applyBorder="1" applyAlignment="1">
      <alignment horizontal="left" vertical="center" indent="1"/>
    </xf>
    <xf numFmtId="17" fontId="9" fillId="0" borderId="0" xfId="0" applyNumberFormat="1" applyFont="1" applyFill="1" applyAlignment="1">
      <alignment horizontal="left" vertical="center"/>
    </xf>
    <xf numFmtId="17" fontId="9" fillId="0" borderId="0" xfId="0" quotePrefix="1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27" fillId="0" borderId="8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4" fillId="0" borderId="15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vertical="center" indent="1"/>
    </xf>
    <xf numFmtId="0" fontId="6" fillId="0" borderId="45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4" fillId="0" borderId="37" xfId="0" applyFont="1" applyFill="1" applyBorder="1" applyAlignment="1">
      <alignment horizontal="center" vertical="center"/>
    </xf>
    <xf numFmtId="0" fontId="27" fillId="0" borderId="92" xfId="0" applyFont="1" applyFill="1" applyBorder="1" applyAlignment="1">
      <alignment horizontal="left" vertical="center" indent="1"/>
    </xf>
    <xf numFmtId="0" fontId="9" fillId="0" borderId="0" xfId="0" applyFont="1" applyFill="1" applyAlignment="1">
      <alignment horizontal="left" vertical="top" wrapText="1"/>
    </xf>
    <xf numFmtId="0" fontId="8" fillId="0" borderId="8" xfId="0" applyFont="1" applyFill="1" applyBorder="1" applyAlignment="1">
      <alignment horizontal="left" vertical="center" indent="1"/>
    </xf>
    <xf numFmtId="0" fontId="8" fillId="0" borderId="5" xfId="0" applyFont="1" applyFill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0" fillId="0" borderId="184" xfId="0" applyNumberFormat="1" applyBorder="1" applyAlignment="1">
      <alignment horizontal="center" vertical="center"/>
    </xf>
    <xf numFmtId="0" fontId="9" fillId="0" borderId="0" xfId="0" applyFont="1" applyFill="1" applyAlignment="1">
      <alignment horizontal="center" wrapText="1"/>
    </xf>
    <xf numFmtId="17" fontId="9" fillId="0" borderId="0" xfId="0" quotePrefix="1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37" xfId="0" applyFont="1" applyFill="1" applyBorder="1" applyAlignment="1">
      <alignment horizontal="center" wrapText="1"/>
    </xf>
    <xf numFmtId="0" fontId="9" fillId="0" borderId="132" xfId="0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41" fontId="9" fillId="0" borderId="46" xfId="2" applyFont="1" applyFill="1" applyBorder="1" applyAlignment="1">
      <alignment horizontal="right" vertical="center"/>
    </xf>
    <xf numFmtId="41" fontId="9" fillId="0" borderId="7" xfId="2" applyFont="1" applyFill="1" applyBorder="1" applyAlignment="1">
      <alignment horizontal="right" vertical="center"/>
    </xf>
    <xf numFmtId="43" fontId="8" fillId="0" borderId="0" xfId="1" applyFont="1" applyFill="1" applyAlignment="1">
      <alignment horizontal="center" vertical="center"/>
    </xf>
    <xf numFmtId="0" fontId="8" fillId="0" borderId="55" xfId="0" applyFont="1" applyFill="1" applyBorder="1" applyAlignment="1">
      <alignment horizontal="left" vertical="center" indent="1"/>
    </xf>
    <xf numFmtId="165" fontId="8" fillId="0" borderId="0" xfId="1" applyNumberFormat="1" applyFont="1" applyFill="1" applyAlignment="1">
      <alignment horizontal="center" vertical="center"/>
    </xf>
    <xf numFmtId="0" fontId="9" fillId="0" borderId="0" xfId="3" applyFont="1" applyFill="1" applyBorder="1" applyAlignment="1">
      <alignment horizontal="center"/>
    </xf>
    <xf numFmtId="0" fontId="9" fillId="0" borderId="0" xfId="3" applyFont="1" applyFill="1" applyAlignment="1">
      <alignment horizontal="center"/>
    </xf>
    <xf numFmtId="0" fontId="9" fillId="0" borderId="0" xfId="3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 vertical="center" indent="1"/>
    </xf>
    <xf numFmtId="0" fontId="8" fillId="0" borderId="12" xfId="0" applyFont="1" applyFill="1" applyBorder="1" applyAlignment="1">
      <alignment horizontal="left" vertical="center" indent="1"/>
    </xf>
    <xf numFmtId="17" fontId="9" fillId="0" borderId="0" xfId="0" applyNumberFormat="1" applyFont="1" applyFill="1" applyAlignment="1">
      <alignment horizontal="left" vertical="center"/>
    </xf>
    <xf numFmtId="17" fontId="9" fillId="0" borderId="0" xfId="0" quotePrefix="1" applyNumberFormat="1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top" wrapText="1"/>
    </xf>
    <xf numFmtId="0" fontId="8" fillId="0" borderId="182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left" vertical="center" indent="1"/>
    </xf>
    <xf numFmtId="0" fontId="8" fillId="0" borderId="5" xfId="0" applyFont="1" applyFill="1" applyBorder="1" applyAlignment="1">
      <alignment horizontal="left" vertical="center" indent="1"/>
    </xf>
    <xf numFmtId="0" fontId="8" fillId="0" borderId="111" xfId="0" applyFont="1" applyFill="1" applyBorder="1" applyAlignment="1">
      <alignment horizontal="left" vertical="center" indent="1"/>
    </xf>
    <xf numFmtId="0" fontId="9" fillId="0" borderId="3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 indent="1"/>
    </xf>
    <xf numFmtId="0" fontId="6" fillId="0" borderId="1" xfId="0" applyFont="1" applyFill="1" applyBorder="1" applyAlignment="1">
      <alignment horizontal="left" vertical="center" indent="1"/>
    </xf>
    <xf numFmtId="49" fontId="8" fillId="0" borderId="148" xfId="0" applyNumberFormat="1" applyFont="1" applyFill="1" applyBorder="1" applyAlignment="1">
      <alignment horizontal="center" vertical="center"/>
    </xf>
    <xf numFmtId="49" fontId="8" fillId="0" borderId="42" xfId="3" applyNumberFormat="1" applyFont="1" applyFill="1" applyBorder="1" applyAlignment="1">
      <alignment horizontal="center" vertical="center" wrapText="1"/>
    </xf>
    <xf numFmtId="49" fontId="8" fillId="0" borderId="42" xfId="0" applyNumberFormat="1" applyFont="1" applyFill="1" applyBorder="1" applyAlignment="1">
      <alignment horizontal="center"/>
    </xf>
    <xf numFmtId="1" fontId="8" fillId="0" borderId="0" xfId="3" applyNumberFormat="1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17" fontId="8" fillId="0" borderId="0" xfId="0" quotePrefix="1" applyNumberFormat="1" applyFont="1" applyFill="1" applyAlignment="1">
      <alignment horizontal="center"/>
    </xf>
    <xf numFmtId="0" fontId="8" fillId="0" borderId="3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/>
    </xf>
    <xf numFmtId="1" fontId="8" fillId="0" borderId="45" xfId="0" applyNumberFormat="1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 wrapText="1"/>
    </xf>
    <xf numFmtId="1" fontId="8" fillId="0" borderId="182" xfId="0" applyNumberFormat="1" applyFont="1" applyFill="1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 vertical="center" wrapText="1"/>
    </xf>
    <xf numFmtId="1" fontId="8" fillId="0" borderId="182" xfId="0" quotePrefix="1" applyNumberFormat="1" applyFont="1" applyFill="1" applyBorder="1" applyAlignment="1">
      <alignment horizontal="center" vertical="center"/>
    </xf>
    <xf numFmtId="0" fontId="8" fillId="0" borderId="182" xfId="0" quotePrefix="1" applyFont="1" applyFill="1" applyBorder="1" applyAlignment="1">
      <alignment horizontal="center" vertical="center" wrapText="1"/>
    </xf>
    <xf numFmtId="0" fontId="8" fillId="0" borderId="149" xfId="0" applyFont="1" applyFill="1" applyBorder="1" applyAlignment="1">
      <alignment horizontal="center"/>
    </xf>
    <xf numFmtId="0" fontId="8" fillId="0" borderId="111" xfId="0" applyFont="1" applyFill="1" applyBorder="1" applyAlignment="1">
      <alignment horizontal="center"/>
    </xf>
    <xf numFmtId="1" fontId="8" fillId="0" borderId="111" xfId="0" applyNumberFormat="1" applyFont="1" applyFill="1" applyBorder="1" applyAlignment="1">
      <alignment horizontal="center" vertical="center"/>
    </xf>
    <xf numFmtId="166" fontId="8" fillId="0" borderId="8" xfId="2" quotePrefix="1" applyNumberFormat="1" applyFont="1" applyFill="1" applyBorder="1" applyAlignment="1">
      <alignment horizontal="center" vertical="center"/>
    </xf>
    <xf numFmtId="41" fontId="8" fillId="0" borderId="115" xfId="2" applyFont="1" applyFill="1" applyBorder="1" applyAlignment="1">
      <alignment horizontal="center" vertical="center"/>
    </xf>
    <xf numFmtId="41" fontId="8" fillId="0" borderId="117" xfId="2" applyFont="1" applyFill="1" applyBorder="1" applyAlignment="1">
      <alignment horizontal="center" vertical="center"/>
    </xf>
    <xf numFmtId="1" fontId="8" fillId="0" borderId="182" xfId="0" applyNumberFormat="1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/>
    </xf>
    <xf numFmtId="0" fontId="8" fillId="0" borderId="0" xfId="3" applyFont="1" applyFill="1" applyAlignment="1">
      <alignment horizontal="center"/>
    </xf>
    <xf numFmtId="0" fontId="8" fillId="0" borderId="0" xfId="3" applyFont="1" applyFill="1" applyAlignment="1">
      <alignment horizontal="left"/>
    </xf>
    <xf numFmtId="0" fontId="8" fillId="0" borderId="0" xfId="0" applyFont="1" applyFill="1" applyAlignment="1">
      <alignment horizontal="left"/>
    </xf>
    <xf numFmtId="166" fontId="8" fillId="0" borderId="5" xfId="2" quotePrefix="1" applyNumberFormat="1" applyFont="1" applyFill="1" applyBorder="1" applyAlignment="1">
      <alignment horizontal="center" vertical="center"/>
    </xf>
    <xf numFmtId="168" fontId="8" fillId="0" borderId="2" xfId="0" quotePrefix="1" applyNumberFormat="1" applyFont="1" applyFill="1" applyBorder="1" applyAlignment="1">
      <alignment horizontal="center" vertical="center"/>
    </xf>
    <xf numFmtId="49" fontId="8" fillId="0" borderId="2" xfId="0" quotePrefix="1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46" xfId="0" quotePrefix="1" applyNumberFormat="1" applyFont="1" applyFill="1" applyBorder="1" applyAlignment="1">
      <alignment horizontal="center" vertical="center"/>
    </xf>
    <xf numFmtId="49" fontId="8" fillId="0" borderId="3" xfId="3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top" wrapText="1"/>
    </xf>
    <xf numFmtId="0" fontId="8" fillId="0" borderId="12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indent="1"/>
    </xf>
    <xf numFmtId="0" fontId="8" fillId="0" borderId="182" xfId="0" applyFont="1" applyFill="1" applyBorder="1" applyAlignment="1">
      <alignment horizontal="left" vertical="center" indent="1"/>
    </xf>
    <xf numFmtId="0" fontId="8" fillId="0" borderId="5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vertical="center" indent="1"/>
    </xf>
    <xf numFmtId="0" fontId="6" fillId="0" borderId="45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1" fontId="8" fillId="0" borderId="68" xfId="0" applyNumberFormat="1" applyFont="1" applyFill="1" applyBorder="1" applyAlignment="1">
      <alignment horizontal="center" vertical="center"/>
    </xf>
    <xf numFmtId="41" fontId="8" fillId="0" borderId="183" xfId="2" quotePrefix="1" applyFont="1" applyFill="1" applyBorder="1" applyAlignment="1">
      <alignment horizontal="center" vertical="center"/>
    </xf>
    <xf numFmtId="166" fontId="8" fillId="0" borderId="46" xfId="2" applyNumberFormat="1" applyFont="1" applyFill="1" applyBorder="1" applyAlignment="1">
      <alignment horizontal="center" vertical="center"/>
    </xf>
    <xf numFmtId="1" fontId="8" fillId="0" borderId="46" xfId="1" applyNumberFormat="1" applyFont="1" applyFill="1" applyBorder="1" applyAlignment="1">
      <alignment horizontal="center" vertical="center"/>
    </xf>
    <xf numFmtId="167" fontId="8" fillId="0" borderId="46" xfId="1" quotePrefix="1" applyNumberFormat="1" applyFont="1" applyFill="1" applyBorder="1" applyAlignment="1">
      <alignment horizontal="center" vertical="center"/>
    </xf>
    <xf numFmtId="41" fontId="8" fillId="0" borderId="2" xfId="2" quotePrefix="1" applyFont="1" applyFill="1" applyBorder="1" applyAlignment="1">
      <alignment horizontal="center" vertical="center"/>
    </xf>
    <xf numFmtId="1" fontId="8" fillId="0" borderId="46" xfId="2" applyNumberFormat="1" applyFont="1" applyFill="1" applyBorder="1" applyAlignment="1">
      <alignment horizontal="center" vertical="center"/>
    </xf>
    <xf numFmtId="41" fontId="6" fillId="0" borderId="13" xfId="2" applyFont="1" applyFill="1" applyBorder="1" applyAlignment="1">
      <alignment horizontal="center" vertical="center"/>
    </xf>
    <xf numFmtId="166" fontId="8" fillId="0" borderId="42" xfId="2" applyNumberFormat="1" applyFont="1" applyBorder="1" applyAlignment="1">
      <alignment horizontal="center" vertical="center"/>
    </xf>
    <xf numFmtId="1" fontId="8" fillId="0" borderId="6" xfId="0" quotePrefix="1" applyNumberFormat="1" applyFont="1" applyFill="1" applyBorder="1" applyAlignment="1">
      <alignment horizontal="center" vertical="center"/>
    </xf>
    <xf numFmtId="1" fontId="8" fillId="0" borderId="3" xfId="0" quotePrefix="1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41" fontId="8" fillId="0" borderId="3" xfId="2" quotePrefix="1" applyFont="1" applyBorder="1" applyAlignment="1">
      <alignment horizontal="center" vertical="center"/>
    </xf>
    <xf numFmtId="166" fontId="8" fillId="0" borderId="3" xfId="2" applyNumberFormat="1" applyFont="1" applyBorder="1" applyAlignment="1">
      <alignment horizontal="center" vertical="center"/>
    </xf>
    <xf numFmtId="1" fontId="8" fillId="0" borderId="3" xfId="2" applyNumberFormat="1" applyFont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49" fontId="8" fillId="0" borderId="6" xfId="0" quotePrefix="1" applyNumberFormat="1" applyFont="1" applyFill="1" applyBorder="1" applyAlignment="1">
      <alignment horizontal="center" vertical="center"/>
    </xf>
    <xf numFmtId="1" fontId="8" fillId="0" borderId="3" xfId="1" applyNumberFormat="1" applyFont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/>
    </xf>
    <xf numFmtId="1" fontId="8" fillId="0" borderId="22" xfId="1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 indent="1"/>
    </xf>
    <xf numFmtId="1" fontId="8" fillId="0" borderId="21" xfId="0" applyNumberFormat="1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left" vertical="center" indent="1"/>
    </xf>
    <xf numFmtId="0" fontId="30" fillId="0" borderId="7" xfId="0" applyFont="1" applyFill="1" applyBorder="1" applyAlignment="1">
      <alignment horizontal="left" vertical="center" indent="1"/>
    </xf>
    <xf numFmtId="0" fontId="9" fillId="0" borderId="0" xfId="0" applyFont="1" applyFill="1" applyAlignment="1">
      <alignment horizontal="left" vertical="top" wrapText="1" indent="1"/>
    </xf>
    <xf numFmtId="0" fontId="9" fillId="0" borderId="0" xfId="3" applyFont="1" applyAlignment="1">
      <alignment horizontal="left" vertical="center" wrapText="1"/>
    </xf>
    <xf numFmtId="0" fontId="4" fillId="0" borderId="96" xfId="0" applyFont="1" applyFill="1" applyBorder="1" applyAlignment="1">
      <alignment horizontal="center" vertical="center"/>
    </xf>
    <xf numFmtId="0" fontId="4" fillId="0" borderId="13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indent="1"/>
    </xf>
    <xf numFmtId="0" fontId="6" fillId="0" borderId="12" xfId="0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horizontal="left" vertical="center" indent="1"/>
    </xf>
    <xf numFmtId="0" fontId="8" fillId="0" borderId="3" xfId="3" applyFont="1" applyFill="1" applyBorder="1" applyAlignment="1">
      <alignment horizontal="left" vertical="center" indent="1"/>
    </xf>
    <xf numFmtId="0" fontId="8" fillId="0" borderId="0" xfId="3" applyFont="1" applyFill="1" applyBorder="1" applyAlignment="1">
      <alignment horizontal="left" vertical="center" indent="1"/>
    </xf>
    <xf numFmtId="0" fontId="8" fillId="0" borderId="6" xfId="0" applyFont="1" applyFill="1" applyBorder="1" applyAlignment="1">
      <alignment horizontal="left" vertical="center" indent="1"/>
    </xf>
    <xf numFmtId="0" fontId="8" fillId="0" borderId="12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vertical="center"/>
    </xf>
    <xf numFmtId="0" fontId="27" fillId="0" borderId="8" xfId="0" applyFont="1" applyFill="1" applyBorder="1" applyAlignment="1">
      <alignment horizontal="left" vertical="center" indent="1"/>
    </xf>
    <xf numFmtId="0" fontId="30" fillId="0" borderId="12" xfId="0" applyFont="1" applyFill="1" applyBorder="1" applyAlignment="1">
      <alignment horizontal="left" vertical="center" indent="1"/>
    </xf>
    <xf numFmtId="0" fontId="30" fillId="0" borderId="7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 indent="1"/>
    </xf>
    <xf numFmtId="0" fontId="4" fillId="0" borderId="15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8" fillId="0" borderId="182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left" vertical="center" indent="1"/>
    </xf>
    <xf numFmtId="0" fontId="8" fillId="0" borderId="5" xfId="0" applyFont="1" applyFill="1" applyBorder="1" applyAlignment="1">
      <alignment horizontal="left" vertical="center" indent="1"/>
    </xf>
    <xf numFmtId="0" fontId="8" fillId="0" borderId="111" xfId="0" applyFont="1" applyFill="1" applyBorder="1" applyAlignment="1">
      <alignment horizontal="left" vertical="center" indent="1"/>
    </xf>
    <xf numFmtId="0" fontId="8" fillId="0" borderId="21" xfId="0" applyFont="1" applyFill="1" applyBorder="1" applyAlignment="1">
      <alignment horizontal="left" vertical="center" indent="1"/>
    </xf>
    <xf numFmtId="0" fontId="9" fillId="0" borderId="37" xfId="0" applyFont="1" applyFill="1" applyBorder="1" applyAlignment="1">
      <alignment horizontal="center" vertical="center"/>
    </xf>
    <xf numFmtId="0" fontId="8" fillId="0" borderId="148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vertical="center" indent="1"/>
    </xf>
    <xf numFmtId="0" fontId="4" fillId="0" borderId="37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left" vertical="center" indent="1"/>
    </xf>
    <xf numFmtId="0" fontId="31" fillId="0" borderId="0" xfId="0" applyFont="1" applyFill="1" applyAlignment="1">
      <alignment horizontal="left" vertical="top" wrapText="1"/>
    </xf>
    <xf numFmtId="0" fontId="31" fillId="0" borderId="0" xfId="0" applyFont="1" applyFill="1" applyAlignment="1">
      <alignment horizontal="left" vertical="center"/>
    </xf>
    <xf numFmtId="0" fontId="31" fillId="0" borderId="15" xfId="0" applyFont="1" applyFill="1" applyBorder="1" applyAlignment="1">
      <alignment horizontal="center" vertical="center" wrapText="1"/>
    </xf>
    <xf numFmtId="0" fontId="30" fillId="0" borderId="96" xfId="0" applyFont="1" applyFill="1" applyBorder="1" applyAlignment="1">
      <alignment horizontal="left" vertical="center" indent="1"/>
    </xf>
    <xf numFmtId="0" fontId="30" fillId="0" borderId="108" xfId="0" applyFont="1" applyFill="1" applyBorder="1" applyAlignment="1">
      <alignment horizontal="left" vertical="center" indent="1"/>
    </xf>
    <xf numFmtId="0" fontId="30" fillId="0" borderId="111" xfId="0" applyFont="1" applyFill="1" applyBorder="1" applyAlignment="1">
      <alignment horizontal="center" vertical="center"/>
    </xf>
    <xf numFmtId="0" fontId="30" fillId="0" borderId="111" xfId="0" applyFont="1" applyFill="1" applyBorder="1" applyAlignment="1">
      <alignment horizontal="left" vertical="center"/>
    </xf>
    <xf numFmtId="0" fontId="30" fillId="0" borderId="111" xfId="0" quotePrefix="1" applyFont="1" applyFill="1" applyBorder="1" applyAlignment="1">
      <alignment horizontal="center" vertical="center"/>
    </xf>
    <xf numFmtId="0" fontId="30" fillId="0" borderId="110" xfId="0" applyFont="1" applyFill="1" applyBorder="1" applyAlignment="1">
      <alignment horizontal="left" vertical="center" wrapText="1"/>
    </xf>
    <xf numFmtId="1" fontId="30" fillId="0" borderId="96" xfId="0" applyNumberFormat="1" applyFont="1" applyBorder="1" applyAlignment="1">
      <alignment horizontal="center" vertical="center"/>
    </xf>
    <xf numFmtId="1" fontId="30" fillId="0" borderId="108" xfId="0" applyNumberFormat="1" applyFont="1" applyBorder="1" applyAlignment="1">
      <alignment horizontal="left" vertical="center"/>
    </xf>
    <xf numFmtId="41" fontId="30" fillId="0" borderId="184" xfId="2" applyFont="1" applyBorder="1" applyAlignment="1">
      <alignment horizontal="center" vertical="center"/>
    </xf>
    <xf numFmtId="41" fontId="30" fillId="0" borderId="183" xfId="2" applyFont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30" fillId="0" borderId="3" xfId="0" applyFont="1" applyFill="1" applyBorder="1" applyAlignment="1">
      <alignment vertical="center"/>
    </xf>
    <xf numFmtId="0" fontId="30" fillId="0" borderId="3" xfId="3" applyFont="1" applyFill="1" applyBorder="1" applyAlignment="1">
      <alignment vertical="center"/>
    </xf>
    <xf numFmtId="0" fontId="30" fillId="0" borderId="6" xfId="3" applyFont="1" applyFill="1" applyBorder="1" applyAlignment="1">
      <alignment vertical="center"/>
    </xf>
    <xf numFmtId="0" fontId="30" fillId="0" borderId="6" xfId="0" applyFont="1" applyFill="1" applyBorder="1" applyAlignment="1">
      <alignment vertical="center"/>
    </xf>
    <xf numFmtId="0" fontId="30" fillId="0" borderId="110" xfId="0" applyFont="1" applyFill="1" applyBorder="1" applyAlignment="1">
      <alignment vertical="center"/>
    </xf>
    <xf numFmtId="0" fontId="30" fillId="0" borderId="148" xfId="0" applyFont="1" applyFill="1" applyBorder="1" applyAlignment="1">
      <alignment vertical="center"/>
    </xf>
    <xf numFmtId="0" fontId="30" fillId="0" borderId="5" xfId="0" applyFont="1" applyFill="1" applyBorder="1" applyAlignment="1">
      <alignment vertical="center"/>
    </xf>
    <xf numFmtId="0" fontId="30" fillId="0" borderId="8" xfId="0" applyFont="1" applyFill="1" applyBorder="1" applyAlignment="1">
      <alignment vertical="center"/>
    </xf>
    <xf numFmtId="0" fontId="30" fillId="0" borderId="5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textRotation="180" wrapText="1"/>
    </xf>
    <xf numFmtId="0" fontId="30" fillId="0" borderId="0" xfId="0" applyFont="1" applyFill="1" applyBorder="1" applyAlignment="1">
      <alignment horizontal="center" vertical="center" wrapText="1"/>
    </xf>
    <xf numFmtId="1" fontId="30" fillId="0" borderId="4" xfId="0" applyNumberFormat="1" applyFont="1" applyBorder="1" applyAlignment="1">
      <alignment horizontal="center" vertical="center" wrapText="1"/>
    </xf>
    <xf numFmtId="1" fontId="30" fillId="0" borderId="2" xfId="0" applyNumberFormat="1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148" xfId="3" applyFont="1" applyFill="1" applyBorder="1" applyAlignment="1">
      <alignment vertical="center"/>
    </xf>
    <xf numFmtId="0" fontId="30" fillId="0" borderId="149" xfId="3" applyFont="1" applyFill="1" applyBorder="1" applyAlignment="1">
      <alignment horizontal="left" vertical="center" indent="1"/>
    </xf>
    <xf numFmtId="0" fontId="30" fillId="0" borderId="146" xfId="3" applyFont="1" applyFill="1" applyBorder="1" applyAlignment="1">
      <alignment horizontal="left" vertical="center" indent="1"/>
    </xf>
    <xf numFmtId="0" fontId="30" fillId="0" borderId="182" xfId="0" applyFont="1" applyFill="1" applyBorder="1" applyAlignment="1">
      <alignment horizontal="center" vertical="center"/>
    </xf>
    <xf numFmtId="0" fontId="30" fillId="0" borderId="182" xfId="0" applyFont="1" applyFill="1" applyBorder="1" applyAlignment="1">
      <alignment horizontal="left" vertical="center"/>
    </xf>
    <xf numFmtId="0" fontId="30" fillId="0" borderId="182" xfId="0" quotePrefix="1" applyFont="1" applyFill="1" applyBorder="1" applyAlignment="1">
      <alignment horizontal="center" vertical="center"/>
    </xf>
    <xf numFmtId="1" fontId="30" fillId="3" borderId="0" xfId="0" quotePrefix="1" applyNumberFormat="1" applyFont="1" applyFill="1" applyBorder="1" applyAlignment="1">
      <alignment horizontal="center" vertical="center"/>
    </xf>
    <xf numFmtId="165" fontId="27" fillId="0" borderId="2" xfId="1" applyNumberFormat="1" applyFont="1" applyBorder="1" applyAlignment="1">
      <alignment horizontal="right" vertical="center" wrapText="1"/>
    </xf>
    <xf numFmtId="0" fontId="31" fillId="0" borderId="0" xfId="0" applyFont="1" applyFill="1" applyBorder="1" applyAlignment="1">
      <alignment horizontal="center" vertical="center" textRotation="180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/>
    </xf>
    <xf numFmtId="0" fontId="30" fillId="0" borderId="1" xfId="0" quotePrefix="1" applyFont="1" applyFill="1" applyBorder="1" applyAlignment="1">
      <alignment horizontal="center" vertical="center"/>
    </xf>
    <xf numFmtId="17" fontId="9" fillId="0" borderId="0" xfId="0" quotePrefix="1" applyNumberFormat="1" applyFont="1" applyFill="1" applyAlignment="1">
      <alignment horizontal="left" vertical="center" indent="1"/>
    </xf>
    <xf numFmtId="0" fontId="9" fillId="0" borderId="0" xfId="0" applyFont="1" applyFill="1" applyAlignment="1">
      <alignment horizontal="left" vertical="center" indent="2"/>
    </xf>
    <xf numFmtId="0" fontId="8" fillId="0" borderId="0" xfId="0" applyFont="1" applyFill="1" applyAlignment="1">
      <alignment horizontal="left" vertical="center" indent="2"/>
    </xf>
    <xf numFmtId="0" fontId="31" fillId="0" borderId="0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left" vertical="center" indent="1"/>
    </xf>
    <xf numFmtId="0" fontId="30" fillId="0" borderId="0" xfId="0" applyFont="1" applyFill="1" applyBorder="1" applyAlignment="1">
      <alignment horizontal="left" vertical="center" indent="1"/>
    </xf>
    <xf numFmtId="0" fontId="30" fillId="0" borderId="4" xfId="0" applyFont="1" applyFill="1" applyBorder="1" applyAlignment="1">
      <alignment horizontal="left" vertical="center" indent="1"/>
    </xf>
    <xf numFmtId="0" fontId="30" fillId="0" borderId="56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left" vertical="center" wrapText="1" indent="1"/>
    </xf>
    <xf numFmtId="0" fontId="30" fillId="0" borderId="12" xfId="0" applyFont="1" applyFill="1" applyBorder="1" applyAlignment="1">
      <alignment horizontal="left" vertical="center" wrapText="1" indent="1"/>
    </xf>
    <xf numFmtId="49" fontId="30" fillId="0" borderId="0" xfId="0" applyNumberFormat="1" applyFont="1" applyFill="1" applyBorder="1" applyAlignment="1">
      <alignment horizontal="left" vertical="center" wrapText="1" indent="1"/>
    </xf>
    <xf numFmtId="49" fontId="30" fillId="0" borderId="0" xfId="0" applyNumberFormat="1" applyFont="1" applyFill="1" applyAlignment="1">
      <alignment horizontal="left" vertical="center" wrapText="1" indent="1"/>
    </xf>
    <xf numFmtId="1" fontId="30" fillId="0" borderId="149" xfId="0" applyNumberFormat="1" applyFont="1" applyBorder="1" applyAlignment="1">
      <alignment horizontal="center" vertical="center" wrapText="1"/>
    </xf>
    <xf numFmtId="1" fontId="31" fillId="0" borderId="0" xfId="1" applyNumberFormat="1" applyFont="1" applyFill="1" applyAlignment="1">
      <alignment horizontal="center" vertical="center"/>
    </xf>
    <xf numFmtId="1" fontId="31" fillId="0" borderId="0" xfId="0" applyNumberFormat="1" applyFont="1" applyFill="1" applyAlignment="1">
      <alignment horizontal="center" vertical="center"/>
    </xf>
    <xf numFmtId="1" fontId="30" fillId="0" borderId="0" xfId="1" applyNumberFormat="1" applyFont="1" applyFill="1" applyAlignment="1">
      <alignment horizontal="center" vertical="center"/>
    </xf>
    <xf numFmtId="1" fontId="30" fillId="0" borderId="0" xfId="0" applyNumberFormat="1" applyFont="1" applyFill="1" applyBorder="1" applyAlignment="1">
      <alignment horizontal="center" vertical="center"/>
    </xf>
    <xf numFmtId="1" fontId="30" fillId="0" borderId="0" xfId="0" applyNumberFormat="1" applyFont="1" applyFill="1" applyAlignment="1">
      <alignment horizontal="center" vertical="center"/>
    </xf>
    <xf numFmtId="1" fontId="31" fillId="0" borderId="36" xfId="0" applyNumberFormat="1" applyFont="1" applyFill="1" applyBorder="1" applyAlignment="1">
      <alignment horizontal="center" vertical="center" wrapText="1"/>
    </xf>
    <xf numFmtId="1" fontId="31" fillId="0" borderId="38" xfId="0" applyNumberFormat="1" applyFont="1" applyFill="1" applyBorder="1" applyAlignment="1">
      <alignment horizontal="center" vertical="center" wrapText="1"/>
    </xf>
    <xf numFmtId="0" fontId="31" fillId="0" borderId="132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1" fontId="30" fillId="0" borderId="0" xfId="1" applyNumberFormat="1" applyFont="1" applyFill="1" applyAlignment="1">
      <alignment horizontal="center" vertical="center" wrapText="1"/>
    </xf>
    <xf numFmtId="1" fontId="30" fillId="0" borderId="3" xfId="0" applyNumberFormat="1" applyFont="1" applyFill="1" applyBorder="1" applyAlignment="1">
      <alignment horizontal="center" vertical="center"/>
    </xf>
    <xf numFmtId="165" fontId="27" fillId="0" borderId="2" xfId="1" applyNumberFormat="1" applyFont="1" applyFill="1" applyBorder="1" applyAlignment="1">
      <alignment horizontal="left" vertical="center" wrapText="1"/>
    </xf>
    <xf numFmtId="1" fontId="31" fillId="0" borderId="4" xfId="0" applyNumberFormat="1" applyFont="1" applyFill="1" applyBorder="1" applyAlignment="1">
      <alignment horizontal="center" vertical="center" wrapText="1"/>
    </xf>
    <xf numFmtId="1" fontId="31" fillId="0" borderId="2" xfId="0" applyNumberFormat="1" applyFont="1" applyFill="1" applyBorder="1" applyAlignment="1">
      <alignment horizontal="center" vertical="center" wrapText="1"/>
    </xf>
    <xf numFmtId="0" fontId="31" fillId="0" borderId="53" xfId="0" applyFont="1" applyFill="1" applyBorder="1" applyAlignment="1">
      <alignment horizontal="center" vertical="center" wrapText="1"/>
    </xf>
    <xf numFmtId="1" fontId="30" fillId="0" borderId="4" xfId="0" applyNumberFormat="1" applyFont="1" applyFill="1" applyBorder="1" applyAlignment="1">
      <alignment horizontal="left" vertical="center"/>
    </xf>
    <xf numFmtId="41" fontId="30" fillId="0" borderId="4" xfId="2" applyFont="1" applyFill="1" applyBorder="1" applyAlignment="1">
      <alignment horizontal="center" vertical="center"/>
    </xf>
    <xf numFmtId="41" fontId="30" fillId="0" borderId="2" xfId="2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horizontal="left" vertical="center" indent="1"/>
    </xf>
    <xf numFmtId="1" fontId="30" fillId="0" borderId="0" xfId="1" quotePrefix="1" applyNumberFormat="1" applyFont="1" applyFill="1" applyAlignment="1">
      <alignment horizontal="center" vertical="center"/>
    </xf>
    <xf numFmtId="1" fontId="30" fillId="0" borderId="1" xfId="0" applyNumberFormat="1" applyFont="1" applyFill="1" applyBorder="1" applyAlignment="1">
      <alignment horizontal="center" vertical="center"/>
    </xf>
    <xf numFmtId="1" fontId="30" fillId="0" borderId="20" xfId="0" applyNumberFormat="1" applyFont="1" applyFill="1" applyBorder="1" applyAlignment="1">
      <alignment horizontal="left" vertical="center"/>
    </xf>
    <xf numFmtId="43" fontId="30" fillId="0" borderId="0" xfId="0" applyNumberFormat="1" applyFont="1" applyFill="1" applyAlignment="1">
      <alignment horizontal="center" vertical="center"/>
    </xf>
    <xf numFmtId="43" fontId="30" fillId="0" borderId="0" xfId="1" applyFont="1" applyFill="1" applyAlignment="1">
      <alignment horizontal="center" vertical="center"/>
    </xf>
    <xf numFmtId="1" fontId="30" fillId="0" borderId="6" xfId="0" applyNumberFormat="1" applyFont="1" applyFill="1" applyBorder="1" applyAlignment="1">
      <alignment horizontal="center" vertical="center"/>
    </xf>
    <xf numFmtId="1" fontId="30" fillId="0" borderId="7" xfId="0" applyNumberFormat="1" applyFont="1" applyFill="1" applyBorder="1" applyAlignment="1">
      <alignment horizontal="left" vertical="center"/>
    </xf>
    <xf numFmtId="165" fontId="27" fillId="0" borderId="46" xfId="1" applyNumberFormat="1" applyFont="1" applyFill="1" applyBorder="1" applyAlignment="1">
      <alignment horizontal="left" vertical="center" wrapText="1"/>
    </xf>
    <xf numFmtId="41" fontId="30" fillId="0" borderId="7" xfId="2" applyFont="1" applyFill="1" applyBorder="1" applyAlignment="1">
      <alignment horizontal="center" vertical="center"/>
    </xf>
    <xf numFmtId="41" fontId="30" fillId="0" borderId="46" xfId="2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horizontal="left" vertical="center" indent="5"/>
    </xf>
    <xf numFmtId="41" fontId="31" fillId="0" borderId="46" xfId="2" applyFont="1" applyFill="1" applyBorder="1" applyAlignment="1">
      <alignment horizontal="right" vertical="center"/>
    </xf>
    <xf numFmtId="41" fontId="31" fillId="0" borderId="107" xfId="2" applyFont="1" applyFill="1" applyBorder="1" applyAlignment="1">
      <alignment horizontal="right" vertical="center"/>
    </xf>
    <xf numFmtId="41" fontId="31" fillId="0" borderId="135" xfId="2" applyFont="1" applyFill="1" applyBorder="1" applyAlignment="1">
      <alignment horizontal="right" vertical="center"/>
    </xf>
    <xf numFmtId="0" fontId="30" fillId="0" borderId="55" xfId="0" applyFont="1" applyFill="1" applyBorder="1" applyAlignment="1">
      <alignment horizontal="left" vertical="center" indent="1"/>
    </xf>
    <xf numFmtId="0" fontId="30" fillId="0" borderId="56" xfId="0" applyFont="1" applyFill="1" applyBorder="1" applyAlignment="1">
      <alignment horizontal="center" vertical="center"/>
    </xf>
    <xf numFmtId="0" fontId="31" fillId="0" borderId="0" xfId="3" applyFont="1" applyFill="1" applyAlignment="1">
      <alignment horizontal="left" vertical="center"/>
    </xf>
    <xf numFmtId="1" fontId="30" fillId="0" borderId="58" xfId="1" applyNumberFormat="1" applyFont="1" applyFill="1" applyBorder="1" applyAlignment="1">
      <alignment horizontal="left" vertical="center"/>
    </xf>
    <xf numFmtId="0" fontId="30" fillId="0" borderId="50" xfId="0" applyFont="1" applyFill="1" applyBorder="1" applyAlignment="1">
      <alignment horizontal="center" vertical="center" wrapText="1"/>
    </xf>
    <xf numFmtId="0" fontId="30" fillId="0" borderId="41" xfId="0" applyFont="1" applyFill="1" applyBorder="1" applyAlignment="1">
      <alignment horizontal="center" vertical="center" wrapText="1"/>
    </xf>
    <xf numFmtId="165" fontId="27" fillId="0" borderId="13" xfId="1" applyNumberFormat="1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 indent="1"/>
    </xf>
    <xf numFmtId="165" fontId="8" fillId="0" borderId="46" xfId="1" applyNumberFormat="1" applyFont="1" applyFill="1" applyBorder="1" applyAlignment="1">
      <alignment horizontal="right" vertical="center"/>
    </xf>
    <xf numFmtId="1" fontId="30" fillId="0" borderId="96" xfId="0" quotePrefix="1" applyNumberFormat="1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68" fontId="8" fillId="0" borderId="184" xfId="0" quotePrefix="1" applyNumberFormat="1" applyFont="1" applyFill="1" applyBorder="1" applyAlignment="1">
      <alignment horizontal="center" vertical="center"/>
    </xf>
    <xf numFmtId="1" fontId="8" fillId="0" borderId="22" xfId="0" quotePrefix="1" applyNumberFormat="1" applyFont="1" applyFill="1" applyBorder="1" applyAlignment="1">
      <alignment horizontal="center" vertical="center"/>
    </xf>
    <xf numFmtId="1" fontId="8" fillId="0" borderId="6" xfId="1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left" vertical="center"/>
    </xf>
    <xf numFmtId="0" fontId="8" fillId="0" borderId="8" xfId="0" applyFont="1" applyFill="1" applyBorder="1" applyAlignment="1">
      <alignment horizontal="left" vertical="center" inden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top"/>
    </xf>
    <xf numFmtId="0" fontId="20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left" vertical="center" indent="1"/>
    </xf>
    <xf numFmtId="0" fontId="39" fillId="0" borderId="33" xfId="0" applyFont="1" applyFill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39" fillId="0" borderId="38" xfId="0" applyFont="1" applyBorder="1" applyAlignment="1">
      <alignment horizontal="center" vertical="center"/>
    </xf>
    <xf numFmtId="0" fontId="20" fillId="0" borderId="164" xfId="0" applyFont="1" applyFill="1" applyBorder="1" applyAlignment="1">
      <alignment horizontal="center" vertical="center"/>
    </xf>
    <xf numFmtId="0" fontId="20" fillId="0" borderId="92" xfId="0" applyFont="1" applyFill="1" applyBorder="1" applyAlignment="1">
      <alignment horizontal="left" vertical="center" indent="1"/>
    </xf>
    <xf numFmtId="0" fontId="20" fillId="0" borderId="165" xfId="0" applyFont="1" applyFill="1" applyBorder="1" applyAlignment="1">
      <alignment horizontal="left" vertical="center" indent="1"/>
    </xf>
    <xf numFmtId="0" fontId="20" fillId="0" borderId="159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left" vertical="center" indent="1"/>
    </xf>
    <xf numFmtId="0" fontId="20" fillId="0" borderId="160" xfId="0" applyFont="1" applyFill="1" applyBorder="1" applyAlignment="1">
      <alignment horizontal="left" vertical="center" indent="1"/>
    </xf>
    <xf numFmtId="0" fontId="18" fillId="0" borderId="28" xfId="0" applyFont="1" applyFill="1" applyBorder="1" applyAlignment="1">
      <alignment horizontal="left" vertical="center" indent="1"/>
    </xf>
    <xf numFmtId="0" fontId="18" fillId="0" borderId="160" xfId="0" applyFont="1" applyFill="1" applyBorder="1" applyAlignment="1">
      <alignment horizontal="left" vertical="center" indent="1"/>
    </xf>
    <xf numFmtId="0" fontId="20" fillId="0" borderId="185" xfId="0" applyFont="1" applyFill="1" applyBorder="1" applyAlignment="1">
      <alignment horizontal="center" vertical="center"/>
    </xf>
    <xf numFmtId="0" fontId="20" fillId="0" borderId="186" xfId="0" applyFont="1" applyFill="1" applyBorder="1" applyAlignment="1">
      <alignment horizontal="left" vertical="center" indent="1"/>
    </xf>
    <xf numFmtId="0" fontId="20" fillId="0" borderId="187" xfId="0" applyFont="1" applyFill="1" applyBorder="1" applyAlignment="1">
      <alignment horizontal="center" vertical="center"/>
    </xf>
    <xf numFmtId="0" fontId="20" fillId="0" borderId="188" xfId="0" applyFont="1" applyFill="1" applyBorder="1" applyAlignment="1">
      <alignment horizontal="left" vertical="center" indent="1"/>
    </xf>
    <xf numFmtId="0" fontId="20" fillId="0" borderId="189" xfId="0" applyFont="1" applyFill="1" applyBorder="1" applyAlignment="1">
      <alignment horizontal="left" vertical="center" indent="1"/>
    </xf>
    <xf numFmtId="0" fontId="20" fillId="0" borderId="166" xfId="0" applyFont="1" applyFill="1" applyBorder="1" applyAlignment="1">
      <alignment horizontal="center" vertical="center"/>
    </xf>
    <xf numFmtId="0" fontId="20" fillId="0" borderId="97" xfId="0" applyFont="1" applyFill="1" applyBorder="1" applyAlignment="1">
      <alignment horizontal="left" vertical="center" indent="1"/>
    </xf>
    <xf numFmtId="0" fontId="20" fillId="0" borderId="167" xfId="0" applyFont="1" applyFill="1" applyBorder="1" applyAlignment="1">
      <alignment horizontal="left" vertical="center" indent="1"/>
    </xf>
    <xf numFmtId="0" fontId="20" fillId="0" borderId="190" xfId="0" applyFont="1" applyFill="1" applyBorder="1" applyAlignment="1">
      <alignment horizontal="left" vertical="center" indent="1"/>
    </xf>
    <xf numFmtId="0" fontId="20" fillId="0" borderId="86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indent="1"/>
    </xf>
    <xf numFmtId="0" fontId="18" fillId="0" borderId="0" xfId="0" applyFont="1" applyFill="1" applyBorder="1" applyAlignment="1">
      <alignment horizontal="left" vertical="center" indent="1"/>
    </xf>
    <xf numFmtId="0" fontId="27" fillId="0" borderId="5" xfId="0" applyFont="1" applyFill="1" applyBorder="1" applyAlignment="1">
      <alignment horizontal="left" vertical="center" indent="1"/>
    </xf>
    <xf numFmtId="0" fontId="2" fillId="0" borderId="150" xfId="0" applyFont="1" applyFill="1" applyBorder="1" applyAlignment="1">
      <alignment horizontal="center" vertical="center"/>
    </xf>
    <xf numFmtId="0" fontId="2" fillId="0" borderId="147" xfId="0" applyFont="1" applyFill="1" applyBorder="1" applyAlignment="1">
      <alignment horizontal="center" vertical="center"/>
    </xf>
    <xf numFmtId="0" fontId="2" fillId="0" borderId="151" xfId="0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center" vertical="center"/>
    </xf>
    <xf numFmtId="0" fontId="2" fillId="0" borderId="96" xfId="0" applyFont="1" applyFill="1" applyBorder="1" applyAlignment="1">
      <alignment horizontal="center" vertical="center"/>
    </xf>
    <xf numFmtId="0" fontId="2" fillId="0" borderId="13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indent="1"/>
    </xf>
    <xf numFmtId="0" fontId="29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left" vertical="center" indent="1"/>
    </xf>
    <xf numFmtId="0" fontId="4" fillId="0" borderId="105" xfId="0" applyFont="1" applyFill="1" applyBorder="1" applyAlignment="1">
      <alignment horizontal="center" vertical="center"/>
    </xf>
    <xf numFmtId="0" fontId="4" fillId="0" borderId="96" xfId="0" applyFont="1" applyFill="1" applyBorder="1" applyAlignment="1">
      <alignment horizontal="center" vertical="center"/>
    </xf>
    <xf numFmtId="0" fontId="4" fillId="0" borderId="134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8" fillId="0" borderId="9" xfId="3" applyFont="1" applyFill="1" applyBorder="1" applyAlignment="1">
      <alignment horizontal="left" vertical="center" indent="1"/>
    </xf>
    <xf numFmtId="0" fontId="8" fillId="0" borderId="23" xfId="3" applyFont="1" applyFill="1" applyBorder="1" applyAlignment="1">
      <alignment horizontal="left" vertical="center" indent="1"/>
    </xf>
    <xf numFmtId="0" fontId="8" fillId="0" borderId="10" xfId="3" applyFont="1" applyFill="1" applyBorder="1" applyAlignment="1">
      <alignment horizontal="left" vertical="center" indent="1"/>
    </xf>
    <xf numFmtId="0" fontId="9" fillId="0" borderId="37" xfId="3" applyFont="1" applyFill="1" applyBorder="1" applyAlignment="1">
      <alignment horizontal="center" vertical="center"/>
    </xf>
    <xf numFmtId="0" fontId="4" fillId="0" borderId="128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0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indent="1"/>
    </xf>
    <xf numFmtId="0" fontId="6" fillId="0" borderId="12" xfId="0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horizontal="left" vertical="center" indent="1"/>
    </xf>
    <xf numFmtId="0" fontId="8" fillId="0" borderId="3" xfId="3" applyFont="1" applyFill="1" applyBorder="1" applyAlignment="1">
      <alignment horizontal="left" vertical="center" indent="1"/>
    </xf>
    <xf numFmtId="0" fontId="8" fillId="0" borderId="0" xfId="3" applyFont="1" applyFill="1" applyBorder="1" applyAlignment="1">
      <alignment horizontal="left" vertical="center" indent="1"/>
    </xf>
    <xf numFmtId="0" fontId="8" fillId="0" borderId="4" xfId="3" applyFont="1" applyFill="1" applyBorder="1" applyAlignment="1">
      <alignment horizontal="left" vertical="center" indent="1"/>
    </xf>
    <xf numFmtId="0" fontId="8" fillId="0" borderId="6" xfId="0" applyFont="1" applyFill="1" applyBorder="1" applyAlignment="1">
      <alignment horizontal="left" vertical="center" indent="1"/>
    </xf>
    <xf numFmtId="0" fontId="8" fillId="0" borderId="12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 indent="1"/>
    </xf>
    <xf numFmtId="0" fontId="8" fillId="0" borderId="42" xfId="0" applyFont="1" applyFill="1" applyBorder="1" applyAlignment="1">
      <alignment horizontal="left" vertical="center" indent="1"/>
    </xf>
    <xf numFmtId="0" fontId="8" fillId="0" borderId="43" xfId="0" applyFont="1" applyFill="1" applyBorder="1" applyAlignment="1">
      <alignment horizontal="left" vertical="center" indent="1"/>
    </xf>
    <xf numFmtId="0" fontId="8" fillId="0" borderId="44" xfId="0" applyFont="1" applyFill="1" applyBorder="1" applyAlignment="1">
      <alignment horizontal="left" vertical="center" indent="1"/>
    </xf>
    <xf numFmtId="0" fontId="6" fillId="0" borderId="148" xfId="0" applyFont="1" applyFill="1" applyBorder="1" applyAlignment="1">
      <alignment horizontal="left" vertical="center" indent="1"/>
    </xf>
    <xf numFmtId="0" fontId="6" fillId="0" borderId="149" xfId="0" applyFont="1" applyFill="1" applyBorder="1" applyAlignment="1">
      <alignment horizontal="left" vertical="center" indent="1"/>
    </xf>
    <xf numFmtId="0" fontId="6" fillId="0" borderId="146" xfId="0" applyFont="1" applyFill="1" applyBorder="1" applyAlignment="1">
      <alignment horizontal="left" vertical="center" indent="1"/>
    </xf>
    <xf numFmtId="17" fontId="9" fillId="0" borderId="0" xfId="0" applyNumberFormat="1" applyFont="1" applyFill="1" applyAlignment="1">
      <alignment horizontal="left" vertical="center"/>
    </xf>
    <xf numFmtId="17" fontId="9" fillId="0" borderId="0" xfId="0" quotePrefix="1" applyNumberFormat="1" applyFont="1" applyFill="1" applyAlignment="1">
      <alignment horizontal="left" vertical="center"/>
    </xf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0" borderId="70" xfId="0" applyFont="1" applyFill="1" applyBorder="1" applyAlignment="1">
      <alignment vertical="center"/>
    </xf>
    <xf numFmtId="0" fontId="8" fillId="0" borderId="71" xfId="0" applyFont="1" applyFill="1" applyBorder="1" applyAlignment="1">
      <alignment vertical="center"/>
    </xf>
    <xf numFmtId="0" fontId="8" fillId="0" borderId="7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left" vertical="center" indent="1"/>
    </xf>
    <xf numFmtId="0" fontId="27" fillId="0" borderId="4" xfId="0" applyFont="1" applyFill="1" applyBorder="1" applyAlignment="1">
      <alignment horizontal="left" vertical="center" indent="1"/>
    </xf>
    <xf numFmtId="0" fontId="27" fillId="0" borderId="6" xfId="0" applyFont="1" applyFill="1" applyBorder="1" applyAlignment="1">
      <alignment horizontal="left" vertical="center" indent="1"/>
    </xf>
    <xf numFmtId="0" fontId="27" fillId="0" borderId="12" xfId="0" applyFont="1" applyFill="1" applyBorder="1" applyAlignment="1">
      <alignment horizontal="left" vertical="center" indent="1"/>
    </xf>
    <xf numFmtId="0" fontId="27" fillId="0" borderId="7" xfId="0" applyFont="1" applyFill="1" applyBorder="1" applyAlignment="1">
      <alignment horizontal="left" vertical="center" indent="1"/>
    </xf>
    <xf numFmtId="0" fontId="30" fillId="0" borderId="9" xfId="3" applyFont="1" applyFill="1" applyBorder="1" applyAlignment="1">
      <alignment horizontal="left" vertical="center" indent="1"/>
    </xf>
    <xf numFmtId="0" fontId="30" fillId="0" borderId="23" xfId="3" applyFont="1" applyFill="1" applyBorder="1" applyAlignment="1">
      <alignment horizontal="left" vertical="center" indent="1"/>
    </xf>
    <xf numFmtId="0" fontId="30" fillId="0" borderId="10" xfId="3" applyFont="1" applyFill="1" applyBorder="1" applyAlignment="1">
      <alignment horizontal="left" vertical="center" indent="1"/>
    </xf>
    <xf numFmtId="0" fontId="27" fillId="0" borderId="9" xfId="0" applyFont="1" applyFill="1" applyBorder="1" applyAlignment="1">
      <alignment horizontal="left" vertical="center" indent="1"/>
    </xf>
    <xf numFmtId="0" fontId="27" fillId="0" borderId="23" xfId="0" applyFont="1" applyFill="1" applyBorder="1" applyAlignment="1">
      <alignment horizontal="left" vertical="center" indent="1"/>
    </xf>
    <xf numFmtId="0" fontId="27" fillId="0" borderId="10" xfId="0" applyFont="1" applyFill="1" applyBorder="1" applyAlignment="1">
      <alignment horizontal="left" vertical="center" indent="1"/>
    </xf>
    <xf numFmtId="0" fontId="30" fillId="0" borderId="3" xfId="3" applyFont="1" applyFill="1" applyBorder="1" applyAlignment="1">
      <alignment horizontal="left" vertical="center" indent="1"/>
    </xf>
    <xf numFmtId="0" fontId="30" fillId="0" borderId="0" xfId="3" applyFont="1" applyFill="1" applyBorder="1" applyAlignment="1">
      <alignment horizontal="left" vertical="center" indent="1"/>
    </xf>
    <xf numFmtId="0" fontId="30" fillId="0" borderId="4" xfId="3" applyFont="1" applyFill="1" applyBorder="1" applyAlignment="1">
      <alignment horizontal="left" vertical="center" indent="1"/>
    </xf>
    <xf numFmtId="0" fontId="27" fillId="0" borderId="22" xfId="0" applyFont="1" applyFill="1" applyBorder="1" applyAlignment="1">
      <alignment horizontal="left" vertical="center" indent="1"/>
    </xf>
    <xf numFmtId="0" fontId="27" fillId="0" borderId="1" xfId="0" applyFont="1" applyFill="1" applyBorder="1" applyAlignment="1">
      <alignment horizontal="left" vertical="center" indent="1"/>
    </xf>
    <xf numFmtId="0" fontId="27" fillId="0" borderId="20" xfId="0" applyFont="1" applyFill="1" applyBorder="1" applyAlignment="1">
      <alignment horizontal="left" vertical="center" indent="1"/>
    </xf>
    <xf numFmtId="0" fontId="27" fillId="0" borderId="114" xfId="0" applyFont="1" applyFill="1" applyBorder="1" applyAlignment="1">
      <alignment horizontal="left" vertical="center" indent="1"/>
    </xf>
    <xf numFmtId="0" fontId="27" fillId="0" borderId="75" xfId="0" applyFont="1" applyFill="1" applyBorder="1" applyAlignment="1">
      <alignment horizontal="left" vertical="center" indent="1"/>
    </xf>
    <xf numFmtId="0" fontId="27" fillId="0" borderId="115" xfId="0" applyFont="1" applyFill="1" applyBorder="1" applyAlignment="1">
      <alignment horizontal="left" vertical="center" indent="1"/>
    </xf>
    <xf numFmtId="0" fontId="30" fillId="0" borderId="9" xfId="0" applyFont="1" applyFill="1" applyBorder="1" applyAlignment="1">
      <alignment horizontal="left" vertical="center" indent="1"/>
    </xf>
    <xf numFmtId="0" fontId="30" fillId="0" borderId="23" xfId="0" applyFont="1" applyFill="1" applyBorder="1" applyAlignment="1">
      <alignment horizontal="left" vertical="center" indent="1"/>
    </xf>
    <xf numFmtId="0" fontId="30" fillId="0" borderId="10" xfId="0" applyFont="1" applyFill="1" applyBorder="1" applyAlignment="1">
      <alignment horizontal="left" vertical="center" indent="1"/>
    </xf>
    <xf numFmtId="0" fontId="27" fillId="0" borderId="110" xfId="0" applyFont="1" applyFill="1" applyBorder="1" applyAlignment="1">
      <alignment horizontal="left" vertical="center" indent="1"/>
    </xf>
    <xf numFmtId="0" fontId="27" fillId="0" borderId="96" xfId="0" applyFont="1" applyFill="1" applyBorder="1" applyAlignment="1">
      <alignment horizontal="left" vertical="center" indent="1"/>
    </xf>
    <xf numFmtId="0" fontId="27" fillId="0" borderId="108" xfId="0" applyFont="1" applyFill="1" applyBorder="1" applyAlignment="1">
      <alignment horizontal="left" vertical="center" indent="1"/>
    </xf>
    <xf numFmtId="0" fontId="30" fillId="0" borderId="14" xfId="0" applyFont="1" applyFill="1" applyBorder="1" applyAlignment="1">
      <alignment horizontal="left" vertical="center" indent="1"/>
    </xf>
    <xf numFmtId="0" fontId="30" fillId="0" borderId="15" xfId="0" applyFont="1" applyFill="1" applyBorder="1" applyAlignment="1">
      <alignment horizontal="left" vertical="center" indent="1"/>
    </xf>
    <xf numFmtId="0" fontId="30" fillId="0" borderId="16" xfId="0" applyFont="1" applyFill="1" applyBorder="1" applyAlignment="1">
      <alignment horizontal="left" vertical="center" indent="1"/>
    </xf>
    <xf numFmtId="0" fontId="27" fillId="0" borderId="14" xfId="0" applyFont="1" applyFill="1" applyBorder="1" applyAlignment="1">
      <alignment horizontal="left" vertical="center" indent="1"/>
    </xf>
    <xf numFmtId="0" fontId="27" fillId="0" borderId="15" xfId="0" applyFont="1" applyFill="1" applyBorder="1" applyAlignment="1">
      <alignment horizontal="left" vertical="center" indent="1"/>
    </xf>
    <xf numFmtId="0" fontId="27" fillId="0" borderId="16" xfId="0" applyFont="1" applyFill="1" applyBorder="1" applyAlignment="1">
      <alignment horizontal="left" vertical="center" indent="1"/>
    </xf>
    <xf numFmtId="0" fontId="2" fillId="0" borderId="5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right" vertical="center"/>
    </xf>
    <xf numFmtId="0" fontId="2" fillId="0" borderId="96" xfId="0" applyFont="1" applyFill="1" applyBorder="1" applyAlignment="1">
      <alignment horizontal="right" vertical="center"/>
    </xf>
    <xf numFmtId="0" fontId="2" fillId="0" borderId="96" xfId="0" applyFont="1" applyFill="1" applyBorder="1" applyAlignment="1">
      <alignment horizontal="left" vertical="center"/>
    </xf>
    <xf numFmtId="0" fontId="29" fillId="0" borderId="0" xfId="0" applyFont="1" applyFill="1" applyAlignment="1">
      <alignment horizontal="left" vertical="top" wrapText="1"/>
    </xf>
    <xf numFmtId="0" fontId="27" fillId="0" borderId="8" xfId="0" applyFont="1" applyFill="1" applyBorder="1" applyAlignment="1">
      <alignment horizontal="left" vertical="center" indent="1"/>
    </xf>
    <xf numFmtId="0" fontId="30" fillId="0" borderId="6" xfId="0" applyFont="1" applyFill="1" applyBorder="1" applyAlignment="1">
      <alignment horizontal="left" vertical="center" indent="1"/>
    </xf>
    <xf numFmtId="0" fontId="30" fillId="0" borderId="12" xfId="0" applyFont="1" applyFill="1" applyBorder="1" applyAlignment="1">
      <alignment horizontal="left" vertical="center" indent="1"/>
    </xf>
    <xf numFmtId="0" fontId="30" fillId="0" borderId="7" xfId="0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8" fillId="5" borderId="11" xfId="3" applyFont="1" applyFill="1" applyBorder="1" applyAlignment="1">
      <alignment vertical="center"/>
    </xf>
    <xf numFmtId="0" fontId="8" fillId="5" borderId="21" xfId="0" applyFont="1" applyFill="1" applyBorder="1" applyAlignment="1">
      <alignment horizontal="left" vertical="center"/>
    </xf>
    <xf numFmtId="0" fontId="8" fillId="0" borderId="0" xfId="3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0" fontId="8" fillId="5" borderId="23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8" fillId="3" borderId="11" xfId="3" applyFont="1" applyFill="1" applyBorder="1" applyAlignment="1">
      <alignment vertical="center"/>
    </xf>
    <xf numFmtId="0" fontId="8" fillId="5" borderId="5" xfId="3" applyFont="1" applyFill="1" applyBorder="1" applyAlignment="1">
      <alignment vertical="center"/>
    </xf>
    <xf numFmtId="0" fontId="8" fillId="2" borderId="45" xfId="3" applyFont="1" applyFill="1" applyBorder="1" applyAlignment="1">
      <alignment vertical="center"/>
    </xf>
    <xf numFmtId="0" fontId="8" fillId="2" borderId="8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 vertical="center"/>
    </xf>
    <xf numFmtId="0" fontId="10" fillId="3" borderId="3" xfId="3" applyFont="1" applyFill="1" applyBorder="1" applyAlignment="1">
      <alignment horizontal="left" vertical="center" wrapText="1"/>
    </xf>
    <xf numFmtId="0" fontId="10" fillId="3" borderId="0" xfId="3" applyFont="1" applyFill="1" applyBorder="1" applyAlignment="1">
      <alignment horizontal="left" vertical="center" wrapText="1"/>
    </xf>
    <xf numFmtId="0" fontId="10" fillId="3" borderId="4" xfId="3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6" fillId="0" borderId="0" xfId="3" applyFont="1" applyFill="1" applyBorder="1" applyAlignment="1">
      <alignment vertical="center"/>
    </xf>
    <xf numFmtId="0" fontId="10" fillId="2" borderId="3" xfId="3" applyFont="1" applyFill="1" applyBorder="1" applyAlignment="1">
      <alignment horizontal="left" vertical="center" wrapText="1"/>
    </xf>
    <xf numFmtId="0" fontId="10" fillId="2" borderId="0" xfId="3" applyFont="1" applyFill="1" applyBorder="1" applyAlignment="1">
      <alignment horizontal="left" vertical="center" wrapText="1"/>
    </xf>
    <xf numFmtId="0" fontId="10" fillId="2" borderId="4" xfId="3" applyFont="1" applyFill="1" applyBorder="1" applyAlignment="1">
      <alignment horizontal="left" vertical="center" wrapText="1"/>
    </xf>
    <xf numFmtId="0" fontId="8" fillId="0" borderId="0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left" vertical="center" wrapText="1"/>
    </xf>
    <xf numFmtId="0" fontId="8" fillId="2" borderId="42" xfId="3" applyFont="1" applyFill="1" applyBorder="1" applyAlignment="1">
      <alignment vertical="center"/>
    </xf>
    <xf numFmtId="0" fontId="8" fillId="2" borderId="43" xfId="3" applyFont="1" applyFill="1" applyBorder="1" applyAlignment="1">
      <alignment vertical="center"/>
    </xf>
    <xf numFmtId="0" fontId="8" fillId="2" borderId="44" xfId="3" applyFont="1" applyFill="1" applyBorder="1" applyAlignment="1">
      <alignment vertical="center"/>
    </xf>
    <xf numFmtId="0" fontId="8" fillId="3" borderId="3" xfId="3" applyFont="1" applyFill="1" applyBorder="1" applyAlignment="1">
      <alignment vertical="center"/>
    </xf>
    <xf numFmtId="0" fontId="8" fillId="3" borderId="0" xfId="3" applyFont="1" applyFill="1" applyBorder="1" applyAlignment="1">
      <alignment vertical="center"/>
    </xf>
    <xf numFmtId="0" fontId="8" fillId="3" borderId="4" xfId="3" applyFont="1" applyFill="1" applyBorder="1" applyAlignment="1">
      <alignment vertical="center"/>
    </xf>
    <xf numFmtId="0" fontId="8" fillId="5" borderId="9" xfId="0" applyFont="1" applyFill="1" applyBorder="1" applyAlignment="1">
      <alignment horizontal="left" vertical="center"/>
    </xf>
    <xf numFmtId="0" fontId="8" fillId="5" borderId="23" xfId="0" applyFont="1" applyFill="1" applyBorder="1" applyAlignment="1">
      <alignment horizontal="left" vertical="center"/>
    </xf>
    <xf numFmtId="0" fontId="8" fillId="5" borderId="10" xfId="0" applyFont="1" applyFill="1" applyBorder="1" applyAlignment="1">
      <alignment horizontal="left" vertical="center"/>
    </xf>
    <xf numFmtId="0" fontId="8" fillId="3" borderId="9" xfId="3" applyFont="1" applyFill="1" applyBorder="1" applyAlignment="1">
      <alignment vertical="center"/>
    </xf>
    <xf numFmtId="0" fontId="8" fillId="3" borderId="23" xfId="3" applyFont="1" applyFill="1" applyBorder="1" applyAlignment="1">
      <alignment vertical="center"/>
    </xf>
    <xf numFmtId="0" fontId="8" fillId="3" borderId="10" xfId="3" applyFont="1" applyFill="1" applyBorder="1" applyAlignment="1">
      <alignment vertical="center"/>
    </xf>
    <xf numFmtId="0" fontId="8" fillId="5" borderId="3" xfId="3" applyFont="1" applyFill="1" applyBorder="1" applyAlignment="1">
      <alignment vertical="center"/>
    </xf>
    <xf numFmtId="0" fontId="8" fillId="5" borderId="0" xfId="3" applyFont="1" applyFill="1" applyBorder="1" applyAlignment="1">
      <alignment vertical="center"/>
    </xf>
    <xf numFmtId="0" fontId="8" fillId="5" borderId="4" xfId="3" applyFont="1" applyFill="1" applyBorder="1" applyAlignment="1">
      <alignment vertical="center"/>
    </xf>
    <xf numFmtId="0" fontId="10" fillId="2" borderId="6" xfId="3" applyFont="1" applyFill="1" applyBorder="1" applyAlignment="1">
      <alignment horizontal="left" vertical="center"/>
    </xf>
    <xf numFmtId="0" fontId="10" fillId="2" borderId="12" xfId="3" applyFont="1" applyFill="1" applyBorder="1" applyAlignment="1">
      <alignment horizontal="left" vertical="center"/>
    </xf>
    <xf numFmtId="0" fontId="10" fillId="2" borderId="7" xfId="3" applyFont="1" applyFill="1" applyBorder="1" applyAlignment="1">
      <alignment horizontal="left" vertical="center"/>
    </xf>
    <xf numFmtId="0" fontId="6" fillId="6" borderId="9" xfId="3" applyFont="1" applyFill="1" applyBorder="1" applyAlignment="1">
      <alignment vertical="center"/>
    </xf>
    <xf numFmtId="0" fontId="6" fillId="6" borderId="23" xfId="3" applyFont="1" applyFill="1" applyBorder="1" applyAlignment="1">
      <alignment vertical="center"/>
    </xf>
    <xf numFmtId="0" fontId="6" fillId="6" borderId="10" xfId="3" applyFont="1" applyFill="1" applyBorder="1" applyAlignment="1">
      <alignment vertical="center"/>
    </xf>
    <xf numFmtId="0" fontId="10" fillId="6" borderId="18" xfId="3" applyFont="1" applyFill="1" applyBorder="1" applyAlignment="1">
      <alignment horizontal="left" vertical="center"/>
    </xf>
    <xf numFmtId="0" fontId="10" fillId="6" borderId="39" xfId="3" applyFont="1" applyFill="1" applyBorder="1" applyAlignment="1">
      <alignment horizontal="left" vertical="center"/>
    </xf>
    <xf numFmtId="0" fontId="10" fillId="6" borderId="40" xfId="3" applyFont="1" applyFill="1" applyBorder="1" applyAlignment="1">
      <alignment horizontal="left" vertical="center"/>
    </xf>
    <xf numFmtId="0" fontId="6" fillId="5" borderId="9" xfId="3" applyFont="1" applyFill="1" applyBorder="1" applyAlignment="1">
      <alignment vertical="center"/>
    </xf>
    <xf numFmtId="0" fontId="6" fillId="5" borderId="23" xfId="3" applyFont="1" applyFill="1" applyBorder="1" applyAlignment="1">
      <alignment vertical="center"/>
    </xf>
    <xf numFmtId="0" fontId="6" fillId="5" borderId="10" xfId="3" applyFont="1" applyFill="1" applyBorder="1" applyAlignment="1">
      <alignment vertical="center"/>
    </xf>
    <xf numFmtId="0" fontId="10" fillId="5" borderId="6" xfId="3" applyFont="1" applyFill="1" applyBorder="1" applyAlignment="1">
      <alignment horizontal="left" vertical="center"/>
    </xf>
    <xf numFmtId="0" fontId="10" fillId="5" borderId="12" xfId="3" applyFont="1" applyFill="1" applyBorder="1" applyAlignment="1">
      <alignment horizontal="left" vertical="center"/>
    </xf>
    <xf numFmtId="0" fontId="10" fillId="5" borderId="7" xfId="3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6" fillId="3" borderId="9" xfId="3" applyFont="1" applyFill="1" applyBorder="1" applyAlignment="1">
      <alignment vertical="center"/>
    </xf>
    <xf numFmtId="0" fontId="6" fillId="3" borderId="23" xfId="3" applyFont="1" applyFill="1" applyBorder="1" applyAlignment="1">
      <alignment vertical="center"/>
    </xf>
    <xf numFmtId="0" fontId="6" fillId="3" borderId="10" xfId="3" applyFont="1" applyFill="1" applyBorder="1" applyAlignment="1">
      <alignment vertical="center"/>
    </xf>
    <xf numFmtId="0" fontId="10" fillId="3" borderId="6" xfId="3" applyFont="1" applyFill="1" applyBorder="1" applyAlignment="1">
      <alignment horizontal="left" vertical="center"/>
    </xf>
    <xf numFmtId="0" fontId="10" fillId="3" borderId="12" xfId="3" applyFont="1" applyFill="1" applyBorder="1" applyAlignment="1">
      <alignment horizontal="left" vertical="center"/>
    </xf>
    <xf numFmtId="0" fontId="10" fillId="3" borderId="7" xfId="3" applyFont="1" applyFill="1" applyBorder="1" applyAlignment="1">
      <alignment horizontal="left" vertical="center"/>
    </xf>
    <xf numFmtId="0" fontId="8" fillId="3" borderId="6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8" xfId="0" applyFont="1" applyFill="1" applyBorder="1" applyAlignment="1">
      <alignment horizontal="left" vertical="center"/>
    </xf>
    <xf numFmtId="0" fontId="10" fillId="2" borderId="42" xfId="3" applyFont="1" applyFill="1" applyBorder="1" applyAlignment="1">
      <alignment horizontal="left" vertical="center"/>
    </xf>
    <xf numFmtId="0" fontId="10" fillId="2" borderId="43" xfId="3" applyFont="1" applyFill="1" applyBorder="1" applyAlignment="1">
      <alignment horizontal="left" vertical="center"/>
    </xf>
    <xf numFmtId="0" fontId="10" fillId="2" borderId="44" xfId="3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10" fillId="3" borderId="9" xfId="3" applyFont="1" applyFill="1" applyBorder="1" applyAlignment="1">
      <alignment horizontal="left" vertical="center"/>
    </xf>
    <xf numFmtId="0" fontId="10" fillId="3" borderId="23" xfId="3" applyFont="1" applyFill="1" applyBorder="1" applyAlignment="1">
      <alignment horizontal="left" vertical="center"/>
    </xf>
    <xf numFmtId="0" fontId="10" fillId="3" borderId="10" xfId="3" applyFont="1" applyFill="1" applyBorder="1" applyAlignment="1">
      <alignment horizontal="left" vertical="center"/>
    </xf>
    <xf numFmtId="0" fontId="10" fillId="5" borderId="3" xfId="3" applyFont="1" applyFill="1" applyBorder="1" applyAlignment="1">
      <alignment horizontal="left" vertical="center"/>
    </xf>
    <xf numFmtId="0" fontId="10" fillId="5" borderId="0" xfId="3" applyFont="1" applyFill="1" applyBorder="1" applyAlignment="1">
      <alignment horizontal="left" vertical="center"/>
    </xf>
    <xf numFmtId="0" fontId="10" fillId="5" borderId="4" xfId="3" applyFont="1" applyFill="1" applyBorder="1" applyAlignment="1">
      <alignment horizontal="left" vertical="center"/>
    </xf>
    <xf numFmtId="0" fontId="8" fillId="5" borderId="18" xfId="0" applyFont="1" applyFill="1" applyBorder="1" applyAlignment="1">
      <alignment vertical="center"/>
    </xf>
    <xf numFmtId="0" fontId="8" fillId="5" borderId="39" xfId="0" applyFont="1" applyFill="1" applyBorder="1" applyAlignment="1">
      <alignment vertical="center"/>
    </xf>
    <xf numFmtId="0" fontId="8" fillId="5" borderId="40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8" fillId="3" borderId="9" xfId="3" applyFont="1" applyFill="1" applyBorder="1" applyAlignment="1">
      <alignment horizontal="left" vertical="center"/>
    </xf>
    <xf numFmtId="0" fontId="8" fillId="3" borderId="23" xfId="3" applyFont="1" applyFill="1" applyBorder="1" applyAlignment="1">
      <alignment horizontal="left" vertical="center"/>
    </xf>
    <xf numFmtId="0" fontId="8" fillId="3" borderId="10" xfId="3" applyFont="1" applyFill="1" applyBorder="1" applyAlignment="1">
      <alignment horizontal="left" vertical="center"/>
    </xf>
    <xf numFmtId="0" fontId="8" fillId="4" borderId="3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6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4" borderId="9" xfId="3" applyFont="1" applyFill="1" applyBorder="1" applyAlignment="1">
      <alignment horizontal="left" vertical="center"/>
    </xf>
    <xf numFmtId="0" fontId="8" fillId="4" borderId="23" xfId="3" applyFont="1" applyFill="1" applyBorder="1" applyAlignment="1">
      <alignment horizontal="left" vertical="center"/>
    </xf>
    <xf numFmtId="0" fontId="8" fillId="4" borderId="10" xfId="3" applyFont="1" applyFill="1" applyBorder="1" applyAlignment="1">
      <alignment horizontal="left" vertical="center"/>
    </xf>
    <xf numFmtId="0" fontId="8" fillId="0" borderId="3" xfId="3" applyFont="1" applyFill="1" applyBorder="1" applyAlignment="1">
      <alignment vertical="center"/>
    </xf>
    <xf numFmtId="0" fontId="8" fillId="0" borderId="4" xfId="3" applyFont="1" applyFill="1" applyBorder="1" applyAlignment="1">
      <alignment vertical="center"/>
    </xf>
    <xf numFmtId="0" fontId="8" fillId="3" borderId="9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6" fillId="2" borderId="42" xfId="3" applyFont="1" applyFill="1" applyBorder="1" applyAlignment="1">
      <alignment vertical="center"/>
    </xf>
    <xf numFmtId="0" fontId="6" fillId="2" borderId="43" xfId="3" applyFont="1" applyFill="1" applyBorder="1" applyAlignment="1">
      <alignment vertical="center"/>
    </xf>
    <xf numFmtId="0" fontId="6" fillId="2" borderId="44" xfId="3" applyFont="1" applyFill="1" applyBorder="1" applyAlignment="1">
      <alignment vertical="center"/>
    </xf>
    <xf numFmtId="0" fontId="10" fillId="2" borderId="42" xfId="3" applyFont="1" applyFill="1" applyBorder="1" applyAlignment="1">
      <alignment horizontal="left" vertical="center" wrapText="1"/>
    </xf>
    <xf numFmtId="0" fontId="10" fillId="2" borderId="43" xfId="3" applyFont="1" applyFill="1" applyBorder="1" applyAlignment="1">
      <alignment horizontal="left" vertical="center" wrapText="1"/>
    </xf>
    <xf numFmtId="0" fontId="10" fillId="2" borderId="44" xfId="3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vertical="center"/>
    </xf>
    <xf numFmtId="0" fontId="8" fillId="3" borderId="17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8" fillId="6" borderId="18" xfId="3" applyFont="1" applyFill="1" applyBorder="1" applyAlignment="1">
      <alignment vertical="center"/>
    </xf>
    <xf numFmtId="0" fontId="8" fillId="6" borderId="39" xfId="3" applyFont="1" applyFill="1" applyBorder="1" applyAlignment="1">
      <alignment vertical="center"/>
    </xf>
    <xf numFmtId="0" fontId="10" fillId="3" borderId="9" xfId="3" applyFont="1" applyFill="1" applyBorder="1" applyAlignment="1">
      <alignment horizontal="left" vertical="center" wrapText="1"/>
    </xf>
    <xf numFmtId="0" fontId="10" fillId="3" borderId="23" xfId="3" applyFont="1" applyFill="1" applyBorder="1" applyAlignment="1">
      <alignment horizontal="left" vertical="center" wrapText="1"/>
    </xf>
    <xf numFmtId="0" fontId="10" fillId="3" borderId="10" xfId="3" applyFont="1" applyFill="1" applyBorder="1" applyAlignment="1">
      <alignment horizontal="left" vertical="center" wrapText="1"/>
    </xf>
    <xf numFmtId="0" fontId="10" fillId="5" borderId="3" xfId="3" applyFont="1" applyFill="1" applyBorder="1" applyAlignment="1">
      <alignment horizontal="left" vertical="center" wrapText="1"/>
    </xf>
    <xf numFmtId="0" fontId="10" fillId="5" borderId="0" xfId="3" applyFont="1" applyFill="1" applyBorder="1" applyAlignment="1">
      <alignment horizontal="left" vertical="center" wrapText="1"/>
    </xf>
    <xf numFmtId="0" fontId="10" fillId="5" borderId="4" xfId="3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vertical="center"/>
    </xf>
    <xf numFmtId="0" fontId="8" fillId="3" borderId="23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2" borderId="6" xfId="3" applyFont="1" applyFill="1" applyBorder="1" applyAlignment="1">
      <alignment horizontal="left" vertical="center"/>
    </xf>
    <xf numFmtId="0" fontId="8" fillId="2" borderId="12" xfId="3" applyFont="1" applyFill="1" applyBorder="1" applyAlignment="1">
      <alignment horizontal="left" vertical="center"/>
    </xf>
    <xf numFmtId="0" fontId="8" fillId="2" borderId="7" xfId="3" applyFont="1" applyFill="1" applyBorder="1" applyAlignment="1">
      <alignment horizontal="left" vertical="center"/>
    </xf>
    <xf numFmtId="0" fontId="8" fillId="4" borderId="6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2" fillId="0" borderId="5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2" fillId="0" borderId="10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31" fillId="0" borderId="37" xfId="3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0" fillId="0" borderId="5" xfId="0" applyFont="1" applyBorder="1" applyAlignment="1">
      <alignment horizontal="left" vertical="center" indent="1"/>
    </xf>
    <xf numFmtId="0" fontId="27" fillId="0" borderId="5" xfId="0" applyFont="1" applyBorder="1" applyAlignment="1">
      <alignment horizontal="left" vertical="center" wrapText="1" indent="1"/>
    </xf>
    <xf numFmtId="0" fontId="30" fillId="0" borderId="5" xfId="0" applyFont="1" applyBorder="1" applyAlignment="1">
      <alignment horizontal="left" vertical="center" wrapText="1" indent="1"/>
    </xf>
    <xf numFmtId="0" fontId="27" fillId="0" borderId="3" xfId="0" applyFont="1" applyBorder="1" applyAlignment="1">
      <alignment horizontal="left" vertical="center" wrapText="1" indent="1"/>
    </xf>
    <xf numFmtId="0" fontId="27" fillId="0" borderId="0" xfId="0" applyFont="1" applyBorder="1" applyAlignment="1">
      <alignment horizontal="left" vertical="center" wrapText="1" indent="1"/>
    </xf>
    <xf numFmtId="0" fontId="27" fillId="0" borderId="4" xfId="0" applyFont="1" applyBorder="1" applyAlignment="1">
      <alignment horizontal="left" vertical="center" wrapText="1" indent="1"/>
    </xf>
    <xf numFmtId="0" fontId="2" fillId="0" borderId="0" xfId="0" applyFont="1" applyFill="1" applyAlignment="1">
      <alignment horizontal="left" vertical="center"/>
    </xf>
    <xf numFmtId="17" fontId="31" fillId="0" borderId="0" xfId="0" applyNumberFormat="1" applyFont="1" applyFill="1" applyAlignment="1">
      <alignment horizontal="left" vertical="center"/>
    </xf>
    <xf numFmtId="17" fontId="31" fillId="0" borderId="0" xfId="0" quotePrefix="1" applyNumberFormat="1" applyFont="1" applyFill="1" applyAlignment="1">
      <alignment horizontal="left" vertical="center"/>
    </xf>
    <xf numFmtId="0" fontId="6" fillId="0" borderId="3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 indent="1"/>
    </xf>
    <xf numFmtId="0" fontId="4" fillId="0" borderId="150" xfId="0" applyFont="1" applyFill="1" applyBorder="1" applyAlignment="1">
      <alignment horizontal="center" vertical="center"/>
    </xf>
    <xf numFmtId="0" fontId="4" fillId="0" borderId="147" xfId="0" applyFont="1" applyFill="1" applyBorder="1" applyAlignment="1">
      <alignment horizontal="center" vertical="center"/>
    </xf>
    <xf numFmtId="0" fontId="4" fillId="0" borderId="15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 wrapText="1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17" fontId="9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19" fillId="0" borderId="14" xfId="3" applyFont="1" applyFill="1" applyBorder="1" applyAlignment="1">
      <alignment horizontal="center" vertical="center"/>
    </xf>
    <xf numFmtId="0" fontId="19" fillId="0" borderId="15" xfId="3" applyFont="1" applyFill="1" applyBorder="1" applyAlignment="1">
      <alignment horizontal="center" vertical="center"/>
    </xf>
    <xf numFmtId="0" fontId="19" fillId="0" borderId="16" xfId="3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left" vertical="center" indent="1"/>
    </xf>
    <xf numFmtId="0" fontId="18" fillId="0" borderId="98" xfId="0" applyFont="1" applyFill="1" applyBorder="1" applyAlignment="1">
      <alignment horizontal="left" vertical="center" indent="1"/>
    </xf>
    <xf numFmtId="0" fontId="18" fillId="0" borderId="93" xfId="0" applyFont="1" applyFill="1" applyBorder="1" applyAlignment="1">
      <alignment horizontal="left" vertical="center" indent="1"/>
    </xf>
    <xf numFmtId="0" fontId="18" fillId="0" borderId="30" xfId="0" applyFont="1" applyFill="1" applyBorder="1" applyAlignment="1">
      <alignment horizontal="left" vertical="center" indent="1"/>
    </xf>
    <xf numFmtId="0" fontId="18" fillId="0" borderId="99" xfId="0" applyFont="1" applyFill="1" applyBorder="1" applyAlignment="1">
      <alignment horizontal="left" vertical="center" indent="1"/>
    </xf>
    <xf numFmtId="0" fontId="18" fillId="0" borderId="95" xfId="0" applyFont="1" applyFill="1" applyBorder="1" applyAlignment="1">
      <alignment horizontal="left" vertical="center" indent="1"/>
    </xf>
    <xf numFmtId="0" fontId="18" fillId="0" borderId="100" xfId="0" applyFont="1" applyFill="1" applyBorder="1" applyAlignment="1">
      <alignment horizontal="left" vertical="center" indent="1"/>
    </xf>
    <xf numFmtId="0" fontId="18" fillId="0" borderId="101" xfId="0" applyFont="1" applyFill="1" applyBorder="1" applyAlignment="1">
      <alignment horizontal="left" vertical="center" indent="1"/>
    </xf>
    <xf numFmtId="0" fontId="18" fillId="0" borderId="102" xfId="0" applyFont="1" applyFill="1" applyBorder="1" applyAlignment="1">
      <alignment horizontal="left" vertical="center" indent="1"/>
    </xf>
    <xf numFmtId="0" fontId="18" fillId="0" borderId="103" xfId="0" applyFont="1" applyFill="1" applyBorder="1" applyAlignment="1">
      <alignment horizontal="left" vertical="center" indent="1"/>
    </xf>
    <xf numFmtId="0" fontId="18" fillId="0" borderId="104" xfId="0" applyFont="1" applyFill="1" applyBorder="1" applyAlignment="1">
      <alignment horizontal="left" vertical="center" indent="1"/>
    </xf>
    <xf numFmtId="0" fontId="18" fillId="0" borderId="94" xfId="0" applyFont="1" applyFill="1" applyBorder="1" applyAlignment="1">
      <alignment horizontal="left" vertical="center" indent="1"/>
    </xf>
    <xf numFmtId="0" fontId="2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top" wrapText="1" indent="1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2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07" xfId="0" applyFont="1" applyFill="1" applyBorder="1" applyAlignment="1">
      <alignment horizontal="center" vertical="center"/>
    </xf>
    <xf numFmtId="0" fontId="2" fillId="0" borderId="134" xfId="0" applyFont="1" applyFill="1" applyBorder="1" applyAlignment="1">
      <alignment horizontal="left" vertical="center"/>
    </xf>
    <xf numFmtId="0" fontId="30" fillId="0" borderId="5" xfId="3" applyFont="1" applyFill="1" applyBorder="1" applyAlignment="1">
      <alignment horizontal="left" vertical="center" indent="1"/>
    </xf>
    <xf numFmtId="0" fontId="30" fillId="0" borderId="8" xfId="0" applyFont="1" applyFill="1" applyBorder="1" applyAlignment="1">
      <alignment horizontal="left" vertical="center" indent="1"/>
    </xf>
    <xf numFmtId="0" fontId="27" fillId="0" borderId="11" xfId="0" applyFont="1" applyFill="1" applyBorder="1" applyAlignment="1">
      <alignment horizontal="left" vertical="center" indent="1"/>
    </xf>
    <xf numFmtId="0" fontId="27" fillId="0" borderId="65" xfId="0" applyFont="1" applyFill="1" applyBorder="1" applyAlignment="1">
      <alignment horizontal="left" vertical="center" indent="1"/>
    </xf>
    <xf numFmtId="0" fontId="27" fillId="0" borderId="68" xfId="0" applyFont="1" applyFill="1" applyBorder="1" applyAlignment="1">
      <alignment horizontal="left" vertical="center" indent="1"/>
    </xf>
    <xf numFmtId="0" fontId="30" fillId="0" borderId="11" xfId="3" applyFont="1" applyFill="1" applyBorder="1" applyAlignment="1">
      <alignment horizontal="left" vertical="center" indent="1"/>
    </xf>
    <xf numFmtId="0" fontId="30" fillId="0" borderId="11" xfId="0" applyFont="1" applyFill="1" applyBorder="1" applyAlignment="1">
      <alignment horizontal="left" vertical="center" indent="1"/>
    </xf>
    <xf numFmtId="0" fontId="30" fillId="0" borderId="5" xfId="0" applyFont="1" applyFill="1" applyBorder="1" applyAlignment="1">
      <alignment horizontal="left" vertical="center" indent="1"/>
    </xf>
    <xf numFmtId="0" fontId="27" fillId="0" borderId="116" xfId="0" applyFont="1" applyFill="1" applyBorder="1" applyAlignment="1">
      <alignment horizontal="left" vertical="center" indent="1"/>
    </xf>
    <xf numFmtId="0" fontId="27" fillId="0" borderId="27" xfId="0" applyFont="1" applyFill="1" applyBorder="1" applyAlignment="1">
      <alignment horizontal="left" vertical="center" indent="1"/>
    </xf>
    <xf numFmtId="0" fontId="9" fillId="0" borderId="150" xfId="0" applyFont="1" applyFill="1" applyBorder="1" applyAlignment="1">
      <alignment horizontal="center" vertical="center"/>
    </xf>
    <xf numFmtId="0" fontId="9" fillId="0" borderId="147" xfId="0" applyFont="1" applyFill="1" applyBorder="1" applyAlignment="1">
      <alignment horizontal="center" vertical="center"/>
    </xf>
    <xf numFmtId="0" fontId="9" fillId="0" borderId="15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top" wrapText="1"/>
    </xf>
    <xf numFmtId="0" fontId="8" fillId="0" borderId="182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left" vertical="center" indent="1"/>
    </xf>
    <xf numFmtId="0" fontId="8" fillId="0" borderId="5" xfId="0" applyFont="1" applyFill="1" applyBorder="1" applyAlignment="1">
      <alignment horizontal="left" vertical="center" indent="1"/>
    </xf>
    <xf numFmtId="0" fontId="8" fillId="0" borderId="111" xfId="0" applyFont="1" applyFill="1" applyBorder="1" applyAlignment="1">
      <alignment horizontal="left" vertical="center" indent="1"/>
    </xf>
    <xf numFmtId="0" fontId="8" fillId="0" borderId="21" xfId="0" applyFont="1" applyFill="1" applyBorder="1" applyAlignment="1">
      <alignment horizontal="left" vertical="center" indent="1"/>
    </xf>
    <xf numFmtId="0" fontId="9" fillId="0" borderId="105" xfId="0" applyFont="1" applyFill="1" applyBorder="1" applyAlignment="1">
      <alignment horizontal="center" vertical="center"/>
    </xf>
    <xf numFmtId="0" fontId="9" fillId="0" borderId="96" xfId="0" applyFont="1" applyFill="1" applyBorder="1" applyAlignment="1">
      <alignment horizontal="center" vertical="center"/>
    </xf>
    <xf numFmtId="0" fontId="9" fillId="0" borderId="134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5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17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11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13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25" fillId="0" borderId="116" xfId="0" pivotButton="1" applyFont="1" applyBorder="1" applyAlignment="1">
      <alignment horizontal="center" vertical="center"/>
    </xf>
    <xf numFmtId="0" fontId="25" fillId="0" borderId="8" xfId="0" pivotButton="1" applyFont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148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left" vertical="top" wrapText="1"/>
    </xf>
    <xf numFmtId="0" fontId="27" fillId="2" borderId="6" xfId="0" applyFont="1" applyFill="1" applyBorder="1" applyAlignment="1">
      <alignment horizontal="left" vertical="center" indent="1"/>
    </xf>
    <xf numFmtId="0" fontId="27" fillId="2" borderId="12" xfId="0" applyFont="1" applyFill="1" applyBorder="1" applyAlignment="1">
      <alignment horizontal="left" vertical="center" indent="1"/>
    </xf>
    <xf numFmtId="0" fontId="27" fillId="2" borderId="7" xfId="0" applyFont="1" applyFill="1" applyBorder="1" applyAlignment="1">
      <alignment horizontal="left" vertical="center" indent="1"/>
    </xf>
    <xf numFmtId="0" fontId="27" fillId="2" borderId="5" xfId="0" applyFont="1" applyFill="1" applyBorder="1" applyAlignment="1">
      <alignment horizontal="left" vertical="center" indent="1"/>
    </xf>
    <xf numFmtId="0" fontId="27" fillId="2" borderId="8" xfId="0" applyFont="1" applyFill="1" applyBorder="1" applyAlignment="1">
      <alignment horizontal="left" vertical="center" indent="1"/>
    </xf>
    <xf numFmtId="0" fontId="27" fillId="2" borderId="65" xfId="0" applyFont="1" applyFill="1" applyBorder="1" applyAlignment="1">
      <alignment horizontal="left" vertical="center" indent="1"/>
    </xf>
    <xf numFmtId="0" fontId="27" fillId="2" borderId="11" xfId="0" applyFont="1" applyFill="1" applyBorder="1" applyAlignment="1">
      <alignment horizontal="left" vertical="center" indent="1"/>
    </xf>
    <xf numFmtId="0" fontId="40" fillId="0" borderId="8" xfId="0" applyFont="1" applyFill="1" applyBorder="1" applyAlignment="1">
      <alignment horizontal="left" vertical="center" indent="1"/>
    </xf>
    <xf numFmtId="0" fontId="30" fillId="2" borderId="5" xfId="0" applyFont="1" applyFill="1" applyBorder="1" applyAlignment="1">
      <alignment horizontal="left" vertical="center" indent="1"/>
    </xf>
    <xf numFmtId="0" fontId="30" fillId="2" borderId="8" xfId="0" applyFont="1" applyFill="1" applyBorder="1" applyAlignment="1">
      <alignment horizontal="left" vertical="center" indent="1"/>
    </xf>
    <xf numFmtId="0" fontId="27" fillId="0" borderId="21" xfId="0" applyFont="1" applyFill="1" applyBorder="1" applyAlignment="1">
      <alignment horizontal="left" vertical="center" indent="1"/>
    </xf>
    <xf numFmtId="0" fontId="40" fillId="0" borderId="5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vertical="center" indent="1"/>
    </xf>
    <xf numFmtId="0" fontId="30" fillId="0" borderId="30" xfId="0" applyFont="1" applyFill="1" applyBorder="1" applyAlignment="1">
      <alignment horizontal="left" vertical="center" indent="1"/>
    </xf>
    <xf numFmtId="0" fontId="30" fillId="0" borderId="99" xfId="0" applyFont="1" applyFill="1" applyBorder="1" applyAlignment="1">
      <alignment horizontal="left" vertical="center" indent="1"/>
    </xf>
    <xf numFmtId="0" fontId="30" fillId="0" borderId="95" xfId="0" applyFont="1" applyFill="1" applyBorder="1" applyAlignment="1">
      <alignment horizontal="left" vertical="center" indent="1"/>
    </xf>
    <xf numFmtId="0" fontId="31" fillId="0" borderId="37" xfId="0" applyFont="1" applyFill="1" applyBorder="1" applyAlignment="1">
      <alignment horizontal="center" vertical="center"/>
    </xf>
    <xf numFmtId="0" fontId="30" fillId="0" borderId="178" xfId="0" applyFont="1" applyFill="1" applyBorder="1" applyAlignment="1">
      <alignment horizontal="left" vertical="center" indent="1"/>
    </xf>
    <xf numFmtId="0" fontId="30" fillId="0" borderId="179" xfId="0" applyFont="1" applyFill="1" applyBorder="1" applyAlignment="1">
      <alignment horizontal="left" vertical="center" indent="1"/>
    </xf>
    <xf numFmtId="0" fontId="30" fillId="0" borderId="180" xfId="0" applyFont="1" applyFill="1" applyBorder="1" applyAlignment="1">
      <alignment horizontal="left" vertical="center" indent="1"/>
    </xf>
    <xf numFmtId="0" fontId="30" fillId="0" borderId="174" xfId="0" applyFont="1" applyFill="1" applyBorder="1" applyAlignment="1">
      <alignment horizontal="left" vertical="center" indent="1"/>
    </xf>
    <xf numFmtId="0" fontId="30" fillId="0" borderId="173" xfId="0" applyFont="1" applyFill="1" applyBorder="1" applyAlignment="1">
      <alignment horizontal="left" vertical="center" indent="1"/>
    </xf>
    <xf numFmtId="0" fontId="30" fillId="0" borderId="172" xfId="0" applyFont="1" applyFill="1" applyBorder="1" applyAlignment="1">
      <alignment horizontal="left" vertical="center" indent="1"/>
    </xf>
    <xf numFmtId="0" fontId="30" fillId="0" borderId="112" xfId="0" applyFont="1" applyFill="1" applyBorder="1" applyAlignment="1">
      <alignment horizontal="left" vertical="center" indent="1"/>
    </xf>
    <xf numFmtId="0" fontId="30" fillId="0" borderId="147" xfId="0" applyFont="1" applyFill="1" applyBorder="1" applyAlignment="1">
      <alignment horizontal="left" vertical="center" indent="1"/>
    </xf>
    <xf numFmtId="0" fontId="30" fillId="0" borderId="151" xfId="0" applyFont="1" applyFill="1" applyBorder="1" applyAlignment="1">
      <alignment horizontal="left" vertical="center" indent="1"/>
    </xf>
    <xf numFmtId="0" fontId="30" fillId="0" borderId="30" xfId="3" applyFont="1" applyFill="1" applyBorder="1" applyAlignment="1">
      <alignment horizontal="left" vertical="center" indent="1"/>
    </xf>
    <xf numFmtId="0" fontId="30" fillId="0" borderId="99" xfId="3" applyFont="1" applyFill="1" applyBorder="1" applyAlignment="1">
      <alignment horizontal="left" vertical="center" indent="1"/>
    </xf>
    <xf numFmtId="0" fontId="30" fillId="0" borderId="95" xfId="3" applyFont="1" applyFill="1" applyBorder="1" applyAlignment="1">
      <alignment horizontal="left" vertical="center" indent="1"/>
    </xf>
    <xf numFmtId="0" fontId="30" fillId="0" borderId="29" xfId="0" applyFont="1" applyFill="1" applyBorder="1" applyAlignment="1">
      <alignment horizontal="left" vertical="center" indent="1"/>
    </xf>
    <xf numFmtId="0" fontId="30" fillId="0" borderId="98" xfId="0" applyFont="1" applyFill="1" applyBorder="1" applyAlignment="1">
      <alignment horizontal="left" vertical="center" indent="1"/>
    </xf>
    <xf numFmtId="0" fontId="30" fillId="0" borderId="93" xfId="0" applyFont="1" applyFill="1" applyBorder="1" applyAlignment="1">
      <alignment horizontal="left" vertical="center" indent="1"/>
    </xf>
    <xf numFmtId="0" fontId="30" fillId="0" borderId="175" xfId="0" applyFont="1" applyFill="1" applyBorder="1" applyAlignment="1">
      <alignment horizontal="left" vertical="center" indent="1"/>
    </xf>
    <xf numFmtId="0" fontId="30" fillId="0" borderId="176" xfId="0" applyFont="1" applyFill="1" applyBorder="1" applyAlignment="1">
      <alignment horizontal="left" vertical="center" indent="1"/>
    </xf>
    <xf numFmtId="0" fontId="30" fillId="0" borderId="177" xfId="0" applyFont="1" applyFill="1" applyBorder="1" applyAlignment="1">
      <alignment horizontal="left" vertical="center" indent="1"/>
    </xf>
    <xf numFmtId="0" fontId="30" fillId="0" borderId="100" xfId="0" applyFont="1" applyFill="1" applyBorder="1" applyAlignment="1">
      <alignment horizontal="left" vertical="center" indent="1"/>
    </xf>
    <xf numFmtId="0" fontId="30" fillId="0" borderId="101" xfId="0" applyFont="1" applyFill="1" applyBorder="1" applyAlignment="1">
      <alignment horizontal="left" vertical="center" indent="1"/>
    </xf>
    <xf numFmtId="0" fontId="30" fillId="0" borderId="102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left" vertical="top" wrapText="1"/>
    </xf>
    <xf numFmtId="0" fontId="4" fillId="0" borderId="37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left" vertical="center" indent="1"/>
    </xf>
    <xf numFmtId="0" fontId="31" fillId="0" borderId="0" xfId="0" applyFont="1" applyFill="1" applyAlignment="1">
      <alignment horizontal="left" vertical="top" wrapText="1"/>
    </xf>
    <xf numFmtId="0" fontId="31" fillId="0" borderId="0" xfId="0" applyFont="1" applyFill="1" applyAlignment="1">
      <alignment horizontal="left" vertical="center"/>
    </xf>
    <xf numFmtId="0" fontId="31" fillId="0" borderId="34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1" fillId="0" borderId="34" xfId="0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 wrapText="1"/>
    </xf>
    <xf numFmtId="0" fontId="30" fillId="0" borderId="105" xfId="0" applyFont="1" applyFill="1" applyBorder="1" applyAlignment="1">
      <alignment horizontal="center" vertical="center"/>
    </xf>
    <xf numFmtId="0" fontId="30" fillId="0" borderId="96" xfId="0" applyFont="1" applyFill="1" applyBorder="1" applyAlignment="1">
      <alignment horizontal="center" vertical="center"/>
    </xf>
    <xf numFmtId="0" fontId="30" fillId="0" borderId="134" xfId="0" applyFont="1" applyFill="1" applyBorder="1" applyAlignment="1">
      <alignment horizontal="center" vertical="center"/>
    </xf>
    <xf numFmtId="0" fontId="31" fillId="0" borderId="150" xfId="0" applyFont="1" applyFill="1" applyBorder="1" applyAlignment="1">
      <alignment horizontal="center" vertical="center"/>
    </xf>
    <xf numFmtId="0" fontId="31" fillId="0" borderId="147" xfId="0" applyFont="1" applyFill="1" applyBorder="1" applyAlignment="1">
      <alignment horizontal="center" vertical="center"/>
    </xf>
    <xf numFmtId="0" fontId="31" fillId="0" borderId="151" xfId="0" applyFont="1" applyFill="1" applyBorder="1" applyAlignment="1">
      <alignment horizontal="center" vertical="center"/>
    </xf>
    <xf numFmtId="0" fontId="9" fillId="0" borderId="0" xfId="3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31" fillId="0" borderId="14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52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105" xfId="0" applyFont="1" applyFill="1" applyBorder="1" applyAlignment="1">
      <alignment horizontal="center" vertical="center"/>
    </xf>
    <xf numFmtId="0" fontId="31" fillId="0" borderId="96" xfId="0" applyFont="1" applyFill="1" applyBorder="1" applyAlignment="1">
      <alignment horizontal="center" vertical="center"/>
    </xf>
    <xf numFmtId="0" fontId="31" fillId="0" borderId="134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4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4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30" fillId="0" borderId="3" xfId="0" applyFont="1" applyFill="1" applyBorder="1" applyAlignment="1">
      <alignment horizontal="left" vertical="center" indent="1"/>
    </xf>
    <xf numFmtId="0" fontId="30" fillId="0" borderId="0" xfId="0" applyFont="1" applyFill="1" applyBorder="1" applyAlignment="1">
      <alignment horizontal="left" vertical="center" indent="1"/>
    </xf>
    <xf numFmtId="0" fontId="30" fillId="0" borderId="4" xfId="0" applyFont="1" applyFill="1" applyBorder="1" applyAlignment="1">
      <alignment horizontal="left" vertical="center" indent="1"/>
    </xf>
    <xf numFmtId="0" fontId="30" fillId="0" borderId="22" xfId="0" applyFont="1" applyFill="1" applyBorder="1" applyAlignment="1">
      <alignment horizontal="left" vertical="center" indent="1"/>
    </xf>
    <xf numFmtId="0" fontId="30" fillId="0" borderId="1" xfId="0" applyFont="1" applyFill="1" applyBorder="1" applyAlignment="1">
      <alignment horizontal="left" vertical="center" indent="1"/>
    </xf>
    <xf numFmtId="0" fontId="30" fillId="0" borderId="20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27" fillId="0" borderId="139" xfId="0" applyFont="1" applyFill="1" applyBorder="1" applyAlignment="1">
      <alignment horizontal="left" vertical="center" indent="1"/>
    </xf>
    <xf numFmtId="0" fontId="27" fillId="0" borderId="140" xfId="0" applyFont="1" applyFill="1" applyBorder="1" applyAlignment="1">
      <alignment horizontal="left" vertical="center" indent="1"/>
    </xf>
    <xf numFmtId="0" fontId="27" fillId="0" borderId="81" xfId="0" applyFont="1" applyFill="1" applyBorder="1" applyAlignment="1">
      <alignment horizontal="left" vertical="center" indent="1"/>
    </xf>
    <xf numFmtId="0" fontId="30" fillId="0" borderId="88" xfId="0" applyFont="1" applyFill="1" applyBorder="1" applyAlignment="1">
      <alignment horizontal="left" vertical="center" indent="1"/>
    </xf>
    <xf numFmtId="0" fontId="30" fillId="0" borderId="87" xfId="0" applyFont="1" applyFill="1" applyBorder="1" applyAlignment="1">
      <alignment horizontal="left" vertical="center" indent="1"/>
    </xf>
    <xf numFmtId="0" fontId="30" fillId="0" borderId="83" xfId="0" applyFont="1" applyFill="1" applyBorder="1" applyAlignment="1">
      <alignment horizontal="left" vertical="center" indent="1"/>
    </xf>
    <xf numFmtId="0" fontId="27" fillId="0" borderId="88" xfId="0" applyFont="1" applyFill="1" applyBorder="1" applyAlignment="1">
      <alignment horizontal="left" vertical="center" indent="1"/>
    </xf>
    <xf numFmtId="0" fontId="27" fillId="0" borderId="87" xfId="0" applyFont="1" applyFill="1" applyBorder="1" applyAlignment="1">
      <alignment horizontal="left" vertical="center" indent="1"/>
    </xf>
    <xf numFmtId="0" fontId="27" fillId="0" borderId="83" xfId="0" applyFont="1" applyFill="1" applyBorder="1" applyAlignment="1">
      <alignment horizontal="left" vertical="center" indent="1"/>
    </xf>
    <xf numFmtId="0" fontId="27" fillId="0" borderId="70" xfId="0" applyFont="1" applyFill="1" applyBorder="1" applyAlignment="1">
      <alignment horizontal="left" vertical="center" indent="1"/>
    </xf>
    <xf numFmtId="0" fontId="27" fillId="0" borderId="71" xfId="0" applyFont="1" applyFill="1" applyBorder="1" applyAlignment="1">
      <alignment horizontal="left" vertical="center" indent="1"/>
    </xf>
    <xf numFmtId="0" fontId="27" fillId="0" borderId="72" xfId="0" applyFont="1" applyFill="1" applyBorder="1" applyAlignment="1">
      <alignment horizontal="left" vertical="center" indent="1"/>
    </xf>
    <xf numFmtId="0" fontId="27" fillId="0" borderId="137" xfId="0" applyFont="1" applyFill="1" applyBorder="1" applyAlignment="1">
      <alignment horizontal="left" vertical="center" indent="1"/>
    </xf>
    <xf numFmtId="0" fontId="27" fillId="0" borderId="138" xfId="0" applyFont="1" applyFill="1" applyBorder="1" applyAlignment="1">
      <alignment horizontal="left" vertical="center" indent="1"/>
    </xf>
    <xf numFmtId="0" fontId="27" fillId="0" borderId="84" xfId="0" applyFont="1" applyFill="1" applyBorder="1" applyAlignment="1">
      <alignment horizontal="left" vertical="center" indent="1"/>
    </xf>
    <xf numFmtId="0" fontId="27" fillId="0" borderId="125" xfId="0" applyFont="1" applyFill="1" applyBorder="1" applyAlignment="1">
      <alignment horizontal="left" vertical="center" indent="1"/>
    </xf>
    <xf numFmtId="0" fontId="27" fillId="0" borderId="126" xfId="0" applyFont="1" applyFill="1" applyBorder="1" applyAlignment="1">
      <alignment horizontal="left" vertical="center" indent="1"/>
    </xf>
    <xf numFmtId="0" fontId="27" fillId="0" borderId="79" xfId="0" applyFont="1" applyFill="1" applyBorder="1" applyAlignment="1">
      <alignment horizontal="left" vertical="center" indent="1"/>
    </xf>
    <xf numFmtId="0" fontId="2" fillId="0" borderId="121" xfId="0" applyFont="1" applyFill="1" applyBorder="1" applyAlignment="1">
      <alignment horizontal="center" vertical="center"/>
    </xf>
    <xf numFmtId="0" fontId="2" fillId="0" borderId="122" xfId="0" applyFont="1" applyFill="1" applyBorder="1" applyAlignment="1">
      <alignment horizontal="center" vertical="center"/>
    </xf>
    <xf numFmtId="0" fontId="2" fillId="0" borderId="123" xfId="0" applyFont="1" applyFill="1" applyBorder="1" applyAlignment="1">
      <alignment horizontal="center" vertical="center"/>
    </xf>
    <xf numFmtId="0" fontId="27" fillId="0" borderId="112" xfId="0" applyFont="1" applyFill="1" applyBorder="1" applyAlignment="1">
      <alignment horizontal="left" vertical="center" indent="1"/>
    </xf>
    <xf numFmtId="0" fontId="27" fillId="0" borderId="32" xfId="0" applyFont="1" applyFill="1" applyBorder="1" applyAlignment="1">
      <alignment horizontal="left" vertical="center" indent="1"/>
    </xf>
    <xf numFmtId="0" fontId="27" fillId="0" borderId="107" xfId="0" applyFont="1" applyFill="1" applyBorder="1" applyAlignment="1">
      <alignment horizontal="left" vertical="center" indent="1"/>
    </xf>
    <xf numFmtId="0" fontId="39" fillId="0" borderId="0" xfId="0" applyFont="1" applyFill="1" applyAlignment="1">
      <alignment horizontal="center" vertical="center" wrapText="1"/>
    </xf>
    <xf numFmtId="0" fontId="0" fillId="0" borderId="0" xfId="0" quotePrefix="1" applyAlignment="1">
      <alignment wrapText="1"/>
    </xf>
    <xf numFmtId="0" fontId="0" fillId="0" borderId="144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25" fillId="0" borderId="0" xfId="0" applyFont="1" applyAlignment="1">
      <alignment horizontal="left" vertical="top" wrapText="1"/>
    </xf>
    <xf numFmtId="0" fontId="0" fillId="0" borderId="14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29" xfId="0" pivotButton="1" applyFont="1" applyBorder="1" applyAlignment="1">
      <alignment horizontal="center" vertical="center"/>
    </xf>
    <xf numFmtId="0" fontId="0" fillId="0" borderId="124" xfId="0" pivotButton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7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Alignment="1">
      <alignment vertical="top"/>
    </xf>
    <xf numFmtId="0" fontId="20" fillId="0" borderId="0" xfId="0" applyFont="1" applyBorder="1" applyAlignment="1">
      <alignment vertical="center"/>
    </xf>
  </cellXfs>
  <cellStyles count="6">
    <cellStyle name="Comma" xfId="1" builtinId="3"/>
    <cellStyle name="Comma [0]" xfId="2" builtinId="6"/>
    <cellStyle name="Hyperlink" xfId="5" builtinId="8"/>
    <cellStyle name="Normal" xfId="0" builtinId="0"/>
    <cellStyle name="Normal 2" xfId="3"/>
    <cellStyle name="Normal 3" xfId="4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3</xdr:col>
      <xdr:colOff>381000</xdr:colOff>
      <xdr:row>33</xdr:row>
      <xdr:rowOff>22860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1962150" y="1762125"/>
          <a:ext cx="154305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3</xdr:col>
      <xdr:colOff>381000</xdr:colOff>
      <xdr:row>33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962150" y="1762125"/>
          <a:ext cx="1543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3</xdr:col>
      <xdr:colOff>381000</xdr:colOff>
      <xdr:row>33</xdr:row>
      <xdr:rowOff>19050</xdr:rowOff>
    </xdr:to>
    <xdr:sp macro="" textlink="">
      <xdr:nvSpPr>
        <xdr:cNvPr id="4" name="Text Box 48"/>
        <xdr:cNvSpPr txBox="1">
          <a:spLocks noChangeArrowheads="1"/>
        </xdr:cNvSpPr>
      </xdr:nvSpPr>
      <xdr:spPr bwMode="auto">
        <a:xfrm>
          <a:off x="1962150" y="1762125"/>
          <a:ext cx="1543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3</xdr:col>
      <xdr:colOff>381000</xdr:colOff>
      <xdr:row>33</xdr:row>
      <xdr:rowOff>19050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962150" y="1762125"/>
          <a:ext cx="1543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3</xdr:col>
      <xdr:colOff>381000</xdr:colOff>
      <xdr:row>33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962150" y="1762125"/>
          <a:ext cx="1543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3</xdr:col>
      <xdr:colOff>381000</xdr:colOff>
      <xdr:row>33</xdr:row>
      <xdr:rowOff>19050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1962150" y="1762125"/>
          <a:ext cx="1543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3</xdr:col>
      <xdr:colOff>381000</xdr:colOff>
      <xdr:row>33</xdr:row>
      <xdr:rowOff>19050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962150" y="1762125"/>
          <a:ext cx="1543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3</xdr:col>
      <xdr:colOff>381000</xdr:colOff>
      <xdr:row>33</xdr:row>
      <xdr:rowOff>22860</xdr:rowOff>
    </xdr:to>
    <xdr:sp macro="" textlink="">
      <xdr:nvSpPr>
        <xdr:cNvPr id="9" name="Text Box 18"/>
        <xdr:cNvSpPr txBox="1">
          <a:spLocks noChangeArrowheads="1"/>
        </xdr:cNvSpPr>
      </xdr:nvSpPr>
      <xdr:spPr bwMode="auto">
        <a:xfrm>
          <a:off x="1962150" y="1762125"/>
          <a:ext cx="154305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3</xdr:col>
      <xdr:colOff>381000</xdr:colOff>
      <xdr:row>33</xdr:row>
      <xdr:rowOff>19050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962150" y="1762125"/>
          <a:ext cx="1543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3</xdr:col>
      <xdr:colOff>381000</xdr:colOff>
      <xdr:row>33</xdr:row>
      <xdr:rowOff>19050</xdr:rowOff>
    </xdr:to>
    <xdr:sp macro="" textlink="">
      <xdr:nvSpPr>
        <xdr:cNvPr id="11" name="Text Box 48"/>
        <xdr:cNvSpPr txBox="1">
          <a:spLocks noChangeArrowheads="1"/>
        </xdr:cNvSpPr>
      </xdr:nvSpPr>
      <xdr:spPr bwMode="auto">
        <a:xfrm>
          <a:off x="1962150" y="1762125"/>
          <a:ext cx="1543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3</xdr:col>
      <xdr:colOff>381000</xdr:colOff>
      <xdr:row>33</xdr:row>
      <xdr:rowOff>19050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962150" y="1762125"/>
          <a:ext cx="1543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3</xdr:col>
      <xdr:colOff>381000</xdr:colOff>
      <xdr:row>33</xdr:row>
      <xdr:rowOff>19050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962150" y="1762125"/>
          <a:ext cx="1543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3</xdr:col>
      <xdr:colOff>381000</xdr:colOff>
      <xdr:row>33</xdr:row>
      <xdr:rowOff>19050</xdr:rowOff>
    </xdr:to>
    <xdr:sp macro="" textlink="">
      <xdr:nvSpPr>
        <xdr:cNvPr id="14" name="Text Box 48"/>
        <xdr:cNvSpPr txBox="1">
          <a:spLocks noChangeArrowheads="1"/>
        </xdr:cNvSpPr>
      </xdr:nvSpPr>
      <xdr:spPr bwMode="auto">
        <a:xfrm>
          <a:off x="1962150" y="1762125"/>
          <a:ext cx="1543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3</xdr:col>
      <xdr:colOff>381000</xdr:colOff>
      <xdr:row>33</xdr:row>
      <xdr:rowOff>19050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962150" y="1762125"/>
          <a:ext cx="1543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0"/>
  <sheetViews>
    <sheetView topLeftCell="A11" workbookViewId="0">
      <selection sqref="A1:G34"/>
    </sheetView>
  </sheetViews>
  <sheetFormatPr defaultRowHeight="11.25"/>
  <cols>
    <col min="1" max="1" width="5" style="794" customWidth="1"/>
    <col min="2" max="2" width="4.42578125" style="795" customWidth="1"/>
    <col min="3" max="3" width="2.140625" style="794" customWidth="1"/>
    <col min="4" max="4" width="29.5703125" style="794" customWidth="1"/>
    <col min="5" max="5" width="10.5703125" style="794" customWidth="1"/>
    <col min="6" max="6" width="17.42578125" style="795" customWidth="1"/>
    <col min="7" max="7" width="18" style="795" customWidth="1"/>
    <col min="8" max="14" width="14.42578125" style="795" hidden="1" customWidth="1"/>
    <col min="15" max="15" width="14" style="1225" customWidth="1"/>
    <col min="16" max="16" width="14.140625" style="794" customWidth="1"/>
    <col min="17" max="17" width="9.140625" style="794" customWidth="1"/>
    <col min="18" max="18" width="10.42578125" style="794" customWidth="1"/>
    <col min="19" max="19" width="24.7109375" style="794" customWidth="1"/>
    <col min="20" max="25" width="9.140625" style="794" customWidth="1"/>
    <col min="26" max="16384" width="9.140625" style="794"/>
  </cols>
  <sheetData>
    <row r="1" spans="1:20" s="788" customFormat="1">
      <c r="A1" s="1789" t="s">
        <v>1058</v>
      </c>
      <c r="B1" s="1723"/>
      <c r="C1" s="1719" t="s">
        <v>257</v>
      </c>
      <c r="D1" s="2521" t="s">
        <v>699</v>
      </c>
      <c r="E1" s="2521"/>
      <c r="F1" s="2521"/>
      <c r="G1" s="2521"/>
      <c r="H1" s="1783"/>
      <c r="I1" s="1783"/>
      <c r="J1" s="1783"/>
      <c r="K1" s="1783"/>
      <c r="L1" s="1783"/>
      <c r="M1" s="1783"/>
      <c r="N1" s="1783"/>
      <c r="O1" s="1783"/>
      <c r="P1" s="1783"/>
      <c r="Q1" s="1783"/>
      <c r="R1" s="1783"/>
      <c r="S1" s="1788"/>
    </row>
    <row r="2" spans="1:20" s="788" customFormat="1">
      <c r="A2" s="1792" t="s">
        <v>1059</v>
      </c>
      <c r="B2" s="1103"/>
      <c r="C2" s="1449" t="s">
        <v>257</v>
      </c>
      <c r="D2" s="1716" t="s">
        <v>1042</v>
      </c>
      <c r="E2" s="1717"/>
      <c r="F2" s="1717"/>
      <c r="G2" s="1717"/>
      <c r="H2" s="1784"/>
      <c r="I2" s="1784"/>
      <c r="J2" s="1784"/>
      <c r="K2" s="1784"/>
      <c r="L2" s="1784"/>
      <c r="M2" s="1784"/>
      <c r="N2" s="1784"/>
      <c r="O2" s="1784"/>
      <c r="P2" s="1784"/>
      <c r="Q2" s="1784"/>
      <c r="R2" s="1784"/>
    </row>
    <row r="3" spans="1:20" s="788" customFormat="1">
      <c r="A3" s="1792" t="s">
        <v>1060</v>
      </c>
      <c r="B3" s="1103"/>
      <c r="C3" s="1449" t="s">
        <v>257</v>
      </c>
      <c r="D3" s="1718" t="s">
        <v>1103</v>
      </c>
      <c r="E3" s="1449"/>
      <c r="F3" s="1718"/>
      <c r="G3" s="1718"/>
      <c r="H3" s="1122"/>
      <c r="I3" s="1122"/>
      <c r="J3" s="1122"/>
      <c r="K3" s="1122"/>
      <c r="L3" s="1122"/>
      <c r="M3" s="1122"/>
      <c r="N3" s="1122"/>
      <c r="O3" s="1317"/>
      <c r="P3" s="1317"/>
      <c r="Q3" s="1317"/>
      <c r="R3" s="900" t="s">
        <v>395</v>
      </c>
      <c r="S3" s="1788"/>
    </row>
    <row r="4" spans="1:20" ht="24" customHeight="1">
      <c r="A4" s="1789" t="s">
        <v>1061</v>
      </c>
      <c r="B4" s="1103"/>
      <c r="C4" s="1719" t="s">
        <v>257</v>
      </c>
      <c r="D4" s="2522" t="s">
        <v>1104</v>
      </c>
      <c r="E4" s="2522"/>
      <c r="F4" s="2522"/>
      <c r="G4" s="2522"/>
      <c r="H4" s="1800"/>
      <c r="I4" s="1800"/>
      <c r="J4" s="1800"/>
      <c r="K4" s="1800"/>
      <c r="L4" s="1800"/>
      <c r="M4" s="1800"/>
      <c r="N4" s="1800"/>
      <c r="O4" s="1800"/>
      <c r="P4" s="1800"/>
      <c r="Q4" s="1800"/>
      <c r="R4" s="900"/>
    </row>
    <row r="5" spans="1:20" ht="12" thickBot="1">
      <c r="A5" s="1724"/>
      <c r="B5" s="1103"/>
      <c r="C5" s="1449"/>
      <c r="D5" s="1794"/>
      <c r="E5" s="1447"/>
      <c r="F5" s="1794"/>
      <c r="G5" s="1794"/>
      <c r="H5" s="1800"/>
      <c r="I5" s="1800"/>
      <c r="J5" s="1800"/>
      <c r="K5" s="1800"/>
      <c r="L5" s="1800"/>
      <c r="M5" s="1800"/>
      <c r="N5" s="1800"/>
      <c r="O5" s="1800"/>
      <c r="P5" s="1800"/>
      <c r="Q5" s="1800"/>
      <c r="R5" s="900"/>
    </row>
    <row r="6" spans="1:20" s="1229" customFormat="1" ht="46.5" thickTop="1" thickBot="1">
      <c r="A6" s="856" t="s">
        <v>0</v>
      </c>
      <c r="B6" s="2523" t="s">
        <v>408</v>
      </c>
      <c r="C6" s="2523"/>
      <c r="D6" s="2523"/>
      <c r="E6" s="1793" t="s">
        <v>798</v>
      </c>
      <c r="F6" s="857" t="s">
        <v>452</v>
      </c>
      <c r="G6" s="859" t="s">
        <v>1100</v>
      </c>
      <c r="H6" s="1785"/>
      <c r="I6" s="857" t="s">
        <v>2</v>
      </c>
      <c r="J6" s="857"/>
      <c r="K6" s="1250"/>
      <c r="L6" s="857"/>
      <c r="M6" s="857"/>
      <c r="N6" s="857"/>
      <c r="O6" s="1226" t="s">
        <v>3</v>
      </c>
      <c r="Q6" s="1226" t="s">
        <v>477</v>
      </c>
      <c r="R6" s="1227" t="s">
        <v>478</v>
      </c>
      <c r="S6" s="1228" t="s">
        <v>479</v>
      </c>
      <c r="T6" s="1248"/>
    </row>
    <row r="7" spans="1:20" ht="24.75" customHeight="1">
      <c r="A7" s="1689">
        <v>1</v>
      </c>
      <c r="B7" s="2524" t="s">
        <v>735</v>
      </c>
      <c r="C7" s="2524"/>
      <c r="D7" s="2524"/>
      <c r="E7" s="997" t="s">
        <v>7</v>
      </c>
      <c r="F7" s="1797" t="s">
        <v>181</v>
      </c>
      <c r="G7" s="1691">
        <v>400000</v>
      </c>
      <c r="H7" s="1807">
        <v>2</v>
      </c>
      <c r="I7" s="997" t="s">
        <v>7</v>
      </c>
      <c r="J7" s="997">
        <v>26</v>
      </c>
      <c r="K7" s="1113" t="s">
        <v>185</v>
      </c>
      <c r="L7" s="1797"/>
      <c r="M7" s="1797"/>
      <c r="N7" s="1797"/>
      <c r="O7" s="1806">
        <v>256060971201000</v>
      </c>
      <c r="Q7" s="1111">
        <f>G7*15%</f>
        <v>60000</v>
      </c>
      <c r="R7" s="1209">
        <f t="shared" ref="R7:R12" si="0">G7-Q7</f>
        <v>340000</v>
      </c>
      <c r="S7" s="1233">
        <v>2</v>
      </c>
      <c r="T7" s="1184"/>
    </row>
    <row r="8" spans="1:20" ht="24.75" customHeight="1">
      <c r="A8" s="800">
        <v>2</v>
      </c>
      <c r="B8" s="2513" t="s">
        <v>410</v>
      </c>
      <c r="C8" s="2513"/>
      <c r="D8" s="2513"/>
      <c r="E8" s="801" t="s">
        <v>7</v>
      </c>
      <c r="F8" s="1791" t="s">
        <v>21</v>
      </c>
      <c r="G8" s="1234">
        <v>400000</v>
      </c>
      <c r="H8" s="1690" t="s">
        <v>7</v>
      </c>
      <c r="I8" s="801" t="s">
        <v>10</v>
      </c>
      <c r="J8" s="801">
        <v>35</v>
      </c>
      <c r="K8" s="1098" t="s">
        <v>183</v>
      </c>
      <c r="L8" s="1791"/>
      <c r="M8" s="1791"/>
      <c r="N8" s="1791"/>
      <c r="O8" s="919">
        <v>255259541201000</v>
      </c>
      <c r="Q8" s="1230">
        <f>G8*5%</f>
        <v>20000</v>
      </c>
      <c r="R8" s="1231">
        <f t="shared" si="0"/>
        <v>380000</v>
      </c>
      <c r="S8" s="1232">
        <v>3</v>
      </c>
      <c r="T8" s="1184"/>
    </row>
    <row r="9" spans="1:20" ht="24.75" customHeight="1">
      <c r="A9" s="800">
        <v>3</v>
      </c>
      <c r="B9" s="2513" t="s">
        <v>126</v>
      </c>
      <c r="C9" s="2513"/>
      <c r="D9" s="2513"/>
      <c r="E9" s="801" t="s">
        <v>7</v>
      </c>
      <c r="F9" s="1791" t="s">
        <v>182</v>
      </c>
      <c r="G9" s="1234">
        <v>400000</v>
      </c>
      <c r="H9" s="1787">
        <v>1</v>
      </c>
      <c r="I9" s="801" t="s">
        <v>7</v>
      </c>
      <c r="J9" s="801">
        <v>7</v>
      </c>
      <c r="K9" s="1102" t="s">
        <v>188</v>
      </c>
      <c r="L9" s="1791"/>
      <c r="M9" s="1791"/>
      <c r="N9" s="1791"/>
      <c r="O9" s="919" t="s">
        <v>295</v>
      </c>
      <c r="Q9" s="940">
        <f>G9*15%</f>
        <v>60000</v>
      </c>
      <c r="R9" s="1234">
        <f t="shared" si="0"/>
        <v>340000</v>
      </c>
      <c r="S9" s="1232">
        <v>5</v>
      </c>
      <c r="T9" s="1184"/>
    </row>
    <row r="10" spans="1:20" ht="24.75" customHeight="1">
      <c r="A10" s="800">
        <v>4</v>
      </c>
      <c r="B10" s="2513" t="s">
        <v>336</v>
      </c>
      <c r="C10" s="2513"/>
      <c r="D10" s="2513"/>
      <c r="E10" s="801" t="s">
        <v>10</v>
      </c>
      <c r="F10" s="1791" t="s">
        <v>384</v>
      </c>
      <c r="G10" s="1234">
        <v>400000</v>
      </c>
      <c r="H10" s="1787">
        <v>2</v>
      </c>
      <c r="I10" s="801" t="s">
        <v>10</v>
      </c>
      <c r="J10" s="801">
        <v>4</v>
      </c>
      <c r="K10" s="1102" t="s">
        <v>189</v>
      </c>
      <c r="L10" s="1791"/>
      <c r="M10" s="1791"/>
      <c r="N10" s="1791"/>
      <c r="O10" s="919" t="s">
        <v>272</v>
      </c>
      <c r="Q10" s="1237">
        <f>G10*5%</f>
        <v>20000</v>
      </c>
      <c r="R10" s="1238">
        <f t="shared" si="0"/>
        <v>380000</v>
      </c>
      <c r="S10" s="1233">
        <v>8</v>
      </c>
      <c r="T10" s="1184"/>
    </row>
    <row r="11" spans="1:20" ht="24.75" customHeight="1">
      <c r="A11" s="800">
        <v>5</v>
      </c>
      <c r="B11" s="2513" t="s">
        <v>103</v>
      </c>
      <c r="C11" s="2513"/>
      <c r="D11" s="2513"/>
      <c r="E11" s="801" t="s">
        <v>7</v>
      </c>
      <c r="F11" s="1791" t="s">
        <v>385</v>
      </c>
      <c r="G11" s="1234">
        <v>400000</v>
      </c>
      <c r="H11" s="1787">
        <v>1</v>
      </c>
      <c r="I11" s="801" t="s">
        <v>7</v>
      </c>
      <c r="J11" s="801">
        <v>12</v>
      </c>
      <c r="K11" s="1102" t="s">
        <v>185</v>
      </c>
      <c r="L11" s="1791"/>
      <c r="M11" s="1791"/>
      <c r="N11" s="1791"/>
      <c r="O11" s="919" t="s">
        <v>192</v>
      </c>
      <c r="Q11" s="940">
        <f>G11*15%</f>
        <v>60000</v>
      </c>
      <c r="R11" s="1234">
        <f t="shared" si="0"/>
        <v>340000</v>
      </c>
      <c r="S11" s="1232">
        <v>9</v>
      </c>
      <c r="T11" s="1184"/>
    </row>
    <row r="12" spans="1:20" ht="24.75" customHeight="1">
      <c r="A12" s="800">
        <v>6</v>
      </c>
      <c r="B12" s="2513" t="s">
        <v>410</v>
      </c>
      <c r="C12" s="2513"/>
      <c r="D12" s="2513"/>
      <c r="E12" s="801" t="s">
        <v>7</v>
      </c>
      <c r="F12" s="1791" t="s">
        <v>253</v>
      </c>
      <c r="G12" s="1234">
        <v>400000</v>
      </c>
      <c r="H12" s="1787">
        <v>1</v>
      </c>
      <c r="I12" s="801" t="s">
        <v>7</v>
      </c>
      <c r="J12" s="801">
        <v>35</v>
      </c>
      <c r="K12" s="1102" t="s">
        <v>183</v>
      </c>
      <c r="L12" s="1791"/>
      <c r="M12" s="1791"/>
      <c r="N12" s="1791"/>
      <c r="O12" s="919">
        <v>255259541201000</v>
      </c>
      <c r="Q12" s="940">
        <f>G12*15%</f>
        <v>60000</v>
      </c>
      <c r="R12" s="1234">
        <f t="shared" si="0"/>
        <v>340000</v>
      </c>
      <c r="S12" s="1232">
        <v>11</v>
      </c>
      <c r="T12" s="1184"/>
    </row>
    <row r="13" spans="1:20" ht="24.75" customHeight="1">
      <c r="A13" s="800">
        <v>7</v>
      </c>
      <c r="B13" s="1791" t="s">
        <v>799</v>
      </c>
      <c r="C13" s="801"/>
      <c r="D13" s="801"/>
      <c r="E13" s="801" t="s">
        <v>7</v>
      </c>
      <c r="F13" s="1791" t="s">
        <v>186</v>
      </c>
      <c r="G13" s="1234">
        <v>400000</v>
      </c>
      <c r="H13" s="1690"/>
      <c r="I13" s="801"/>
      <c r="J13" s="801"/>
      <c r="K13" s="1102" t="s">
        <v>191</v>
      </c>
      <c r="L13" s="1791"/>
      <c r="M13" s="1791"/>
      <c r="N13" s="1791"/>
      <c r="O13" s="919"/>
      <c r="Q13" s="801"/>
      <c r="R13" s="1240" t="e">
        <f>#REF!-#REF!</f>
        <v>#REF!</v>
      </c>
      <c r="S13" s="1233">
        <v>14</v>
      </c>
      <c r="T13" s="1184"/>
    </row>
    <row r="14" spans="1:20" ht="24.75" customHeight="1">
      <c r="A14" s="800">
        <v>8</v>
      </c>
      <c r="B14" s="2513" t="s">
        <v>735</v>
      </c>
      <c r="C14" s="2513"/>
      <c r="D14" s="2513"/>
      <c r="E14" s="801" t="s">
        <v>7</v>
      </c>
      <c r="F14" s="1791" t="s">
        <v>187</v>
      </c>
      <c r="G14" s="1234">
        <v>400000</v>
      </c>
      <c r="H14" s="1787">
        <v>2</v>
      </c>
      <c r="I14" s="801" t="s">
        <v>7</v>
      </c>
      <c r="J14" s="801">
        <v>26</v>
      </c>
      <c r="K14" s="1102" t="s">
        <v>185</v>
      </c>
      <c r="L14" s="1791"/>
      <c r="M14" s="1791"/>
      <c r="N14" s="1791"/>
      <c r="O14" s="919">
        <v>256060971201000</v>
      </c>
      <c r="Q14" s="1235">
        <f>G14*5%</f>
        <v>20000</v>
      </c>
      <c r="R14" s="1236">
        <f>G14-Q14</f>
        <v>380000</v>
      </c>
      <c r="S14" s="1233">
        <v>16</v>
      </c>
      <c r="T14" s="1184"/>
    </row>
    <row r="15" spans="1:20" ht="24.75" customHeight="1">
      <c r="A15" s="800">
        <v>9</v>
      </c>
      <c r="B15" s="2513" t="s">
        <v>747</v>
      </c>
      <c r="C15" s="2513"/>
      <c r="D15" s="2513"/>
      <c r="E15" s="801" t="s">
        <v>7</v>
      </c>
      <c r="F15" s="1791" t="s">
        <v>238</v>
      </c>
      <c r="G15" s="1234">
        <v>400000</v>
      </c>
      <c r="H15" s="1787">
        <v>1</v>
      </c>
      <c r="I15" s="801" t="s">
        <v>7</v>
      </c>
      <c r="J15" s="801">
        <v>49</v>
      </c>
      <c r="K15" s="1102" t="s">
        <v>51</v>
      </c>
      <c r="L15" s="1791"/>
      <c r="M15" s="1791"/>
      <c r="N15" s="1791"/>
      <c r="O15" s="919">
        <v>583330980201000</v>
      </c>
      <c r="Q15" s="1237"/>
      <c r="R15" s="1238"/>
      <c r="S15" s="1233"/>
      <c r="T15" s="1184"/>
    </row>
    <row r="16" spans="1:20" ht="24.75" customHeight="1">
      <c r="A16" s="800">
        <v>10</v>
      </c>
      <c r="B16" s="1791" t="s">
        <v>744</v>
      </c>
      <c r="C16" s="1791"/>
      <c r="D16" s="1791"/>
      <c r="E16" s="801" t="s">
        <v>10</v>
      </c>
      <c r="F16" s="1791" t="s">
        <v>188</v>
      </c>
      <c r="G16" s="1234">
        <v>400000</v>
      </c>
      <c r="H16" s="1787">
        <v>1</v>
      </c>
      <c r="I16" s="801" t="s">
        <v>10</v>
      </c>
      <c r="J16" s="801">
        <v>47</v>
      </c>
      <c r="K16" s="1102" t="s">
        <v>191</v>
      </c>
      <c r="L16" s="1791"/>
      <c r="M16" s="1791"/>
      <c r="N16" s="1791"/>
      <c r="O16" s="919">
        <v>577535552201000</v>
      </c>
      <c r="Q16" s="801"/>
      <c r="R16" s="1239"/>
      <c r="S16" s="1233">
        <v>20</v>
      </c>
      <c r="T16" s="1184"/>
    </row>
    <row r="17" spans="1:20" ht="24.75" customHeight="1">
      <c r="A17" s="800">
        <v>11</v>
      </c>
      <c r="B17" s="2513" t="s">
        <v>179</v>
      </c>
      <c r="C17" s="2513"/>
      <c r="D17" s="2513"/>
      <c r="E17" s="801" t="s">
        <v>7</v>
      </c>
      <c r="F17" s="1791" t="s">
        <v>388</v>
      </c>
      <c r="G17" s="1234">
        <v>400000</v>
      </c>
      <c r="H17" s="1787">
        <v>1</v>
      </c>
      <c r="I17" s="801" t="s">
        <v>7</v>
      </c>
      <c r="J17" s="801">
        <v>40</v>
      </c>
      <c r="K17" s="1102" t="s">
        <v>51</v>
      </c>
      <c r="L17" s="1791"/>
      <c r="M17" s="1791"/>
      <c r="N17" s="1791"/>
      <c r="O17" s="919">
        <v>685794471201000</v>
      </c>
      <c r="Q17" s="940">
        <f>G17*15%</f>
        <v>60000</v>
      </c>
      <c r="R17" s="1234">
        <f>G17-Q17</f>
        <v>340000</v>
      </c>
      <c r="S17" s="1232">
        <v>21</v>
      </c>
      <c r="T17" s="1184"/>
    </row>
    <row r="18" spans="1:20" ht="24.75" customHeight="1">
      <c r="A18" s="800">
        <v>12</v>
      </c>
      <c r="B18" s="2513" t="s">
        <v>632</v>
      </c>
      <c r="C18" s="2513"/>
      <c r="D18" s="2513"/>
      <c r="E18" s="801" t="s">
        <v>7</v>
      </c>
      <c r="F18" s="1791" t="s">
        <v>189</v>
      </c>
      <c r="G18" s="1234">
        <v>400000</v>
      </c>
      <c r="H18" s="1787">
        <v>1</v>
      </c>
      <c r="I18" s="801" t="s">
        <v>7</v>
      </c>
      <c r="J18" s="801">
        <v>18</v>
      </c>
      <c r="K18" s="1102" t="s">
        <v>188</v>
      </c>
      <c r="L18" s="1791"/>
      <c r="M18" s="1791"/>
      <c r="N18" s="1791"/>
      <c r="O18" s="921" t="s">
        <v>633</v>
      </c>
      <c r="Q18" s="1025"/>
      <c r="R18" s="1241"/>
      <c r="S18" s="1183"/>
      <c r="T18" s="1184"/>
    </row>
    <row r="19" spans="1:20" ht="24.75" customHeight="1">
      <c r="A19" s="800">
        <v>13</v>
      </c>
      <c r="B19" s="2513" t="s">
        <v>721</v>
      </c>
      <c r="C19" s="2513"/>
      <c r="D19" s="2513"/>
      <c r="E19" s="801" t="s">
        <v>10</v>
      </c>
      <c r="F19" s="1791" t="s">
        <v>51</v>
      </c>
      <c r="G19" s="1234">
        <v>400000</v>
      </c>
      <c r="H19" s="1787">
        <v>1</v>
      </c>
      <c r="I19" s="801" t="s">
        <v>10</v>
      </c>
      <c r="J19" s="801">
        <v>29</v>
      </c>
      <c r="K19" s="1102" t="s">
        <v>181</v>
      </c>
      <c r="L19" s="1791"/>
      <c r="M19" s="1791"/>
      <c r="N19" s="1791"/>
      <c r="O19" s="919">
        <v>583385240201000</v>
      </c>
      <c r="Q19" s="1111">
        <f>G19*15%</f>
        <v>60000</v>
      </c>
      <c r="R19" s="1209">
        <f>G19-Q19</f>
        <v>340000</v>
      </c>
      <c r="S19" s="1233">
        <v>26</v>
      </c>
      <c r="T19" s="1184"/>
    </row>
    <row r="20" spans="1:20" ht="24.75" customHeight="1">
      <c r="A20" s="800">
        <v>14</v>
      </c>
      <c r="B20" s="2513" t="s">
        <v>84</v>
      </c>
      <c r="C20" s="2513"/>
      <c r="D20" s="2513"/>
      <c r="E20" s="801" t="s">
        <v>7</v>
      </c>
      <c r="F20" s="1791" t="s">
        <v>390</v>
      </c>
      <c r="G20" s="1234">
        <v>400000</v>
      </c>
      <c r="H20" s="1787">
        <v>1</v>
      </c>
      <c r="I20" s="801" t="s">
        <v>7</v>
      </c>
      <c r="J20" s="801">
        <v>27</v>
      </c>
      <c r="K20" s="1102" t="s">
        <v>182</v>
      </c>
      <c r="L20" s="1791"/>
      <c r="M20" s="1791"/>
      <c r="N20" s="1791"/>
      <c r="O20" s="919">
        <v>776428195201000</v>
      </c>
      <c r="Q20" s="940">
        <f>G20*15%</f>
        <v>60000</v>
      </c>
      <c r="R20" s="1234">
        <f>G20-Q20</f>
        <v>340000</v>
      </c>
      <c r="S20" s="1232">
        <v>27</v>
      </c>
      <c r="T20" s="1184"/>
    </row>
    <row r="21" spans="1:20" ht="24.75" customHeight="1">
      <c r="A21" s="800">
        <v>15</v>
      </c>
      <c r="B21" s="2513" t="s">
        <v>387</v>
      </c>
      <c r="C21" s="2513"/>
      <c r="D21" s="2513"/>
      <c r="E21" s="801" t="s">
        <v>7</v>
      </c>
      <c r="F21" s="1791" t="s">
        <v>191</v>
      </c>
      <c r="G21" s="1234">
        <v>400000</v>
      </c>
      <c r="H21" s="1787">
        <v>2</v>
      </c>
      <c r="I21" s="801" t="s">
        <v>7</v>
      </c>
      <c r="J21" s="801">
        <v>9</v>
      </c>
      <c r="K21" s="1102" t="s">
        <v>189</v>
      </c>
      <c r="L21" s="1791"/>
      <c r="M21" s="1791"/>
      <c r="N21" s="1791"/>
      <c r="O21" s="921" t="s">
        <v>334</v>
      </c>
      <c r="Q21" s="940">
        <f>G21*15%</f>
        <v>60000</v>
      </c>
      <c r="R21" s="1234">
        <f>G21-Q21</f>
        <v>340000</v>
      </c>
      <c r="S21" s="1232">
        <v>29</v>
      </c>
      <c r="T21" s="1184"/>
    </row>
    <row r="22" spans="1:20" ht="24.75" customHeight="1">
      <c r="A22" s="800">
        <v>16</v>
      </c>
      <c r="B22" s="2513" t="s">
        <v>715</v>
      </c>
      <c r="C22" s="2513"/>
      <c r="D22" s="2513"/>
      <c r="E22" s="801" t="s">
        <v>7</v>
      </c>
      <c r="F22" s="1791" t="s">
        <v>256</v>
      </c>
      <c r="G22" s="1234">
        <v>400000</v>
      </c>
      <c r="H22" s="1787">
        <v>2</v>
      </c>
      <c r="I22" s="801" t="s">
        <v>7</v>
      </c>
      <c r="J22" s="801">
        <v>6</v>
      </c>
      <c r="K22" s="1102" t="s">
        <v>51</v>
      </c>
      <c r="L22" s="1791"/>
      <c r="M22" s="1791"/>
      <c r="N22" s="1791"/>
      <c r="O22" s="1108" t="s">
        <v>620</v>
      </c>
      <c r="Q22" s="940">
        <f>G22*15%</f>
        <v>60000</v>
      </c>
      <c r="R22" s="1234">
        <f>G22-Q22</f>
        <v>340000</v>
      </c>
      <c r="S22" s="1232">
        <v>31</v>
      </c>
      <c r="T22" s="1184"/>
    </row>
    <row r="23" spans="1:20" ht="24.75" customHeight="1">
      <c r="A23" s="2514" t="s">
        <v>59</v>
      </c>
      <c r="B23" s="2515"/>
      <c r="C23" s="2515"/>
      <c r="D23" s="2515"/>
      <c r="E23" s="2515"/>
      <c r="F23" s="2516"/>
      <c r="G23" s="1243">
        <f>SUM(G7:G22)</f>
        <v>6400000</v>
      </c>
      <c r="H23" s="1795"/>
      <c r="I23" s="1790"/>
      <c r="J23" s="1790"/>
      <c r="K23" s="1790"/>
      <c r="L23" s="1790"/>
      <c r="M23" s="1790"/>
      <c r="N23" s="1790"/>
      <c r="O23" s="1790"/>
      <c r="Q23" s="1242">
        <f>SUM(Q8:Q22)</f>
        <v>540000</v>
      </c>
      <c r="R23" s="1243" t="e">
        <f>SUM(R8:R22)</f>
        <v>#REF!</v>
      </c>
      <c r="S23" s="1183"/>
      <c r="T23" s="1184"/>
    </row>
    <row r="24" spans="1:20" ht="24.75" customHeight="1" thickBot="1">
      <c r="A24" s="2517" t="s">
        <v>1106</v>
      </c>
      <c r="B24" s="2518"/>
      <c r="C24" s="2518"/>
      <c r="D24" s="2518"/>
      <c r="E24" s="2518"/>
      <c r="F24" s="2518"/>
      <c r="G24" s="2519"/>
      <c r="H24" s="1781"/>
      <c r="I24" s="1781"/>
      <c r="J24" s="1781"/>
      <c r="K24" s="1781"/>
      <c r="L24" s="1781"/>
      <c r="M24" s="1781"/>
      <c r="N24" s="1781"/>
      <c r="O24" s="1781"/>
      <c r="P24" s="1781"/>
      <c r="Q24" s="1781"/>
      <c r="R24" s="1782"/>
      <c r="S24" s="1244"/>
      <c r="T24" s="1184"/>
    </row>
    <row r="25" spans="1:20" ht="12" thickTop="1">
      <c r="A25" s="1725"/>
      <c r="B25" s="1725"/>
      <c r="C25" s="1725"/>
      <c r="D25" s="1725"/>
      <c r="E25" s="1726"/>
      <c r="F25" s="1727"/>
      <c r="G25" s="1727"/>
      <c r="H25" s="1103"/>
      <c r="I25" s="1103"/>
      <c r="J25" s="1103"/>
      <c r="K25" s="1103"/>
      <c r="L25" s="1103"/>
      <c r="M25" s="1103"/>
      <c r="N25" s="1103"/>
      <c r="O25" s="1103"/>
      <c r="P25" s="1103"/>
      <c r="Q25" s="1103"/>
      <c r="R25" s="1103"/>
      <c r="S25" s="811"/>
    </row>
    <row r="26" spans="1:20" s="870" customFormat="1">
      <c r="A26" s="890"/>
      <c r="B26" s="2520"/>
      <c r="C26" s="2520"/>
      <c r="D26" s="2520"/>
      <c r="E26" s="892"/>
      <c r="F26" s="1720" t="s">
        <v>60</v>
      </c>
      <c r="G26" s="1720"/>
      <c r="H26" s="893"/>
      <c r="I26" s="893"/>
      <c r="J26" s="893"/>
      <c r="K26" s="893"/>
      <c r="L26" s="893"/>
      <c r="M26" s="893"/>
      <c r="N26" s="893"/>
      <c r="O26" s="894"/>
      <c r="P26" s="894"/>
      <c r="Q26" s="911" t="s">
        <v>602</v>
      </c>
      <c r="R26" s="894"/>
      <c r="S26" s="1245"/>
    </row>
    <row r="27" spans="1:20" s="870" customFormat="1">
      <c r="A27" s="890"/>
      <c r="B27" s="887"/>
      <c r="C27" s="892"/>
      <c r="D27" s="892"/>
      <c r="E27" s="892"/>
      <c r="F27" s="1720"/>
      <c r="G27" s="1720"/>
      <c r="H27" s="893"/>
      <c r="I27" s="893"/>
      <c r="J27" s="893"/>
      <c r="K27" s="893"/>
      <c r="L27" s="893"/>
      <c r="M27" s="893"/>
      <c r="N27" s="893"/>
      <c r="O27" s="894"/>
      <c r="P27" s="894"/>
      <c r="Q27" s="911"/>
      <c r="R27" s="894"/>
      <c r="S27" s="1245"/>
    </row>
    <row r="28" spans="1:20" s="870" customFormat="1">
      <c r="A28" s="818"/>
      <c r="B28" s="887"/>
      <c r="C28" s="889"/>
      <c r="D28" s="897"/>
      <c r="E28" s="897"/>
      <c r="F28" s="1720"/>
      <c r="G28" s="1720"/>
      <c r="H28" s="893"/>
      <c r="I28" s="893"/>
      <c r="J28" s="893"/>
      <c r="K28" s="893"/>
      <c r="L28" s="893"/>
      <c r="M28" s="893"/>
      <c r="N28" s="893"/>
      <c r="O28" s="894"/>
      <c r="P28" s="894"/>
      <c r="Q28" s="911"/>
      <c r="R28" s="875"/>
      <c r="S28" s="1123"/>
    </row>
    <row r="29" spans="1:20" s="870" customFormat="1">
      <c r="A29" s="818"/>
      <c r="B29" s="887"/>
      <c r="C29" s="889"/>
      <c r="D29" s="1721"/>
      <c r="E29" s="897"/>
      <c r="F29" s="1720"/>
      <c r="G29" s="1720"/>
      <c r="H29" s="893"/>
      <c r="I29" s="893"/>
      <c r="J29" s="893"/>
      <c r="K29" s="893"/>
      <c r="L29" s="893"/>
      <c r="M29" s="893"/>
      <c r="N29" s="893"/>
      <c r="O29" s="894"/>
      <c r="P29" s="894"/>
      <c r="Q29" s="911"/>
      <c r="R29" s="875"/>
      <c r="S29" s="1245"/>
    </row>
    <row r="30" spans="1:20" s="870" customFormat="1">
      <c r="A30" s="818"/>
      <c r="B30" s="887"/>
      <c r="C30" s="889"/>
      <c r="D30" s="889"/>
      <c r="E30" s="1323"/>
      <c r="F30" s="1720"/>
      <c r="G30" s="1720"/>
      <c r="H30" s="893"/>
      <c r="I30" s="893"/>
      <c r="J30" s="893"/>
      <c r="K30" s="893"/>
      <c r="L30" s="893"/>
      <c r="M30" s="893"/>
      <c r="N30" s="893"/>
      <c r="O30" s="894"/>
      <c r="P30" s="894"/>
      <c r="Q30" s="911"/>
      <c r="R30" s="875"/>
      <c r="S30" s="1123"/>
    </row>
    <row r="31" spans="1:20" s="870" customFormat="1">
      <c r="A31" s="818"/>
      <c r="B31" s="887"/>
      <c r="C31" s="889"/>
      <c r="D31" s="889"/>
      <c r="E31" s="1323"/>
      <c r="F31" s="1720"/>
      <c r="G31" s="1720"/>
      <c r="H31" s="893"/>
      <c r="I31" s="893"/>
      <c r="J31" s="893"/>
      <c r="K31" s="893"/>
      <c r="L31" s="893"/>
      <c r="M31" s="893"/>
      <c r="N31" s="893"/>
      <c r="O31" s="894"/>
      <c r="P31" s="894"/>
      <c r="Q31" s="911"/>
      <c r="R31" s="875"/>
      <c r="S31" s="1123"/>
    </row>
    <row r="32" spans="1:20" s="870" customFormat="1">
      <c r="A32" s="887"/>
      <c r="B32" s="887"/>
      <c r="C32" s="889"/>
      <c r="D32" s="889"/>
      <c r="E32" s="1323"/>
      <c r="F32" s="1722" t="s">
        <v>61</v>
      </c>
      <c r="G32" s="1722"/>
      <c r="H32" s="900"/>
      <c r="I32" s="900"/>
      <c r="J32" s="900"/>
      <c r="K32" s="900"/>
      <c r="L32" s="900"/>
      <c r="M32" s="900"/>
      <c r="N32" s="900"/>
      <c r="O32" s="894"/>
      <c r="P32" s="894"/>
      <c r="Q32" s="911"/>
      <c r="R32" s="875"/>
      <c r="S32" s="1123"/>
    </row>
    <row r="33" spans="1:19" s="870" customFormat="1">
      <c r="A33" s="887"/>
      <c r="B33" s="887"/>
      <c r="C33" s="889"/>
      <c r="D33" s="889"/>
      <c r="E33" s="1323"/>
      <c r="F33" s="1722" t="s">
        <v>62</v>
      </c>
      <c r="G33" s="1722"/>
      <c r="H33" s="900"/>
      <c r="I33" s="900"/>
      <c r="J33" s="900"/>
      <c r="K33" s="900"/>
      <c r="L33" s="900"/>
      <c r="M33" s="900"/>
      <c r="N33" s="900"/>
      <c r="O33" s="901"/>
      <c r="P33" s="901"/>
      <c r="Q33" s="911"/>
      <c r="R33" s="875"/>
      <c r="S33" s="1123"/>
    </row>
    <row r="34" spans="1:19" s="870" customFormat="1">
      <c r="A34" s="887"/>
      <c r="B34" s="887"/>
      <c r="C34" s="889"/>
      <c r="D34" s="889"/>
      <c r="E34" s="1323"/>
      <c r="F34" s="1452"/>
      <c r="G34" s="1452"/>
      <c r="H34" s="1002"/>
      <c r="I34" s="1002"/>
      <c r="J34" s="1002"/>
      <c r="K34" s="1002"/>
      <c r="L34" s="1002"/>
      <c r="M34" s="1002"/>
      <c r="N34" s="1002"/>
      <c r="O34" s="901"/>
      <c r="P34" s="901"/>
      <c r="Q34" s="911"/>
      <c r="R34" s="875"/>
      <c r="S34" s="1123"/>
    </row>
    <row r="35" spans="1:19" s="870" customFormat="1">
      <c r="A35" s="887"/>
      <c r="B35" s="887"/>
      <c r="C35" s="889"/>
      <c r="D35" s="889"/>
      <c r="E35" s="1323"/>
      <c r="F35" s="1003"/>
      <c r="G35" s="1003"/>
      <c r="H35" s="1003"/>
      <c r="I35" s="1003"/>
      <c r="J35" s="1003"/>
      <c r="K35" s="1003"/>
      <c r="L35" s="1003"/>
      <c r="M35" s="1003"/>
      <c r="N35" s="1003"/>
      <c r="O35" s="891"/>
      <c r="P35" s="891"/>
      <c r="Q35" s="911"/>
      <c r="R35" s="875"/>
      <c r="S35" s="1123"/>
    </row>
    <row r="36" spans="1:19" s="870" customFormat="1">
      <c r="A36" s="887"/>
      <c r="B36" s="887"/>
      <c r="C36" s="889"/>
      <c r="D36" s="889"/>
      <c r="E36" s="1323"/>
      <c r="F36" s="1003"/>
      <c r="G36" s="1003"/>
      <c r="H36" s="1003"/>
      <c r="I36" s="1003"/>
      <c r="J36" s="1003"/>
      <c r="K36" s="1003"/>
      <c r="L36" s="1003"/>
      <c r="M36" s="1003"/>
      <c r="N36" s="1003"/>
      <c r="O36" s="891"/>
      <c r="P36" s="891"/>
      <c r="Q36" s="911"/>
      <c r="R36" s="875"/>
      <c r="S36" s="1123"/>
    </row>
    <row r="37" spans="1:19" s="870" customFormat="1">
      <c r="C37" s="889"/>
      <c r="D37" s="874"/>
      <c r="E37" s="873"/>
      <c r="F37" s="1003"/>
      <c r="G37" s="1003"/>
      <c r="H37" s="1003"/>
      <c r="I37" s="1003"/>
      <c r="J37" s="1003"/>
      <c r="K37" s="1003"/>
      <c r="L37" s="1003"/>
      <c r="M37" s="1003"/>
      <c r="N37" s="1003"/>
      <c r="O37" s="891"/>
      <c r="P37" s="891"/>
      <c r="Q37" s="911"/>
      <c r="R37" s="875"/>
      <c r="S37" s="1123"/>
    </row>
    <row r="38" spans="1:19" s="870" customFormat="1">
      <c r="C38" s="889"/>
      <c r="D38" s="874"/>
      <c r="E38" s="873"/>
      <c r="F38" s="1003"/>
      <c r="G38" s="1003"/>
      <c r="H38" s="1003"/>
      <c r="I38" s="1003"/>
      <c r="J38" s="1003"/>
      <c r="K38" s="1003"/>
      <c r="L38" s="1003"/>
      <c r="M38" s="1003"/>
      <c r="N38" s="1003"/>
      <c r="O38" s="891"/>
      <c r="P38" s="891"/>
      <c r="Q38" s="911"/>
      <c r="R38" s="875"/>
      <c r="S38" s="1123"/>
    </row>
    <row r="39" spans="1:19" s="870" customFormat="1">
      <c r="C39" s="873"/>
      <c r="D39" s="881"/>
      <c r="E39" s="873"/>
      <c r="F39" s="910"/>
      <c r="G39" s="910"/>
      <c r="H39" s="910"/>
      <c r="I39" s="910"/>
      <c r="J39" s="910"/>
      <c r="K39" s="910"/>
      <c r="L39" s="910"/>
      <c r="M39" s="910"/>
      <c r="N39" s="910"/>
      <c r="O39" s="875"/>
      <c r="P39" s="875"/>
      <c r="Q39" s="911"/>
      <c r="R39" s="875"/>
    </row>
    <row r="76" spans="2:18">
      <c r="B76" s="795" t="s">
        <v>409</v>
      </c>
      <c r="O76" s="1225">
        <v>583330824201000</v>
      </c>
      <c r="Q76" s="1246" t="s">
        <v>399</v>
      </c>
      <c r="R76" s="1246" t="s">
        <v>362</v>
      </c>
    </row>
    <row r="77" spans="2:18">
      <c r="B77" s="795" t="s">
        <v>410</v>
      </c>
      <c r="O77" s="1225">
        <v>255259541201000</v>
      </c>
      <c r="Q77" s="1246" t="s">
        <v>253</v>
      </c>
      <c r="R77" s="1246" t="s">
        <v>363</v>
      </c>
    </row>
    <row r="78" spans="2:18">
      <c r="B78" s="1520" t="s">
        <v>105</v>
      </c>
      <c r="C78" s="818"/>
      <c r="D78" s="819"/>
      <c r="E78" s="1326"/>
      <c r="F78" s="820" t="s">
        <v>365</v>
      </c>
      <c r="G78" s="826"/>
      <c r="H78" s="826"/>
      <c r="I78" s="826"/>
      <c r="J78" s="826"/>
      <c r="K78" s="826"/>
      <c r="L78" s="826"/>
      <c r="M78" s="826"/>
      <c r="N78" s="826"/>
    </row>
    <row r="79" spans="2:18">
      <c r="B79" s="1798" t="s">
        <v>105</v>
      </c>
      <c r="C79" s="822"/>
      <c r="D79" s="822"/>
      <c r="E79" s="1327"/>
      <c r="F79" s="820" t="s">
        <v>223</v>
      </c>
      <c r="G79" s="826"/>
      <c r="H79" s="826"/>
      <c r="I79" s="826"/>
      <c r="J79" s="826"/>
      <c r="K79" s="826"/>
      <c r="L79" s="826"/>
      <c r="M79" s="826"/>
      <c r="N79" s="826"/>
    </row>
    <row r="80" spans="2:18">
      <c r="B80" s="1796" t="s">
        <v>105</v>
      </c>
      <c r="C80" s="824"/>
      <c r="D80" s="824"/>
      <c r="E80" s="1328"/>
      <c r="F80" s="825" t="s">
        <v>250</v>
      </c>
      <c r="G80" s="826"/>
      <c r="H80" s="826"/>
      <c r="I80" s="826"/>
      <c r="J80" s="826"/>
      <c r="K80" s="826"/>
      <c r="L80" s="826"/>
      <c r="M80" s="826"/>
      <c r="N80" s="826"/>
    </row>
  </sheetData>
  <mergeCells count="20">
    <mergeCell ref="B9:D9"/>
    <mergeCell ref="B10:D10"/>
    <mergeCell ref="B11:D11"/>
    <mergeCell ref="D1:G1"/>
    <mergeCell ref="D4:G4"/>
    <mergeCell ref="B6:D6"/>
    <mergeCell ref="B7:D7"/>
    <mergeCell ref="B8:D8"/>
    <mergeCell ref="B15:D15"/>
    <mergeCell ref="B17:D17"/>
    <mergeCell ref="B18:D18"/>
    <mergeCell ref="B12:D12"/>
    <mergeCell ref="B14:D14"/>
    <mergeCell ref="B22:D22"/>
    <mergeCell ref="A23:F23"/>
    <mergeCell ref="A24:G24"/>
    <mergeCell ref="B26:D26"/>
    <mergeCell ref="B19:D19"/>
    <mergeCell ref="B20:D20"/>
    <mergeCell ref="B21:D21"/>
  </mergeCells>
  <conditionalFormatting sqref="J8">
    <cfRule type="cellIs" dxfId="7" priority="1" operator="equal">
      <formula>29</formula>
    </cfRule>
    <cfRule type="containsText" dxfId="6" priority="2" operator="containsText" text="1-60">
      <formula>NOT(ISERROR(SEARCH("1-60",J8)))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61"/>
  <sheetViews>
    <sheetView topLeftCell="A37" workbookViewId="0">
      <selection activeCell="B75" sqref="B75"/>
    </sheetView>
  </sheetViews>
  <sheetFormatPr defaultColWidth="42.5703125" defaultRowHeight="12.75"/>
  <cols>
    <col min="1" max="1" width="4.7109375" style="536" customWidth="1"/>
    <col min="2" max="2" width="35" style="531" customWidth="1"/>
    <col min="3" max="3" width="12.140625" style="531" hidden="1" customWidth="1"/>
    <col min="4" max="4" width="11.140625" style="537" hidden="1" customWidth="1"/>
    <col min="5" max="5" width="16.28515625" style="537" customWidth="1"/>
    <col min="6" max="6" width="16.42578125" style="537" customWidth="1"/>
    <col min="7" max="7" width="15.5703125" style="538" customWidth="1"/>
    <col min="8" max="11" width="5.140625" style="531" customWidth="1"/>
    <col min="12" max="14" width="5.42578125" style="531" customWidth="1"/>
    <col min="15" max="17" width="5.140625" style="531" customWidth="1"/>
    <col min="18" max="42" width="8.42578125" style="531" customWidth="1"/>
    <col min="43" max="16384" width="42.5703125" style="531"/>
  </cols>
  <sheetData>
    <row r="1" spans="1:5">
      <c r="A1" s="536" t="s">
        <v>420</v>
      </c>
      <c r="B1" s="531" t="s">
        <v>446</v>
      </c>
      <c r="E1" s="537" t="s">
        <v>447</v>
      </c>
    </row>
    <row r="2" spans="1:5">
      <c r="A2" s="536">
        <v>1</v>
      </c>
      <c r="B2" s="531" t="s">
        <v>65</v>
      </c>
      <c r="C2" s="531" t="s">
        <v>10</v>
      </c>
      <c r="E2" s="537" t="s">
        <v>181</v>
      </c>
    </row>
    <row r="3" spans="1:5">
      <c r="A3" s="536">
        <v>2</v>
      </c>
      <c r="B3" s="531" t="s">
        <v>66</v>
      </c>
      <c r="E3" s="537" t="s">
        <v>181</v>
      </c>
    </row>
    <row r="4" spans="1:5">
      <c r="A4" s="536">
        <f>A3+1</f>
        <v>3</v>
      </c>
      <c r="B4" s="531" t="s">
        <v>71</v>
      </c>
      <c r="C4" s="531" t="s">
        <v>10</v>
      </c>
      <c r="E4" s="537" t="s">
        <v>181</v>
      </c>
    </row>
    <row r="5" spans="1:5">
      <c r="A5" s="536">
        <f t="shared" ref="A5:A61" si="0">A4+1</f>
        <v>4</v>
      </c>
      <c r="B5" s="531" t="s">
        <v>32</v>
      </c>
      <c r="C5" s="531" t="s">
        <v>10</v>
      </c>
      <c r="E5" s="537" t="s">
        <v>181</v>
      </c>
    </row>
    <row r="6" spans="1:5">
      <c r="A6" s="536">
        <f t="shared" si="0"/>
        <v>5</v>
      </c>
      <c r="B6" s="531" t="s">
        <v>9</v>
      </c>
      <c r="C6" s="531" t="s">
        <v>10</v>
      </c>
      <c r="E6" s="537" t="s">
        <v>181</v>
      </c>
    </row>
    <row r="7" spans="1:5">
      <c r="A7" s="536">
        <f t="shared" si="0"/>
        <v>6</v>
      </c>
      <c r="B7" s="531" t="s">
        <v>73</v>
      </c>
      <c r="E7" s="537" t="s">
        <v>181</v>
      </c>
    </row>
    <row r="8" spans="1:5">
      <c r="A8" s="536">
        <f t="shared" si="0"/>
        <v>7</v>
      </c>
      <c r="B8" s="531" t="s">
        <v>266</v>
      </c>
      <c r="C8" s="531" t="s">
        <v>7</v>
      </c>
      <c r="E8" s="537" t="s">
        <v>21</v>
      </c>
    </row>
    <row r="9" spans="1:5">
      <c r="A9" s="536">
        <f t="shared" si="0"/>
        <v>8</v>
      </c>
      <c r="B9" s="531" t="s">
        <v>45</v>
      </c>
      <c r="C9" s="531" t="s">
        <v>10</v>
      </c>
      <c r="E9" s="537" t="s">
        <v>21</v>
      </c>
    </row>
    <row r="10" spans="1:5">
      <c r="A10" s="536">
        <f t="shared" si="0"/>
        <v>9</v>
      </c>
      <c r="B10" s="531" t="s">
        <v>302</v>
      </c>
      <c r="C10" s="531" t="s">
        <v>7</v>
      </c>
      <c r="E10" s="537" t="s">
        <v>21</v>
      </c>
    </row>
    <row r="11" spans="1:5">
      <c r="A11" s="536">
        <f t="shared" si="0"/>
        <v>10</v>
      </c>
      <c r="B11" s="531" t="s">
        <v>294</v>
      </c>
      <c r="C11" s="531" t="s">
        <v>7</v>
      </c>
      <c r="E11" s="537" t="s">
        <v>21</v>
      </c>
    </row>
    <row r="12" spans="1:5">
      <c r="A12" s="536">
        <f t="shared" si="0"/>
        <v>11</v>
      </c>
      <c r="B12" s="531" t="s">
        <v>24</v>
      </c>
      <c r="C12" s="531" t="s">
        <v>7</v>
      </c>
      <c r="E12" s="537" t="s">
        <v>21</v>
      </c>
    </row>
    <row r="13" spans="1:5">
      <c r="A13" s="536">
        <f t="shared" si="0"/>
        <v>12</v>
      </c>
      <c r="B13" s="531" t="s">
        <v>78</v>
      </c>
      <c r="C13" s="531" t="s">
        <v>7</v>
      </c>
      <c r="E13" s="537" t="s">
        <v>182</v>
      </c>
    </row>
    <row r="14" spans="1:5">
      <c r="A14" s="536">
        <f t="shared" si="0"/>
        <v>13</v>
      </c>
      <c r="B14" s="531" t="s">
        <v>80</v>
      </c>
      <c r="C14" s="531" t="s">
        <v>7</v>
      </c>
      <c r="E14" s="537" t="s">
        <v>182</v>
      </c>
    </row>
    <row r="15" spans="1:5">
      <c r="A15" s="536">
        <f t="shared" si="0"/>
        <v>14</v>
      </c>
      <c r="B15" s="531" t="s">
        <v>84</v>
      </c>
      <c r="C15" s="531" t="s">
        <v>7</v>
      </c>
      <c r="E15" s="537" t="s">
        <v>182</v>
      </c>
    </row>
    <row r="16" spans="1:5">
      <c r="A16" s="536">
        <f t="shared" si="0"/>
        <v>15</v>
      </c>
      <c r="B16" s="531" t="s">
        <v>184</v>
      </c>
      <c r="C16" s="531" t="s">
        <v>7</v>
      </c>
      <c r="E16" s="537" t="s">
        <v>185</v>
      </c>
    </row>
    <row r="17" spans="1:5">
      <c r="A17" s="536">
        <f t="shared" si="0"/>
        <v>16</v>
      </c>
      <c r="B17" s="531" t="s">
        <v>95</v>
      </c>
      <c r="C17" s="531" t="s">
        <v>10</v>
      </c>
      <c r="E17" s="537" t="s">
        <v>185</v>
      </c>
    </row>
    <row r="18" spans="1:5">
      <c r="A18" s="536">
        <f t="shared" si="0"/>
        <v>17</v>
      </c>
      <c r="B18" s="531" t="s">
        <v>410</v>
      </c>
      <c r="C18" s="531" t="s">
        <v>7</v>
      </c>
      <c r="E18" s="537" t="s">
        <v>185</v>
      </c>
    </row>
    <row r="19" spans="1:5">
      <c r="A19" s="536">
        <f t="shared" si="0"/>
        <v>18</v>
      </c>
      <c r="B19" s="531" t="s">
        <v>29</v>
      </c>
      <c r="C19" s="531" t="s">
        <v>7</v>
      </c>
      <c r="E19" s="537" t="s">
        <v>185</v>
      </c>
    </row>
    <row r="20" spans="1:5">
      <c r="A20" s="536">
        <f t="shared" si="0"/>
        <v>19</v>
      </c>
      <c r="B20" s="531" t="s">
        <v>100</v>
      </c>
      <c r="C20" s="531" t="s">
        <v>7</v>
      </c>
      <c r="E20" s="537" t="s">
        <v>185</v>
      </c>
    </row>
    <row r="21" spans="1:5">
      <c r="A21" s="536">
        <f t="shared" si="0"/>
        <v>20</v>
      </c>
      <c r="B21" s="531" t="s">
        <v>101</v>
      </c>
      <c r="C21" s="531" t="s">
        <v>10</v>
      </c>
      <c r="E21" s="537" t="s">
        <v>185</v>
      </c>
    </row>
    <row r="22" spans="1:5">
      <c r="A22" s="536">
        <f t="shared" si="0"/>
        <v>21</v>
      </c>
      <c r="B22" s="531" t="s">
        <v>103</v>
      </c>
      <c r="C22" s="531" t="s">
        <v>7</v>
      </c>
      <c r="E22" s="537" t="s">
        <v>185</v>
      </c>
    </row>
    <row r="23" spans="1:5">
      <c r="A23" s="536">
        <f t="shared" si="0"/>
        <v>22</v>
      </c>
      <c r="B23" s="531" t="s">
        <v>104</v>
      </c>
      <c r="C23" s="531" t="s">
        <v>7</v>
      </c>
      <c r="E23" s="537" t="s">
        <v>185</v>
      </c>
    </row>
    <row r="24" spans="1:5">
      <c r="A24" s="536">
        <f t="shared" si="0"/>
        <v>23</v>
      </c>
      <c r="B24" s="531" t="s">
        <v>105</v>
      </c>
      <c r="C24" s="531" t="s">
        <v>7</v>
      </c>
      <c r="E24" s="537" t="s">
        <v>185</v>
      </c>
    </row>
    <row r="25" spans="1:5">
      <c r="A25" s="536">
        <f t="shared" si="0"/>
        <v>24</v>
      </c>
      <c r="B25" s="531" t="s">
        <v>110</v>
      </c>
      <c r="C25" s="531" t="s">
        <v>10</v>
      </c>
      <c r="E25" s="537" t="s">
        <v>186</v>
      </c>
    </row>
    <row r="26" spans="1:5">
      <c r="A26" s="536">
        <f t="shared" si="0"/>
        <v>25</v>
      </c>
      <c r="B26" s="531" t="s">
        <v>112</v>
      </c>
      <c r="E26" s="537" t="s">
        <v>186</v>
      </c>
    </row>
    <row r="27" spans="1:5">
      <c r="A27" s="536">
        <f t="shared" si="0"/>
        <v>26</v>
      </c>
      <c r="B27" s="531" t="s">
        <v>113</v>
      </c>
      <c r="E27" s="537" t="s">
        <v>186</v>
      </c>
    </row>
    <row r="28" spans="1:5">
      <c r="A28" s="536">
        <f t="shared" si="0"/>
        <v>27</v>
      </c>
      <c r="B28" s="531" t="s">
        <v>118</v>
      </c>
      <c r="C28" s="531" t="s">
        <v>10</v>
      </c>
      <c r="E28" s="537" t="s">
        <v>186</v>
      </c>
    </row>
    <row r="29" spans="1:5">
      <c r="A29" s="536">
        <f t="shared" si="0"/>
        <v>28</v>
      </c>
      <c r="B29" s="531" t="s">
        <v>119</v>
      </c>
      <c r="C29" s="531" t="s">
        <v>10</v>
      </c>
      <c r="E29" s="537" t="s">
        <v>186</v>
      </c>
    </row>
    <row r="30" spans="1:5">
      <c r="A30" s="536">
        <f t="shared" si="0"/>
        <v>29</v>
      </c>
      <c r="B30" s="531" t="s">
        <v>121</v>
      </c>
      <c r="C30" s="531" t="s">
        <v>10</v>
      </c>
      <c r="E30" s="537" t="s">
        <v>187</v>
      </c>
    </row>
    <row r="31" spans="1:5">
      <c r="A31" s="536">
        <f t="shared" si="0"/>
        <v>30</v>
      </c>
      <c r="B31" s="531" t="s">
        <v>124</v>
      </c>
      <c r="C31" s="531" t="s">
        <v>7</v>
      </c>
      <c r="E31" s="537" t="s">
        <v>188</v>
      </c>
    </row>
    <row r="32" spans="1:5">
      <c r="A32" s="536">
        <f t="shared" si="0"/>
        <v>31</v>
      </c>
      <c r="B32" s="531" t="s">
        <v>125</v>
      </c>
      <c r="C32" s="531" t="s">
        <v>7</v>
      </c>
      <c r="E32" s="537" t="s">
        <v>188</v>
      </c>
    </row>
    <row r="33" spans="1:5">
      <c r="A33" s="536">
        <f t="shared" si="0"/>
        <v>32</v>
      </c>
      <c r="B33" s="531" t="s">
        <v>126</v>
      </c>
      <c r="C33" s="531" t="s">
        <v>7</v>
      </c>
      <c r="E33" s="537" t="s">
        <v>188</v>
      </c>
    </row>
    <row r="34" spans="1:5">
      <c r="A34" s="536">
        <f t="shared" si="0"/>
        <v>33</v>
      </c>
      <c r="B34" s="531" t="s">
        <v>129</v>
      </c>
      <c r="E34" s="537" t="s">
        <v>188</v>
      </c>
    </row>
    <row r="35" spans="1:5">
      <c r="A35" s="536">
        <f t="shared" si="0"/>
        <v>34</v>
      </c>
      <c r="B35" s="531" t="s">
        <v>41</v>
      </c>
      <c r="E35" s="537" t="s">
        <v>188</v>
      </c>
    </row>
    <row r="36" spans="1:5">
      <c r="A36" s="536">
        <f t="shared" si="0"/>
        <v>35</v>
      </c>
      <c r="B36" s="531" t="s">
        <v>131</v>
      </c>
      <c r="E36" s="537" t="s">
        <v>188</v>
      </c>
    </row>
    <row r="37" spans="1:5">
      <c r="A37" s="536">
        <f t="shared" si="0"/>
        <v>36</v>
      </c>
      <c r="B37" s="531" t="s">
        <v>132</v>
      </c>
      <c r="E37" s="537" t="s">
        <v>188</v>
      </c>
    </row>
    <row r="38" spans="1:5">
      <c r="A38" s="536">
        <f t="shared" si="0"/>
        <v>37</v>
      </c>
      <c r="B38" s="531" t="s">
        <v>133</v>
      </c>
      <c r="C38" s="531" t="s">
        <v>10</v>
      </c>
      <c r="E38" s="537" t="s">
        <v>188</v>
      </c>
    </row>
    <row r="39" spans="1:5">
      <c r="A39" s="536">
        <f t="shared" si="0"/>
        <v>38</v>
      </c>
      <c r="B39" s="531" t="s">
        <v>305</v>
      </c>
      <c r="E39" s="537" t="s">
        <v>188</v>
      </c>
    </row>
    <row r="40" spans="1:5">
      <c r="A40" s="536">
        <f t="shared" si="0"/>
        <v>39</v>
      </c>
      <c r="B40" s="531" t="s">
        <v>134</v>
      </c>
      <c r="C40" s="531" t="s">
        <v>10</v>
      </c>
      <c r="E40" s="537" t="s">
        <v>188</v>
      </c>
    </row>
    <row r="41" spans="1:5">
      <c r="A41" s="536">
        <f t="shared" si="0"/>
        <v>40</v>
      </c>
      <c r="B41" s="531" t="s">
        <v>140</v>
      </c>
      <c r="C41" s="531" t="s">
        <v>10</v>
      </c>
      <c r="E41" s="537" t="s">
        <v>189</v>
      </c>
    </row>
    <row r="42" spans="1:5">
      <c r="A42" s="536">
        <f t="shared" si="0"/>
        <v>41</v>
      </c>
      <c r="B42" s="531" t="s">
        <v>141</v>
      </c>
      <c r="C42" s="531" t="s">
        <v>7</v>
      </c>
      <c r="E42" s="537" t="s">
        <v>189</v>
      </c>
    </row>
    <row r="43" spans="1:5">
      <c r="A43" s="536">
        <f t="shared" si="0"/>
        <v>42</v>
      </c>
      <c r="B43" s="531" t="s">
        <v>142</v>
      </c>
      <c r="C43" s="531" t="s">
        <v>10</v>
      </c>
      <c r="E43" s="537" t="s">
        <v>189</v>
      </c>
    </row>
    <row r="44" spans="1:5">
      <c r="A44" s="536">
        <f t="shared" si="0"/>
        <v>43</v>
      </c>
      <c r="B44" s="531" t="s">
        <v>145</v>
      </c>
      <c r="C44" s="531" t="s">
        <v>10</v>
      </c>
      <c r="E44" s="537" t="s">
        <v>189</v>
      </c>
    </row>
    <row r="45" spans="1:5">
      <c r="A45" s="536">
        <f t="shared" si="0"/>
        <v>44</v>
      </c>
      <c r="B45" s="531" t="s">
        <v>147</v>
      </c>
      <c r="C45" s="531" t="s">
        <v>7</v>
      </c>
      <c r="E45" s="537" t="s">
        <v>51</v>
      </c>
    </row>
    <row r="46" spans="1:5">
      <c r="A46" s="536">
        <f t="shared" si="0"/>
        <v>45</v>
      </c>
      <c r="B46" s="531" t="s">
        <v>152</v>
      </c>
      <c r="C46" s="531" t="s">
        <v>7</v>
      </c>
      <c r="E46" s="537" t="s">
        <v>51</v>
      </c>
    </row>
    <row r="47" spans="1:5">
      <c r="A47" s="536">
        <f t="shared" si="0"/>
        <v>46</v>
      </c>
      <c r="B47" s="531" t="s">
        <v>40</v>
      </c>
      <c r="C47" s="531" t="s">
        <v>7</v>
      </c>
      <c r="E47" s="537" t="s">
        <v>51</v>
      </c>
    </row>
    <row r="48" spans="1:5">
      <c r="A48" s="536">
        <f t="shared" si="0"/>
        <v>47</v>
      </c>
      <c r="B48" s="531" t="s">
        <v>25</v>
      </c>
      <c r="C48" s="531" t="s">
        <v>7</v>
      </c>
      <c r="E48" s="537" t="s">
        <v>442</v>
      </c>
    </row>
    <row r="49" spans="1:5">
      <c r="A49" s="536">
        <f t="shared" si="0"/>
        <v>48</v>
      </c>
      <c r="B49" s="531" t="s">
        <v>27</v>
      </c>
      <c r="C49" s="531" t="s">
        <v>10</v>
      </c>
      <c r="E49" s="537" t="s">
        <v>442</v>
      </c>
    </row>
    <row r="50" spans="1:5">
      <c r="A50" s="536">
        <f t="shared" si="0"/>
        <v>49</v>
      </c>
      <c r="B50" s="531" t="s">
        <v>89</v>
      </c>
      <c r="C50" s="531" t="s">
        <v>10</v>
      </c>
      <c r="E50" s="537" t="s">
        <v>442</v>
      </c>
    </row>
    <row r="51" spans="1:5">
      <c r="A51" s="536">
        <f t="shared" si="0"/>
        <v>50</v>
      </c>
      <c r="B51" s="531" t="s">
        <v>18</v>
      </c>
      <c r="C51" s="531" t="s">
        <v>10</v>
      </c>
      <c r="E51" s="537" t="s">
        <v>442</v>
      </c>
    </row>
    <row r="52" spans="1:5">
      <c r="A52" s="536">
        <f t="shared" si="0"/>
        <v>51</v>
      </c>
      <c r="B52" s="531" t="s">
        <v>38</v>
      </c>
      <c r="C52" s="531" t="s">
        <v>7</v>
      </c>
      <c r="E52" s="537" t="s">
        <v>442</v>
      </c>
    </row>
    <row r="53" spans="1:5">
      <c r="A53" s="536">
        <f t="shared" si="0"/>
        <v>52</v>
      </c>
      <c r="B53" s="531" t="s">
        <v>90</v>
      </c>
      <c r="C53" s="531" t="s">
        <v>10</v>
      </c>
      <c r="E53" s="537" t="s">
        <v>442</v>
      </c>
    </row>
    <row r="54" spans="1:5">
      <c r="A54" s="536">
        <f t="shared" si="0"/>
        <v>53</v>
      </c>
      <c r="B54" s="531" t="s">
        <v>93</v>
      </c>
      <c r="C54" s="531" t="s">
        <v>10</v>
      </c>
      <c r="E54" s="537" t="s">
        <v>442</v>
      </c>
    </row>
    <row r="55" spans="1:5">
      <c r="A55" s="536">
        <f t="shared" si="0"/>
        <v>54</v>
      </c>
      <c r="B55" s="531" t="s">
        <v>167</v>
      </c>
      <c r="C55" s="531" t="s">
        <v>7</v>
      </c>
      <c r="E55" s="537" t="s">
        <v>191</v>
      </c>
    </row>
    <row r="56" spans="1:5">
      <c r="A56" s="536">
        <f t="shared" si="0"/>
        <v>55</v>
      </c>
      <c r="B56" s="531" t="s">
        <v>52</v>
      </c>
      <c r="E56" s="537" t="s">
        <v>191</v>
      </c>
    </row>
    <row r="57" spans="1:5">
      <c r="A57" s="536">
        <f t="shared" si="0"/>
        <v>56</v>
      </c>
      <c r="B57" s="531" t="s">
        <v>63</v>
      </c>
      <c r="C57" s="531" t="s">
        <v>10</v>
      </c>
      <c r="E57" s="537" t="s">
        <v>191</v>
      </c>
    </row>
    <row r="58" spans="1:5">
      <c r="A58" s="536">
        <f t="shared" si="0"/>
        <v>57</v>
      </c>
      <c r="B58" s="531" t="s">
        <v>171</v>
      </c>
      <c r="E58" s="537" t="s">
        <v>191</v>
      </c>
    </row>
    <row r="59" spans="1:5">
      <c r="A59" s="536">
        <f t="shared" si="0"/>
        <v>58</v>
      </c>
      <c r="B59" s="531" t="s">
        <v>172</v>
      </c>
      <c r="C59" s="531" t="s">
        <v>7</v>
      </c>
      <c r="E59" s="537" t="s">
        <v>191</v>
      </c>
    </row>
    <row r="60" spans="1:5">
      <c r="A60" s="536">
        <f t="shared" si="0"/>
        <v>59</v>
      </c>
      <c r="B60" s="531" t="s">
        <v>176</v>
      </c>
      <c r="E60" s="537" t="s">
        <v>191</v>
      </c>
    </row>
    <row r="61" spans="1:5">
      <c r="A61" s="536">
        <f t="shared" si="0"/>
        <v>60</v>
      </c>
      <c r="B61" s="531" t="s">
        <v>161</v>
      </c>
      <c r="C61" s="531" t="s">
        <v>7</v>
      </c>
      <c r="E61" s="537" t="s">
        <v>190</v>
      </c>
    </row>
  </sheetData>
  <autoFilter ref="A1:E61">
    <filterColumn colId="1"/>
  </autoFilter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30"/>
  <sheetViews>
    <sheetView topLeftCell="A4" workbookViewId="0">
      <selection activeCell="H8" sqref="H8:H12"/>
    </sheetView>
  </sheetViews>
  <sheetFormatPr defaultRowHeight="12"/>
  <cols>
    <col min="1" max="1" width="5.42578125" style="17" customWidth="1"/>
    <col min="2" max="2" width="3.7109375" style="1285" customWidth="1"/>
    <col min="3" max="3" width="1.42578125" style="1" customWidth="1"/>
    <col min="4" max="4" width="1.42578125" style="2" customWidth="1"/>
    <col min="5" max="5" width="21.42578125" style="14" customWidth="1"/>
    <col min="6" max="6" width="9.28515625" style="2" customWidth="1"/>
    <col min="7" max="7" width="11.140625" style="767" hidden="1" customWidth="1"/>
    <col min="8" max="8" width="29.85546875" style="1291" customWidth="1"/>
    <col min="9" max="10" width="13.7109375" style="1295" hidden="1" customWidth="1"/>
    <col min="11" max="11" width="19.85546875" style="1295" hidden="1" customWidth="1"/>
    <col min="12" max="12" width="14" style="1295" hidden="1" customWidth="1"/>
    <col min="13" max="13" width="12.42578125" style="1" customWidth="1"/>
    <col min="14" max="14" width="9.140625" style="1" hidden="1" customWidth="1"/>
    <col min="15" max="15" width="11" style="1" hidden="1" customWidth="1"/>
    <col min="16" max="16" width="24.140625" style="1" hidden="1" customWidth="1"/>
    <col min="17" max="16384" width="9.140625" style="1"/>
  </cols>
  <sheetData>
    <row r="1" spans="1:18" s="628" customFormat="1" ht="11.25" customHeight="1">
      <c r="A1" s="2230" t="s">
        <v>1058</v>
      </c>
      <c r="B1" s="2230"/>
      <c r="C1" s="1251" t="s">
        <v>257</v>
      </c>
      <c r="D1" s="2528" t="s">
        <v>699</v>
      </c>
      <c r="E1" s="2528"/>
      <c r="F1" s="2528"/>
      <c r="G1" s="2528"/>
      <c r="H1" s="2528"/>
      <c r="I1" s="2528"/>
      <c r="J1" s="2528"/>
      <c r="K1" s="2528"/>
      <c r="L1" s="2528"/>
      <c r="M1" s="2528"/>
      <c r="N1" s="2198"/>
    </row>
    <row r="2" spans="1:18" s="628" customFormat="1">
      <c r="A2" s="2231" t="s">
        <v>1059</v>
      </c>
      <c r="B2" s="2231"/>
      <c r="C2" s="1252" t="s">
        <v>257</v>
      </c>
      <c r="D2" s="2552" t="s">
        <v>1042</v>
      </c>
      <c r="E2" s="2553"/>
      <c r="F2" s="2553"/>
      <c r="G2" s="2553"/>
      <c r="H2" s="2553"/>
      <c r="I2" s="2553"/>
      <c r="J2" s="2553"/>
      <c r="K2" s="2553"/>
      <c r="L2" s="2553"/>
      <c r="M2" s="2553"/>
      <c r="N2" s="2553"/>
    </row>
    <row r="3" spans="1:18" s="473" customFormat="1">
      <c r="A3" s="2231" t="s">
        <v>1060</v>
      </c>
      <c r="B3" s="2231"/>
      <c r="C3" s="1252" t="s">
        <v>257</v>
      </c>
      <c r="D3" s="1311" t="s">
        <v>1147</v>
      </c>
      <c r="E3" s="1311"/>
      <c r="F3" s="1311"/>
      <c r="G3" s="1311"/>
      <c r="H3" s="1311"/>
      <c r="I3" s="1311"/>
      <c r="J3" s="1311"/>
      <c r="K3" s="1316"/>
      <c r="L3" s="1316"/>
      <c r="M3" s="1316"/>
      <c r="N3" s="1297" t="s">
        <v>395</v>
      </c>
    </row>
    <row r="4" spans="1:18" s="473" customFormat="1" ht="32.25" customHeight="1">
      <c r="A4" s="2230" t="s">
        <v>1061</v>
      </c>
      <c r="B4" s="2231"/>
      <c r="C4" s="1251" t="s">
        <v>257</v>
      </c>
      <c r="D4" s="2529" t="s">
        <v>1149</v>
      </c>
      <c r="E4" s="2529"/>
      <c r="F4" s="2529"/>
      <c r="G4" s="2529"/>
      <c r="H4" s="2529"/>
      <c r="I4" s="2529"/>
      <c r="J4" s="2529"/>
      <c r="K4" s="2529"/>
      <c r="L4" s="2529"/>
      <c r="M4" s="2529"/>
      <c r="N4" s="1297"/>
    </row>
    <row r="5" spans="1:18" s="473" customFormat="1">
      <c r="A5" s="1252"/>
      <c r="B5" s="2231"/>
      <c r="C5" s="1252"/>
      <c r="D5" s="2231"/>
      <c r="E5" s="1252"/>
      <c r="F5" s="1252"/>
      <c r="G5" s="635"/>
      <c r="H5" s="1252"/>
      <c r="I5" s="635"/>
      <c r="J5" s="635"/>
      <c r="K5" s="630"/>
      <c r="L5" s="630"/>
      <c r="M5" s="630"/>
      <c r="N5" s="631"/>
    </row>
    <row r="6" spans="1:18" s="473" customFormat="1" ht="12.75" thickBot="1">
      <c r="A6" s="1252"/>
      <c r="B6" s="2231"/>
      <c r="C6" s="1252"/>
      <c r="D6" s="2231"/>
      <c r="E6" s="1252"/>
      <c r="F6" s="1252"/>
      <c r="G6" s="635"/>
      <c r="H6" s="1252"/>
      <c r="I6" s="635"/>
      <c r="J6" s="635"/>
      <c r="K6" s="630"/>
      <c r="L6" s="630"/>
      <c r="M6" s="630"/>
      <c r="N6" s="631"/>
    </row>
    <row r="7" spans="1:18" s="3" customFormat="1" ht="54" customHeight="1" thickTop="1" thickBot="1">
      <c r="A7" s="1253" t="s">
        <v>0</v>
      </c>
      <c r="B7" s="2533" t="s">
        <v>1</v>
      </c>
      <c r="C7" s="2533"/>
      <c r="D7" s="2533"/>
      <c r="E7" s="2533"/>
      <c r="F7" s="2201" t="s">
        <v>2</v>
      </c>
      <c r="G7" s="1254" t="s">
        <v>64</v>
      </c>
      <c r="H7" s="1255" t="s">
        <v>467</v>
      </c>
      <c r="I7" s="1256" t="s">
        <v>3</v>
      </c>
      <c r="J7" s="1256" t="s">
        <v>4</v>
      </c>
      <c r="K7" s="1256"/>
      <c r="L7" s="1256" t="s">
        <v>3</v>
      </c>
      <c r="M7" s="1335" t="s">
        <v>1100</v>
      </c>
      <c r="N7" s="1336" t="s">
        <v>477</v>
      </c>
      <c r="O7" s="1258" t="s">
        <v>478</v>
      </c>
      <c r="P7" s="1259" t="s">
        <v>479</v>
      </c>
      <c r="Q7" s="1305"/>
    </row>
    <row r="8" spans="1:18" ht="27" customHeight="1">
      <c r="A8" s="1260">
        <v>1</v>
      </c>
      <c r="B8" s="2546" t="s">
        <v>184</v>
      </c>
      <c r="C8" s="2547"/>
      <c r="D8" s="2547"/>
      <c r="E8" s="2548"/>
      <c r="F8" s="1309" t="s">
        <v>7</v>
      </c>
      <c r="G8" s="1261" t="s">
        <v>185</v>
      </c>
      <c r="H8" s="1313" t="s">
        <v>255</v>
      </c>
      <c r="I8" s="1262"/>
      <c r="J8" s="1262"/>
      <c r="K8" s="1262"/>
      <c r="L8" s="1263">
        <v>577535255201000</v>
      </c>
      <c r="M8" s="1264">
        <v>400000</v>
      </c>
      <c r="N8" s="1386">
        <f>M8*15%</f>
        <v>60000</v>
      </c>
      <c r="O8" s="1264">
        <f>M8-N8</f>
        <v>340000</v>
      </c>
      <c r="P8" s="1265">
        <v>1</v>
      </c>
      <c r="Q8" s="1306"/>
    </row>
    <row r="9" spans="1:18" ht="27" customHeight="1">
      <c r="A9" s="1266">
        <v>2</v>
      </c>
      <c r="B9" s="2540" t="s">
        <v>793</v>
      </c>
      <c r="C9" s="2541"/>
      <c r="D9" s="2541"/>
      <c r="E9" s="2542"/>
      <c r="F9" s="5" t="s">
        <v>7</v>
      </c>
      <c r="G9" s="2227" t="s">
        <v>51</v>
      </c>
      <c r="H9" s="1314" t="s">
        <v>254</v>
      </c>
      <c r="I9" s="1267"/>
      <c r="J9" s="1267"/>
      <c r="K9" s="1267"/>
      <c r="L9" s="1268">
        <v>583385122201000</v>
      </c>
      <c r="M9" s="1275">
        <v>400000</v>
      </c>
      <c r="N9" s="1388">
        <f>M9*15%</f>
        <v>60000</v>
      </c>
      <c r="O9" s="1269">
        <v>400000</v>
      </c>
      <c r="P9" s="1270">
        <v>3</v>
      </c>
      <c r="Q9" s="1306"/>
    </row>
    <row r="10" spans="1:18" s="17" customFormat="1" ht="35.25" customHeight="1">
      <c r="A10" s="1266">
        <v>3</v>
      </c>
      <c r="B10" s="2540" t="s">
        <v>302</v>
      </c>
      <c r="C10" s="2541"/>
      <c r="D10" s="2541"/>
      <c r="E10" s="2542"/>
      <c r="F10" s="5" t="s">
        <v>7</v>
      </c>
      <c r="G10" s="2227" t="s">
        <v>21</v>
      </c>
      <c r="H10" s="1314" t="s">
        <v>328</v>
      </c>
      <c r="I10" s="1273">
        <v>577535255201000</v>
      </c>
      <c r="J10" s="1274" t="s">
        <v>22</v>
      </c>
      <c r="K10" s="1272"/>
      <c r="L10" s="1350">
        <v>577535255201000</v>
      </c>
      <c r="M10" s="1275">
        <v>400000</v>
      </c>
      <c r="N10" s="1388">
        <f>M10*15%</f>
        <v>60000</v>
      </c>
      <c r="O10" s="1275">
        <f>M10-N10</f>
        <v>340000</v>
      </c>
      <c r="P10" s="1270">
        <v>5</v>
      </c>
      <c r="Q10" s="1307"/>
      <c r="R10" s="21"/>
    </row>
    <row r="11" spans="1:18" ht="27" customHeight="1">
      <c r="A11" s="1266">
        <v>4</v>
      </c>
      <c r="B11" s="2761" t="s">
        <v>1139</v>
      </c>
      <c r="C11" s="2762"/>
      <c r="D11" s="2762"/>
      <c r="E11" s="2763"/>
      <c r="F11" s="1381" t="s">
        <v>7</v>
      </c>
      <c r="G11" s="2227" t="s">
        <v>183</v>
      </c>
      <c r="H11" s="1667" t="s">
        <v>705</v>
      </c>
      <c r="I11" s="1668"/>
      <c r="J11" s="1668"/>
      <c r="K11" s="1668"/>
      <c r="L11" s="1362">
        <v>776428963201</v>
      </c>
      <c r="M11" s="1275">
        <v>400000</v>
      </c>
      <c r="N11" s="1923">
        <f>M11*15%</f>
        <v>60000</v>
      </c>
      <c r="O11" s="1921">
        <f>M11-N11</f>
        <v>340000</v>
      </c>
      <c r="P11" s="1270">
        <v>7</v>
      </c>
      <c r="Q11" s="1306"/>
      <c r="R11" s="88"/>
    </row>
    <row r="12" spans="1:18" ht="27" customHeight="1">
      <c r="A12" s="1271">
        <v>5</v>
      </c>
      <c r="B12" s="2219" t="s">
        <v>171</v>
      </c>
      <c r="C12" s="524"/>
      <c r="D12" s="524"/>
      <c r="E12" s="1276"/>
      <c r="F12" s="1276" t="s">
        <v>10</v>
      </c>
      <c r="G12" s="2219" t="s">
        <v>756</v>
      </c>
      <c r="H12" s="1315" t="s">
        <v>803</v>
      </c>
      <c r="I12" s="1382"/>
      <c r="J12" s="1382"/>
      <c r="K12" s="2216"/>
      <c r="L12" s="1669">
        <v>58333325201000</v>
      </c>
      <c r="M12" s="1885">
        <v>400000</v>
      </c>
      <c r="N12" s="1388" t="e">
        <f>#REF!*5%</f>
        <v>#REF!</v>
      </c>
      <c r="O12" s="2151" t="e">
        <f>M12-N12</f>
        <v>#REF!</v>
      </c>
      <c r="P12" s="1279">
        <v>9</v>
      </c>
      <c r="Q12" s="1306"/>
    </row>
    <row r="13" spans="1:18" s="473" customFormat="1" ht="26.25" customHeight="1">
      <c r="A13" s="2534" t="s">
        <v>59</v>
      </c>
      <c r="B13" s="2535"/>
      <c r="C13" s="2535"/>
      <c r="D13" s="2535"/>
      <c r="E13" s="2535"/>
      <c r="F13" s="2535"/>
      <c r="G13" s="2535"/>
      <c r="H13" s="2535"/>
      <c r="I13" s="2535"/>
      <c r="J13" s="2535"/>
      <c r="K13" s="2535"/>
      <c r="L13" s="2536"/>
      <c r="M13" s="1281">
        <f>SUM(M8:M12)</f>
        <v>2000000</v>
      </c>
      <c r="N13" s="1389" t="e">
        <f>SUM(N8:N12)</f>
        <v>#REF!</v>
      </c>
      <c r="O13" s="1281" t="e">
        <f>SUM(O8:O12)</f>
        <v>#REF!</v>
      </c>
      <c r="P13" s="1282"/>
      <c r="Q13" s="1308"/>
    </row>
    <row r="14" spans="1:18" s="473" customFormat="1" ht="26.25" customHeight="1" thickBot="1">
      <c r="A14" s="2525" t="s">
        <v>1146</v>
      </c>
      <c r="B14" s="2526"/>
      <c r="C14" s="2526"/>
      <c r="D14" s="2526"/>
      <c r="E14" s="2526"/>
      <c r="F14" s="2526"/>
      <c r="G14" s="2526"/>
      <c r="H14" s="2526"/>
      <c r="I14" s="2526"/>
      <c r="J14" s="2526"/>
      <c r="K14" s="2526"/>
      <c r="L14" s="2526"/>
      <c r="M14" s="2527"/>
      <c r="N14" s="2196"/>
      <c r="O14" s="2197"/>
      <c r="P14" s="1283"/>
      <c r="Q14" s="1308"/>
    </row>
    <row r="15" spans="1:18" ht="12.75" thickTop="1">
      <c r="A15" s="10"/>
      <c r="B15" s="1"/>
      <c r="D15" s="1"/>
      <c r="E15" s="1"/>
      <c r="F15" s="1"/>
      <c r="G15" s="1"/>
      <c r="H15" s="1"/>
      <c r="I15" s="1"/>
      <c r="J15" s="1"/>
      <c r="K15" s="1"/>
      <c r="L15" s="1"/>
      <c r="M15" s="1284"/>
    </row>
    <row r="16" spans="1:18">
      <c r="A16" s="10"/>
      <c r="H16" s="1"/>
      <c r="I16" s="1"/>
      <c r="J16" s="1"/>
      <c r="K16" s="1"/>
      <c r="L16" s="1"/>
      <c r="M16" s="1286"/>
      <c r="N16" s="1287"/>
    </row>
    <row r="17" spans="1:14">
      <c r="A17" s="10"/>
      <c r="B17" s="25"/>
      <c r="C17" s="88"/>
      <c r="D17" s="1288"/>
      <c r="E17" s="1288"/>
      <c r="F17" s="1310"/>
      <c r="G17" s="1290"/>
      <c r="I17" s="1292"/>
      <c r="J17" s="1292"/>
      <c r="K17" s="1293"/>
      <c r="L17" s="1293"/>
      <c r="M17" s="1286"/>
      <c r="N17" s="1294"/>
    </row>
    <row r="18" spans="1:14">
      <c r="A18" s="10"/>
      <c r="B18" s="25"/>
      <c r="C18" s="88"/>
      <c r="D18" s="1288"/>
      <c r="E18" s="1288"/>
      <c r="F18" s="1310"/>
      <c r="G18" s="1290"/>
      <c r="H18" s="1289" t="s">
        <v>60</v>
      </c>
      <c r="I18" s="1292"/>
      <c r="J18" s="1292"/>
      <c r="K18" s="1293"/>
      <c r="L18" s="1293"/>
      <c r="M18" s="1286"/>
      <c r="N18" s="1294"/>
    </row>
    <row r="19" spans="1:14">
      <c r="A19" s="11"/>
      <c r="D19" s="2215"/>
      <c r="E19" s="12"/>
      <c r="F19" s="1310"/>
      <c r="G19" s="1290"/>
      <c r="H19" s="1289"/>
      <c r="I19" s="1292"/>
      <c r="J19" s="1292"/>
      <c r="K19" s="1293"/>
      <c r="M19" s="1296"/>
      <c r="N19" s="1294"/>
    </row>
    <row r="20" spans="1:14">
      <c r="A20" s="11"/>
      <c r="D20" s="2215"/>
      <c r="E20" s="13"/>
      <c r="F20" s="1310"/>
      <c r="G20" s="1290"/>
      <c r="H20" s="1289"/>
      <c r="I20" s="1292"/>
      <c r="J20" s="1292"/>
      <c r="K20" s="1293"/>
      <c r="M20" s="1286"/>
      <c r="N20" s="1294"/>
    </row>
    <row r="21" spans="1:14">
      <c r="A21" s="11"/>
      <c r="D21" s="2215"/>
      <c r="E21" s="1291"/>
      <c r="F21" s="1310"/>
      <c r="G21" s="1290"/>
      <c r="H21" s="1289"/>
      <c r="I21" s="1292"/>
      <c r="J21" s="1292"/>
      <c r="K21" s="1293"/>
      <c r="M21" s="1296"/>
      <c r="N21" s="1294"/>
    </row>
    <row r="22" spans="1:14">
      <c r="A22" s="11"/>
      <c r="D22" s="2215"/>
      <c r="E22" s="1291"/>
      <c r="F22" s="1310"/>
      <c r="G22" s="1290"/>
      <c r="H22" s="1289"/>
      <c r="I22" s="1292"/>
      <c r="J22" s="1292"/>
      <c r="K22" s="1293"/>
      <c r="M22" s="1296"/>
      <c r="N22" s="1294"/>
    </row>
    <row r="23" spans="1:14">
      <c r="D23" s="2215"/>
      <c r="E23" s="1291"/>
      <c r="F23" s="1310"/>
      <c r="G23" s="1290"/>
      <c r="H23" s="1289"/>
      <c r="I23" s="1292"/>
      <c r="J23" s="1292"/>
      <c r="K23" s="1293"/>
      <c r="M23" s="1296"/>
      <c r="N23" s="1294"/>
    </row>
    <row r="24" spans="1:14">
      <c r="D24" s="2215"/>
      <c r="E24" s="1291"/>
      <c r="F24" s="1311"/>
      <c r="G24" s="631"/>
      <c r="H24" s="2162" t="s">
        <v>1141</v>
      </c>
      <c r="I24" s="1298"/>
      <c r="J24" s="1298"/>
      <c r="K24" s="1299"/>
      <c r="M24" s="1296"/>
      <c r="N24" s="1294"/>
    </row>
    <row r="25" spans="1:14">
      <c r="D25" s="2215"/>
      <c r="E25" s="1291"/>
      <c r="F25" s="1311"/>
      <c r="G25" s="631"/>
      <c r="H25" s="1297" t="s">
        <v>62</v>
      </c>
      <c r="I25" s="1298"/>
      <c r="J25" s="1298"/>
      <c r="K25" s="1299"/>
      <c r="M25" s="1296"/>
      <c r="N25" s="1294"/>
    </row>
    <row r="26" spans="1:14">
      <c r="D26" s="2215"/>
      <c r="E26" s="1291"/>
      <c r="F26" s="1312"/>
      <c r="G26" s="1300"/>
      <c r="H26" s="1301"/>
      <c r="I26" s="1302"/>
      <c r="J26" s="1302"/>
      <c r="K26" s="1303"/>
      <c r="M26" s="1296"/>
      <c r="N26" s="1294"/>
    </row>
    <row r="27" spans="1:14">
      <c r="D27" s="2215"/>
      <c r="E27" s="1291"/>
      <c r="F27" s="1312"/>
      <c r="G27" s="1300"/>
      <c r="H27" s="1301"/>
      <c r="I27" s="1302"/>
      <c r="J27" s="1302"/>
      <c r="K27" s="1303"/>
      <c r="M27" s="1296"/>
      <c r="N27" s="1294"/>
    </row>
    <row r="28" spans="1:14">
      <c r="D28" s="2215"/>
      <c r="E28" s="1291"/>
      <c r="F28" s="1312"/>
      <c r="G28" s="1300"/>
      <c r="H28" s="1301"/>
      <c r="I28" s="1302"/>
      <c r="J28" s="1302"/>
      <c r="K28" s="1303"/>
      <c r="M28" s="1296"/>
      <c r="N28" s="1294"/>
    </row>
    <row r="29" spans="1:14">
      <c r="D29" s="2215"/>
      <c r="E29" s="1291"/>
      <c r="F29" s="1312"/>
      <c r="G29" s="1300"/>
      <c r="H29" s="1301"/>
      <c r="I29" s="1302"/>
      <c r="J29" s="1302"/>
      <c r="K29" s="1303"/>
      <c r="M29" s="1296"/>
      <c r="N29" s="1294"/>
    </row>
    <row r="30" spans="1:14">
      <c r="H30" s="1304"/>
      <c r="N30" s="1294"/>
    </row>
  </sheetData>
  <mergeCells count="10">
    <mergeCell ref="A13:L13"/>
    <mergeCell ref="A14:M14"/>
    <mergeCell ref="B10:E10"/>
    <mergeCell ref="B11:E11"/>
    <mergeCell ref="D1:M1"/>
    <mergeCell ref="D2:N2"/>
    <mergeCell ref="D4:M4"/>
    <mergeCell ref="B7:E7"/>
    <mergeCell ref="B8:E8"/>
    <mergeCell ref="B9:E9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D63"/>
  <sheetViews>
    <sheetView topLeftCell="A25" workbookViewId="0">
      <selection activeCell="G15" sqref="G15"/>
    </sheetView>
  </sheetViews>
  <sheetFormatPr defaultRowHeight="12"/>
  <cols>
    <col min="1" max="1" width="5" style="17" customWidth="1"/>
    <col min="2" max="2" width="5" style="636" customWidth="1"/>
    <col min="3" max="3" width="2.140625" style="17" customWidth="1"/>
    <col min="4" max="4" width="29.5703125" style="17" customWidth="1"/>
    <col min="5" max="5" width="9.42578125" style="17" customWidth="1"/>
    <col min="6" max="6" width="17.42578125" style="636" hidden="1" customWidth="1"/>
    <col min="7" max="7" width="21.28515625" style="636" customWidth="1"/>
    <col min="8" max="8" width="18.28515625" style="636" customWidth="1"/>
    <col min="9" max="9" width="9.140625" style="17" customWidth="1"/>
    <col min="10" max="10" width="10.42578125" style="17" customWidth="1"/>
    <col min="11" max="11" width="24.7109375" style="17" customWidth="1"/>
    <col min="12" max="16" width="9.140625" style="17" customWidth="1"/>
    <col min="17" max="16384" width="9.140625" style="17"/>
  </cols>
  <sheetData>
    <row r="1" spans="1:21" s="1252" customFormat="1" ht="12" customHeight="1">
      <c r="A1" s="2230" t="s">
        <v>1058</v>
      </c>
      <c r="B1" s="1809"/>
      <c r="C1" s="1810" t="s">
        <v>257</v>
      </c>
      <c r="D1" s="2768" t="s">
        <v>699</v>
      </c>
      <c r="E1" s="2768"/>
      <c r="F1" s="2768"/>
      <c r="G1" s="2768"/>
      <c r="H1" s="2198"/>
      <c r="I1" s="2198"/>
      <c r="J1" s="2198"/>
      <c r="K1" s="2211"/>
    </row>
    <row r="2" spans="1:21" s="1252" customFormat="1">
      <c r="A2" s="2231" t="s">
        <v>1059</v>
      </c>
      <c r="B2" s="1811"/>
      <c r="C2" s="1812" t="s">
        <v>257</v>
      </c>
      <c r="D2" s="1813" t="s">
        <v>1042</v>
      </c>
      <c r="E2" s="1814"/>
      <c r="F2" s="1814"/>
      <c r="G2" s="1814"/>
      <c r="H2" s="2210"/>
      <c r="I2" s="2210"/>
      <c r="J2" s="2210"/>
    </row>
    <row r="3" spans="1:21" s="1252" customFormat="1">
      <c r="A3" s="2231" t="s">
        <v>1060</v>
      </c>
      <c r="B3" s="1811"/>
      <c r="C3" s="1812" t="s">
        <v>257</v>
      </c>
      <c r="D3" s="13" t="s">
        <v>1300</v>
      </c>
      <c r="E3" s="1812"/>
      <c r="F3" s="1816"/>
      <c r="G3" s="1816"/>
      <c r="H3" s="1311"/>
      <c r="I3" s="1316"/>
      <c r="J3" s="1297" t="s">
        <v>395</v>
      </c>
      <c r="K3" s="2211"/>
    </row>
    <row r="4" spans="1:21" ht="30.75" customHeight="1">
      <c r="A4" s="2230" t="s">
        <v>1061</v>
      </c>
      <c r="B4" s="1811"/>
      <c r="C4" s="1810" t="s">
        <v>257</v>
      </c>
      <c r="D4" s="2767" t="s">
        <v>1295</v>
      </c>
      <c r="E4" s="2767"/>
      <c r="F4" s="2767"/>
      <c r="G4" s="2767"/>
      <c r="H4" s="2767"/>
      <c r="I4" s="1817"/>
      <c r="J4" s="1297"/>
    </row>
    <row r="5" spans="1:21" ht="12.75" thickBot="1">
      <c r="A5" s="1818"/>
      <c r="B5" s="1811"/>
      <c r="C5" s="1812"/>
      <c r="D5" s="2217"/>
      <c r="E5" s="1819"/>
      <c r="F5" s="2217"/>
      <c r="G5" s="2217"/>
      <c r="H5" s="1817"/>
      <c r="I5" s="1817"/>
      <c r="J5" s="1297"/>
    </row>
    <row r="6" spans="1:21" s="1823" customFormat="1" ht="49.5" thickTop="1" thickBot="1">
      <c r="A6" s="1332" t="s">
        <v>0</v>
      </c>
      <c r="B6" s="2769" t="s">
        <v>408</v>
      </c>
      <c r="C6" s="2770"/>
      <c r="D6" s="2771"/>
      <c r="E6" s="2367" t="s">
        <v>798</v>
      </c>
      <c r="F6" s="2367"/>
      <c r="G6" s="1333" t="s">
        <v>1151</v>
      </c>
      <c r="H6" s="1335" t="s">
        <v>1100</v>
      </c>
      <c r="I6" s="2358"/>
      <c r="J6" s="1333" t="s">
        <v>2</v>
      </c>
      <c r="K6" s="1333"/>
      <c r="L6" s="1821"/>
      <c r="M6" s="1333"/>
      <c r="N6" s="1333"/>
      <c r="O6" s="1333"/>
      <c r="P6" s="1822" t="s">
        <v>3</v>
      </c>
      <c r="R6" s="1822" t="s">
        <v>477</v>
      </c>
      <c r="S6" s="1824" t="s">
        <v>478</v>
      </c>
      <c r="T6" s="1825" t="s">
        <v>479</v>
      </c>
      <c r="U6" s="1826"/>
    </row>
    <row r="7" spans="1:21" ht="16.5" customHeight="1">
      <c r="A7" s="1338">
        <v>1</v>
      </c>
      <c r="B7" s="2368" t="s">
        <v>735</v>
      </c>
      <c r="C7" s="2368"/>
      <c r="D7" s="2368"/>
      <c r="E7" s="1339" t="s">
        <v>7</v>
      </c>
      <c r="F7" s="2319">
        <v>256060971201000</v>
      </c>
      <c r="G7" s="2368" t="s">
        <v>181</v>
      </c>
      <c r="H7" s="1827">
        <v>200000</v>
      </c>
      <c r="I7" s="1828">
        <v>2</v>
      </c>
      <c r="J7" s="1339" t="s">
        <v>7</v>
      </c>
      <c r="K7" s="1339">
        <v>26</v>
      </c>
      <c r="L7" s="1262" t="s">
        <v>185</v>
      </c>
      <c r="M7" s="2368"/>
      <c r="N7" s="2368"/>
      <c r="O7" s="2368"/>
      <c r="P7" s="1829">
        <v>256060971201000</v>
      </c>
      <c r="R7" s="1830">
        <f>H7*15%</f>
        <v>30000</v>
      </c>
      <c r="S7" s="1831">
        <f>H7-R7</f>
        <v>170000</v>
      </c>
      <c r="T7" s="1832">
        <v>2</v>
      </c>
      <c r="U7" s="1833"/>
    </row>
    <row r="8" spans="1:21" ht="16.5" customHeight="1">
      <c r="A8" s="1365">
        <v>2</v>
      </c>
      <c r="B8" s="2350" t="s">
        <v>1095</v>
      </c>
      <c r="C8" s="2350"/>
      <c r="D8" s="2350"/>
      <c r="E8" s="1276" t="s">
        <v>7</v>
      </c>
      <c r="F8" s="2320">
        <v>583329545201000</v>
      </c>
      <c r="G8" s="2219" t="s">
        <v>181</v>
      </c>
      <c r="H8" s="1831">
        <v>200000</v>
      </c>
      <c r="I8" s="2356">
        <v>1</v>
      </c>
      <c r="J8" s="1346" t="s">
        <v>7</v>
      </c>
      <c r="K8" s="1346">
        <v>10</v>
      </c>
      <c r="L8" s="1347" t="s">
        <v>188</v>
      </c>
      <c r="M8" s="2366"/>
      <c r="N8" s="2366"/>
      <c r="O8" s="2366"/>
      <c r="P8" s="1348" t="s">
        <v>624</v>
      </c>
      <c r="R8" s="1834">
        <f>H8*5%</f>
        <v>10000</v>
      </c>
      <c r="S8" s="1835">
        <f t="shared" ref="S8:S14" si="0">H8-R8</f>
        <v>190000</v>
      </c>
      <c r="T8" s="1270">
        <v>1</v>
      </c>
      <c r="U8" s="1833"/>
    </row>
    <row r="9" spans="1:21" ht="16.5" customHeight="1">
      <c r="A9" s="691">
        <v>3</v>
      </c>
      <c r="B9" s="2366" t="s">
        <v>23</v>
      </c>
      <c r="C9" s="2366"/>
      <c r="D9" s="2366"/>
      <c r="E9" s="1346" t="s">
        <v>10</v>
      </c>
      <c r="F9" s="2321">
        <v>583329545201000</v>
      </c>
      <c r="G9" s="2366" t="s">
        <v>182</v>
      </c>
      <c r="H9" s="1836">
        <v>200000</v>
      </c>
      <c r="I9" s="2343">
        <v>1</v>
      </c>
      <c r="J9" s="1276" t="s">
        <v>10</v>
      </c>
      <c r="K9" s="1276">
        <v>28</v>
      </c>
      <c r="L9" s="1839" t="s">
        <v>189</v>
      </c>
      <c r="M9" s="2219"/>
      <c r="N9" s="2219"/>
      <c r="O9" s="2219"/>
      <c r="P9" s="1840" t="s">
        <v>289</v>
      </c>
      <c r="R9" s="1842">
        <f>H9*5%</f>
        <v>10000</v>
      </c>
      <c r="S9" s="1843">
        <f>H9-R9</f>
        <v>190000</v>
      </c>
      <c r="T9" s="1832">
        <v>6</v>
      </c>
      <c r="U9" s="1833"/>
    </row>
    <row r="10" spans="1:21" ht="16.5" customHeight="1">
      <c r="A10" s="1365">
        <v>4</v>
      </c>
      <c r="B10" s="2219" t="s">
        <v>410</v>
      </c>
      <c r="C10" s="2219"/>
      <c r="D10" s="2219"/>
      <c r="E10" s="1276" t="s">
        <v>7</v>
      </c>
      <c r="F10" s="2322">
        <v>255259541201000</v>
      </c>
      <c r="G10" s="2219" t="s">
        <v>182</v>
      </c>
      <c r="H10" s="1831">
        <v>200000</v>
      </c>
      <c r="I10" s="1837" t="s">
        <v>7</v>
      </c>
      <c r="J10" s="1346" t="s">
        <v>10</v>
      </c>
      <c r="K10" s="1346">
        <v>35</v>
      </c>
      <c r="L10" s="1364" t="s">
        <v>183</v>
      </c>
      <c r="M10" s="2366"/>
      <c r="N10" s="2366"/>
      <c r="O10" s="2366"/>
      <c r="P10" s="1838">
        <v>255259541201000</v>
      </c>
      <c r="R10" s="1834">
        <f>H10*5%</f>
        <v>10000</v>
      </c>
      <c r="S10" s="1835">
        <f t="shared" si="0"/>
        <v>190000</v>
      </c>
      <c r="T10" s="1270">
        <v>3</v>
      </c>
      <c r="U10" s="1833"/>
    </row>
    <row r="11" spans="1:21" ht="16.5" customHeight="1">
      <c r="A11" s="691">
        <v>5</v>
      </c>
      <c r="B11" s="2366" t="s">
        <v>126</v>
      </c>
      <c r="C11" s="2366"/>
      <c r="D11" s="2366"/>
      <c r="E11" s="1346" t="s">
        <v>7</v>
      </c>
      <c r="F11" s="2297" t="s">
        <v>295</v>
      </c>
      <c r="G11" s="2366" t="s">
        <v>21</v>
      </c>
      <c r="H11" s="1836">
        <v>200000</v>
      </c>
      <c r="I11" s="2356">
        <v>1</v>
      </c>
      <c r="J11" s="1346" t="s">
        <v>7</v>
      </c>
      <c r="K11" s="1346">
        <v>7</v>
      </c>
      <c r="L11" s="1347" t="s">
        <v>188</v>
      </c>
      <c r="M11" s="2366"/>
      <c r="N11" s="2366"/>
      <c r="O11" s="2366"/>
      <c r="P11" s="1838" t="s">
        <v>295</v>
      </c>
      <c r="R11" s="1841">
        <f>H11*15%</f>
        <v>30000</v>
      </c>
      <c r="S11" s="1836">
        <f>H11-R11</f>
        <v>170000</v>
      </c>
      <c r="T11" s="1270">
        <v>5</v>
      </c>
      <c r="U11" s="1833"/>
    </row>
    <row r="12" spans="1:21" ht="16.5" customHeight="1">
      <c r="A12" s="1365">
        <v>6</v>
      </c>
      <c r="B12" s="2219" t="s">
        <v>751</v>
      </c>
      <c r="C12" s="2219"/>
      <c r="D12" s="2219"/>
      <c r="E12" s="1276" t="s">
        <v>10</v>
      </c>
      <c r="F12" s="2322">
        <v>776330540201000</v>
      </c>
      <c r="G12" s="2219" t="s">
        <v>21</v>
      </c>
      <c r="H12" s="1831">
        <v>200000</v>
      </c>
      <c r="I12" s="2343">
        <v>1</v>
      </c>
      <c r="J12" s="1276" t="s">
        <v>10</v>
      </c>
      <c r="K12" s="1276">
        <v>54</v>
      </c>
      <c r="L12" s="1839" t="s">
        <v>187</v>
      </c>
      <c r="M12" s="2219"/>
      <c r="N12" s="2219"/>
      <c r="O12" s="2219"/>
      <c r="P12" s="1840">
        <v>776330540201000</v>
      </c>
      <c r="R12" s="1830">
        <f>H12*15%</f>
        <v>30000</v>
      </c>
      <c r="S12" s="1831">
        <f>H12-R12</f>
        <v>170000</v>
      </c>
      <c r="T12" s="1832">
        <v>4</v>
      </c>
      <c r="U12" s="1833"/>
    </row>
    <row r="13" spans="1:21" ht="16.5" customHeight="1">
      <c r="A13" s="691">
        <v>7</v>
      </c>
      <c r="B13" s="2366" t="s">
        <v>743</v>
      </c>
      <c r="C13" s="2366"/>
      <c r="D13" s="2366"/>
      <c r="E13" s="1346" t="s">
        <v>10</v>
      </c>
      <c r="F13" s="2323" t="s">
        <v>739</v>
      </c>
      <c r="G13" s="2366" t="s">
        <v>384</v>
      </c>
      <c r="H13" s="1836">
        <v>200000</v>
      </c>
      <c r="I13" s="2343">
        <v>1</v>
      </c>
      <c r="J13" s="1276" t="s">
        <v>7</v>
      </c>
      <c r="K13" s="1276">
        <v>44</v>
      </c>
      <c r="L13" s="1839" t="s">
        <v>188</v>
      </c>
      <c r="M13" s="2219"/>
      <c r="N13" s="2219"/>
      <c r="O13" s="2219"/>
      <c r="P13" s="1840">
        <v>583330600201000</v>
      </c>
      <c r="R13" s="1346"/>
      <c r="S13" s="1846"/>
      <c r="T13" s="1847"/>
      <c r="U13" s="1833"/>
    </row>
    <row r="14" spans="1:21" ht="16.5" customHeight="1">
      <c r="A14" s="1365">
        <v>8</v>
      </c>
      <c r="B14" s="2219" t="s">
        <v>336</v>
      </c>
      <c r="C14" s="2219"/>
      <c r="D14" s="2219"/>
      <c r="E14" s="1276" t="s">
        <v>10</v>
      </c>
      <c r="F14" s="2322">
        <v>583330600201000</v>
      </c>
      <c r="G14" s="2219" t="s">
        <v>384</v>
      </c>
      <c r="H14" s="1831">
        <v>200000</v>
      </c>
      <c r="I14" s="2356">
        <v>2</v>
      </c>
      <c r="J14" s="1346" t="s">
        <v>10</v>
      </c>
      <c r="K14" s="1346">
        <v>4</v>
      </c>
      <c r="L14" s="1347" t="s">
        <v>189</v>
      </c>
      <c r="M14" s="2366"/>
      <c r="N14" s="2366"/>
      <c r="O14" s="2366"/>
      <c r="P14" s="1838" t="s">
        <v>272</v>
      </c>
      <c r="R14" s="1844">
        <f>H14*5%</f>
        <v>10000</v>
      </c>
      <c r="S14" s="1845">
        <f t="shared" si="0"/>
        <v>190000</v>
      </c>
      <c r="T14" s="1832">
        <v>8</v>
      </c>
      <c r="U14" s="1833"/>
    </row>
    <row r="15" spans="1:21" ht="16.5" customHeight="1">
      <c r="A15" s="691">
        <v>9</v>
      </c>
      <c r="B15" s="2366" t="s">
        <v>103</v>
      </c>
      <c r="C15" s="2366"/>
      <c r="D15" s="2366"/>
      <c r="E15" s="1346" t="s">
        <v>7</v>
      </c>
      <c r="F15" s="2297">
        <v>776330540201000</v>
      </c>
      <c r="G15" s="2366" t="s">
        <v>385</v>
      </c>
      <c r="H15" s="1836">
        <v>200000</v>
      </c>
      <c r="I15" s="2356">
        <v>1</v>
      </c>
      <c r="J15" s="1346" t="s">
        <v>7</v>
      </c>
      <c r="K15" s="1346">
        <v>12</v>
      </c>
      <c r="L15" s="1347" t="s">
        <v>185</v>
      </c>
      <c r="M15" s="2366"/>
      <c r="N15" s="2366"/>
      <c r="O15" s="2366"/>
      <c r="P15" s="1838" t="s">
        <v>192</v>
      </c>
      <c r="R15" s="1841">
        <f>H15*15%</f>
        <v>30000</v>
      </c>
      <c r="S15" s="1836">
        <f>H15-R15</f>
        <v>170000</v>
      </c>
      <c r="T15" s="1270">
        <v>9</v>
      </c>
      <c r="U15" s="1833"/>
    </row>
    <row r="16" spans="1:21" ht="16.5" customHeight="1">
      <c r="A16" s="1365">
        <v>10</v>
      </c>
      <c r="B16" s="2219" t="s">
        <v>738</v>
      </c>
      <c r="C16" s="2219"/>
      <c r="D16" s="2219"/>
      <c r="E16" s="1276" t="s">
        <v>10</v>
      </c>
      <c r="F16" s="2320" t="s">
        <v>739</v>
      </c>
      <c r="G16" s="2219" t="s">
        <v>385</v>
      </c>
      <c r="H16" s="1831">
        <v>200000</v>
      </c>
      <c r="I16" s="2343">
        <v>1</v>
      </c>
      <c r="J16" s="1276" t="s">
        <v>10</v>
      </c>
      <c r="K16" s="1276">
        <v>42</v>
      </c>
      <c r="L16" s="1839" t="s">
        <v>51</v>
      </c>
      <c r="M16" s="2219"/>
      <c r="N16" s="2219"/>
      <c r="O16" s="2219"/>
      <c r="P16" s="1848" t="s">
        <v>739</v>
      </c>
      <c r="R16" s="1842">
        <f>H16*5%</f>
        <v>10000</v>
      </c>
      <c r="S16" s="1843">
        <f>H16-R16</f>
        <v>190000</v>
      </c>
      <c r="T16" s="1832">
        <v>10</v>
      </c>
      <c r="U16" s="1833"/>
    </row>
    <row r="17" spans="1:30" s="798" customFormat="1" ht="15.75" customHeight="1">
      <c r="A17" s="691">
        <v>11</v>
      </c>
      <c r="B17" s="2224" t="s">
        <v>42</v>
      </c>
      <c r="C17" s="2224"/>
      <c r="D17" s="2224"/>
      <c r="E17" s="1743" t="s">
        <v>10</v>
      </c>
      <c r="F17" s="2321" t="s">
        <v>619</v>
      </c>
      <c r="G17" s="2366" t="s">
        <v>253</v>
      </c>
      <c r="H17" s="1836">
        <v>200000</v>
      </c>
      <c r="I17" s="1805" t="s">
        <v>486</v>
      </c>
      <c r="J17" s="1746" t="s">
        <v>371</v>
      </c>
      <c r="K17" s="1745">
        <v>400000</v>
      </c>
      <c r="L17" s="837">
        <f>K17*5%</f>
        <v>20000</v>
      </c>
      <c r="M17" s="1202">
        <f>K17-L17</f>
        <v>380000</v>
      </c>
      <c r="N17" s="815">
        <v>71</v>
      </c>
      <c r="O17" s="1109" t="s">
        <v>619</v>
      </c>
      <c r="AA17" s="865"/>
      <c r="AB17" s="865"/>
      <c r="AC17" s="865"/>
      <c r="AD17" s="865"/>
    </row>
    <row r="18" spans="1:30" ht="16.5" customHeight="1">
      <c r="A18" s="1365">
        <v>12</v>
      </c>
      <c r="B18" s="2219" t="s">
        <v>410</v>
      </c>
      <c r="C18" s="2219"/>
      <c r="D18" s="2219"/>
      <c r="E18" s="1276" t="s">
        <v>7</v>
      </c>
      <c r="F18" s="2322">
        <v>255259541201000</v>
      </c>
      <c r="G18" s="2219" t="s">
        <v>253</v>
      </c>
      <c r="H18" s="1831">
        <v>200000</v>
      </c>
      <c r="I18" s="2356">
        <v>1</v>
      </c>
      <c r="J18" s="1346" t="s">
        <v>7</v>
      </c>
      <c r="K18" s="1346">
        <v>35</v>
      </c>
      <c r="L18" s="1347" t="s">
        <v>183</v>
      </c>
      <c r="M18" s="2366"/>
      <c r="N18" s="2366"/>
      <c r="O18" s="2366"/>
      <c r="P18" s="1838">
        <v>255259541201000</v>
      </c>
      <c r="R18" s="1841">
        <f>H18*15%</f>
        <v>30000</v>
      </c>
      <c r="S18" s="1836">
        <f>H18-R18</f>
        <v>170000</v>
      </c>
      <c r="T18" s="1270">
        <v>11</v>
      </c>
      <c r="U18" s="1833"/>
    </row>
    <row r="19" spans="1:30" ht="16.5" customHeight="1">
      <c r="A19" s="691">
        <v>13</v>
      </c>
      <c r="B19" s="2366" t="s">
        <v>799</v>
      </c>
      <c r="C19" s="1346"/>
      <c r="D19" s="1346"/>
      <c r="E19" s="1346" t="s">
        <v>7</v>
      </c>
      <c r="F19" s="2299" t="s">
        <v>265</v>
      </c>
      <c r="G19" s="2366" t="s">
        <v>186</v>
      </c>
      <c r="H19" s="1836">
        <v>200000</v>
      </c>
      <c r="I19" s="1837"/>
      <c r="J19" s="1346"/>
      <c r="K19" s="1346"/>
      <c r="L19" s="1347" t="s">
        <v>191</v>
      </c>
      <c r="M19" s="2366"/>
      <c r="N19" s="2366"/>
      <c r="O19" s="2366"/>
      <c r="P19" s="1838"/>
      <c r="R19" s="1346"/>
      <c r="S19" s="1849">
        <f>H20-R20</f>
        <v>190000</v>
      </c>
      <c r="T19" s="1832">
        <v>14</v>
      </c>
      <c r="U19" s="1833"/>
    </row>
    <row r="20" spans="1:30" ht="16.5" customHeight="1">
      <c r="A20" s="1365">
        <v>14</v>
      </c>
      <c r="B20" s="2219" t="s">
        <v>89</v>
      </c>
      <c r="C20" s="2219"/>
      <c r="D20" s="2219"/>
      <c r="E20" s="1276" t="s">
        <v>10</v>
      </c>
      <c r="F20" s="2322">
        <v>340338524202000</v>
      </c>
      <c r="G20" s="2219" t="s">
        <v>186</v>
      </c>
      <c r="H20" s="1831">
        <v>200000</v>
      </c>
      <c r="I20" s="2343">
        <v>1</v>
      </c>
      <c r="J20" s="1276" t="s">
        <v>10</v>
      </c>
      <c r="K20" s="1276">
        <v>21</v>
      </c>
      <c r="L20" s="1839" t="s">
        <v>183</v>
      </c>
      <c r="M20" s="2219"/>
      <c r="N20" s="2219"/>
      <c r="O20" s="2219"/>
      <c r="P20" s="1840" t="s">
        <v>285</v>
      </c>
      <c r="R20" s="1850">
        <f>H20*5%</f>
        <v>10000</v>
      </c>
      <c r="S20" s="1851"/>
      <c r="T20" s="1847"/>
      <c r="U20" s="1833"/>
    </row>
    <row r="21" spans="1:30" ht="16.5" customHeight="1">
      <c r="A21" s="691">
        <v>15</v>
      </c>
      <c r="B21" s="2366" t="s">
        <v>735</v>
      </c>
      <c r="C21" s="2366"/>
      <c r="D21" s="2366"/>
      <c r="E21" s="1346" t="s">
        <v>7</v>
      </c>
      <c r="F21" s="2324">
        <v>256060971201000</v>
      </c>
      <c r="G21" s="2366" t="s">
        <v>187</v>
      </c>
      <c r="H21" s="1836">
        <v>200000</v>
      </c>
      <c r="I21" s="2356">
        <v>2</v>
      </c>
      <c r="J21" s="1346" t="s">
        <v>7</v>
      </c>
      <c r="K21" s="1346">
        <v>26</v>
      </c>
      <c r="L21" s="1347" t="s">
        <v>185</v>
      </c>
      <c r="M21" s="2366"/>
      <c r="N21" s="2366"/>
      <c r="O21" s="2366"/>
      <c r="P21" s="1838">
        <v>256060971201000</v>
      </c>
      <c r="R21" s="1842">
        <f>H21*5%</f>
        <v>10000</v>
      </c>
      <c r="S21" s="1843">
        <f>H21-R21</f>
        <v>190000</v>
      </c>
      <c r="T21" s="1832">
        <v>16</v>
      </c>
      <c r="U21" s="1833"/>
    </row>
    <row r="22" spans="1:30" ht="16.5" customHeight="1">
      <c r="A22" s="1365">
        <v>16</v>
      </c>
      <c r="B22" s="2219" t="s">
        <v>771</v>
      </c>
      <c r="C22" s="2219"/>
      <c r="D22" s="2219"/>
      <c r="E22" s="1276" t="s">
        <v>10</v>
      </c>
      <c r="F22" s="2320" t="s">
        <v>280</v>
      </c>
      <c r="G22" s="2219" t="s">
        <v>187</v>
      </c>
      <c r="H22" s="1831">
        <v>200000</v>
      </c>
      <c r="I22" s="2343">
        <v>2</v>
      </c>
      <c r="J22" s="1276" t="s">
        <v>7</v>
      </c>
      <c r="K22" s="1276">
        <v>51</v>
      </c>
      <c r="L22" s="1839" t="s">
        <v>183</v>
      </c>
      <c r="M22" s="2219"/>
      <c r="N22" s="2219"/>
      <c r="O22" s="2219"/>
      <c r="P22" s="1840">
        <v>776427254201000</v>
      </c>
      <c r="R22" s="1841">
        <f>H22*15%</f>
        <v>30000</v>
      </c>
      <c r="S22" s="1836">
        <f>H22-R22</f>
        <v>170000</v>
      </c>
      <c r="T22" s="1270">
        <v>15</v>
      </c>
      <c r="U22" s="1833"/>
    </row>
    <row r="23" spans="1:30" ht="16.5" customHeight="1">
      <c r="A23" s="691">
        <v>17</v>
      </c>
      <c r="B23" s="2366" t="s">
        <v>777</v>
      </c>
      <c r="C23" s="2366"/>
      <c r="D23" s="2366"/>
      <c r="E23" s="1346" t="s">
        <v>7</v>
      </c>
      <c r="F23" s="2321">
        <v>58333098020100</v>
      </c>
      <c r="G23" s="2366" t="s">
        <v>238</v>
      </c>
      <c r="H23" s="1836">
        <v>200000</v>
      </c>
      <c r="I23" s="2356">
        <v>1</v>
      </c>
      <c r="J23" s="1346" t="s">
        <v>7</v>
      </c>
      <c r="K23" s="1346">
        <v>49</v>
      </c>
      <c r="L23" s="1347" t="s">
        <v>51</v>
      </c>
      <c r="M23" s="2366"/>
      <c r="N23" s="2366"/>
      <c r="O23" s="2366"/>
      <c r="P23" s="1838">
        <v>583330980201000</v>
      </c>
      <c r="R23" s="1844"/>
      <c r="S23" s="1845"/>
      <c r="T23" s="1832"/>
      <c r="U23" s="1833"/>
    </row>
    <row r="24" spans="1:30" ht="16.5" customHeight="1">
      <c r="A24" s="1365">
        <v>18</v>
      </c>
      <c r="B24" s="2219" t="s">
        <v>45</v>
      </c>
      <c r="C24" s="2219"/>
      <c r="D24" s="2219"/>
      <c r="E24" s="1276" t="s">
        <v>10</v>
      </c>
      <c r="F24" s="2320" t="s">
        <v>244</v>
      </c>
      <c r="G24" s="2219" t="s">
        <v>238</v>
      </c>
      <c r="H24" s="1831">
        <v>200000</v>
      </c>
      <c r="I24" s="2343">
        <v>1</v>
      </c>
      <c r="J24" s="1276" t="s">
        <v>10</v>
      </c>
      <c r="K24" s="1276">
        <v>8</v>
      </c>
      <c r="L24" s="1839" t="s">
        <v>21</v>
      </c>
      <c r="M24" s="2219"/>
      <c r="N24" s="2219"/>
      <c r="O24" s="2219"/>
      <c r="P24" s="1848" t="s">
        <v>244</v>
      </c>
      <c r="R24" s="1842">
        <f>H24*5%</f>
        <v>10000</v>
      </c>
      <c r="S24" s="1843">
        <f>H24-R24</f>
        <v>190000</v>
      </c>
      <c r="T24" s="1832">
        <v>18</v>
      </c>
      <c r="U24" s="1833"/>
    </row>
    <row r="25" spans="1:30" ht="16.5" customHeight="1">
      <c r="A25" s="691">
        <v>19</v>
      </c>
      <c r="B25" s="2366" t="s">
        <v>744</v>
      </c>
      <c r="C25" s="2366"/>
      <c r="D25" s="2366"/>
      <c r="E25" s="1346" t="s">
        <v>10</v>
      </c>
      <c r="F25" s="2325">
        <v>577535552201000</v>
      </c>
      <c r="G25" s="2366" t="s">
        <v>188</v>
      </c>
      <c r="H25" s="1836">
        <v>200000</v>
      </c>
      <c r="I25" s="2356">
        <v>1</v>
      </c>
      <c r="J25" s="1346" t="s">
        <v>10</v>
      </c>
      <c r="K25" s="1346">
        <v>47</v>
      </c>
      <c r="L25" s="1347" t="s">
        <v>191</v>
      </c>
      <c r="M25" s="2366"/>
      <c r="N25" s="2366"/>
      <c r="O25" s="2366"/>
      <c r="P25" s="1838">
        <v>577535552201000</v>
      </c>
      <c r="R25" s="1346"/>
      <c r="S25" s="1846"/>
      <c r="T25" s="1832">
        <v>20</v>
      </c>
      <c r="U25" s="1833"/>
    </row>
    <row r="26" spans="1:30" ht="16.5" customHeight="1">
      <c r="A26" s="1365">
        <v>20</v>
      </c>
      <c r="B26" s="2219" t="s">
        <v>63</v>
      </c>
      <c r="C26" s="2219"/>
      <c r="D26" s="2219"/>
      <c r="E26" s="1276" t="s">
        <v>10</v>
      </c>
      <c r="F26" s="2320" t="s">
        <v>283</v>
      </c>
      <c r="G26" s="2219" t="s">
        <v>188</v>
      </c>
      <c r="H26" s="1831">
        <v>200000</v>
      </c>
      <c r="I26" s="1852"/>
      <c r="J26" s="1276"/>
      <c r="K26" s="1276"/>
      <c r="L26" s="1839" t="s">
        <v>191</v>
      </c>
      <c r="M26" s="2219"/>
      <c r="N26" s="2219"/>
      <c r="O26" s="2219"/>
      <c r="P26" s="1840">
        <v>583328638201000</v>
      </c>
      <c r="R26" s="1346"/>
      <c r="S26" s="1846"/>
      <c r="T26" s="1847"/>
      <c r="U26" s="1833"/>
    </row>
    <row r="27" spans="1:30" ht="16.5" customHeight="1">
      <c r="A27" s="691">
        <v>21</v>
      </c>
      <c r="B27" s="2366" t="s">
        <v>793</v>
      </c>
      <c r="C27" s="2366"/>
      <c r="D27" s="2366"/>
      <c r="E27" s="1346" t="s">
        <v>7</v>
      </c>
      <c r="F27" s="2326">
        <v>685794471201000</v>
      </c>
      <c r="G27" s="2366" t="s">
        <v>388</v>
      </c>
      <c r="H27" s="1836">
        <v>200000</v>
      </c>
      <c r="I27" s="2356">
        <v>1</v>
      </c>
      <c r="J27" s="1346" t="s">
        <v>7</v>
      </c>
      <c r="K27" s="1346">
        <v>40</v>
      </c>
      <c r="L27" s="1347" t="s">
        <v>51</v>
      </c>
      <c r="M27" s="2366"/>
      <c r="N27" s="2366"/>
      <c r="O27" s="2366"/>
      <c r="P27" s="1838">
        <v>685794471201000</v>
      </c>
      <c r="R27" s="1841">
        <f>H27*15%</f>
        <v>30000</v>
      </c>
      <c r="S27" s="1836">
        <f>H27-R27</f>
        <v>170000</v>
      </c>
      <c r="T27" s="1270">
        <v>21</v>
      </c>
      <c r="U27" s="1833"/>
    </row>
    <row r="28" spans="1:30" ht="16.5" customHeight="1">
      <c r="A28" s="1365">
        <v>22</v>
      </c>
      <c r="B28" s="2219" t="s">
        <v>80</v>
      </c>
      <c r="C28" s="2219"/>
      <c r="D28" s="2219"/>
      <c r="E28" s="1276" t="s">
        <v>7</v>
      </c>
      <c r="F28" s="2327" t="s">
        <v>1153</v>
      </c>
      <c r="G28" s="2219" t="s">
        <v>388</v>
      </c>
      <c r="H28" s="1831">
        <v>200000</v>
      </c>
      <c r="I28" s="2343">
        <v>1</v>
      </c>
      <c r="J28" s="1276" t="s">
        <v>7</v>
      </c>
      <c r="K28" s="1276">
        <v>19</v>
      </c>
      <c r="L28" s="1839" t="s">
        <v>182</v>
      </c>
      <c r="M28" s="2219"/>
      <c r="N28" s="2219"/>
      <c r="O28" s="2219"/>
      <c r="P28" s="1840" t="s">
        <v>270</v>
      </c>
      <c r="R28" s="1830">
        <f>H28*15%</f>
        <v>30000</v>
      </c>
      <c r="S28" s="1831">
        <f>H28-R28</f>
        <v>170000</v>
      </c>
      <c r="T28" s="1832">
        <v>22</v>
      </c>
      <c r="U28" s="1833"/>
    </row>
    <row r="29" spans="1:30" ht="16.5" customHeight="1">
      <c r="A29" s="691">
        <v>23</v>
      </c>
      <c r="B29" s="2366" t="s">
        <v>632</v>
      </c>
      <c r="C29" s="2366"/>
      <c r="D29" s="2366"/>
      <c r="E29" s="1346" t="s">
        <v>7</v>
      </c>
      <c r="F29" s="2321" t="s">
        <v>633</v>
      </c>
      <c r="G29" s="2366" t="s">
        <v>189</v>
      </c>
      <c r="H29" s="1836">
        <v>200000</v>
      </c>
      <c r="I29" s="2356">
        <v>1</v>
      </c>
      <c r="J29" s="1346" t="s">
        <v>7</v>
      </c>
      <c r="K29" s="1346">
        <v>18</v>
      </c>
      <c r="L29" s="1347" t="s">
        <v>188</v>
      </c>
      <c r="M29" s="2366"/>
      <c r="N29" s="2366"/>
      <c r="O29" s="2366"/>
      <c r="P29" s="1853" t="s">
        <v>633</v>
      </c>
      <c r="R29" s="1854"/>
      <c r="S29" s="1851"/>
      <c r="T29" s="1847"/>
      <c r="U29" s="1833"/>
    </row>
    <row r="30" spans="1:30" ht="16.5" customHeight="1">
      <c r="A30" s="1365">
        <v>24</v>
      </c>
      <c r="B30" s="2219" t="s">
        <v>748</v>
      </c>
      <c r="C30" s="2219"/>
      <c r="D30" s="2219"/>
      <c r="E30" s="1276" t="s">
        <v>10</v>
      </c>
      <c r="F30" s="2322">
        <v>776330623201000</v>
      </c>
      <c r="G30" s="2219" t="s">
        <v>189</v>
      </c>
      <c r="H30" s="1831">
        <v>200000</v>
      </c>
      <c r="I30" s="2343">
        <v>2</v>
      </c>
      <c r="J30" s="1276" t="s">
        <v>7</v>
      </c>
      <c r="K30" s="1276">
        <v>50</v>
      </c>
      <c r="L30" s="1839" t="s">
        <v>187</v>
      </c>
      <c r="M30" s="2219"/>
      <c r="N30" s="2219"/>
      <c r="O30" s="2219"/>
      <c r="P30" s="1840">
        <v>776330623201000</v>
      </c>
      <c r="R30" s="1855">
        <f>H30*15%</f>
        <v>30000</v>
      </c>
      <c r="S30" s="1856">
        <f t="shared" ref="S30:S38" si="1">H30-R30</f>
        <v>170000</v>
      </c>
      <c r="T30" s="1832">
        <v>24</v>
      </c>
      <c r="U30" s="1833"/>
    </row>
    <row r="31" spans="1:30" ht="16.5" customHeight="1">
      <c r="A31" s="691">
        <v>25</v>
      </c>
      <c r="B31" s="2366" t="s">
        <v>721</v>
      </c>
      <c r="C31" s="2366"/>
      <c r="D31" s="2366"/>
      <c r="E31" s="1346" t="s">
        <v>10</v>
      </c>
      <c r="F31" s="2328">
        <v>583385240201000</v>
      </c>
      <c r="G31" s="2366" t="s">
        <v>51</v>
      </c>
      <c r="H31" s="1836">
        <v>200000</v>
      </c>
      <c r="I31" s="2356">
        <v>1</v>
      </c>
      <c r="J31" s="1346" t="s">
        <v>10</v>
      </c>
      <c r="K31" s="1346">
        <v>29</v>
      </c>
      <c r="L31" s="1347" t="s">
        <v>181</v>
      </c>
      <c r="M31" s="2366"/>
      <c r="N31" s="2366"/>
      <c r="O31" s="2366"/>
      <c r="P31" s="1838">
        <v>583385240201000</v>
      </c>
      <c r="R31" s="1830">
        <f>H31*15%</f>
        <v>30000</v>
      </c>
      <c r="S31" s="1831">
        <f>H31-R31</f>
        <v>170000</v>
      </c>
      <c r="T31" s="1832">
        <v>26</v>
      </c>
      <c r="U31" s="1833"/>
    </row>
    <row r="32" spans="1:30" ht="16.5" customHeight="1">
      <c r="A32" s="1365">
        <v>26</v>
      </c>
      <c r="B32" s="2219" t="s">
        <v>125</v>
      </c>
      <c r="C32" s="2219"/>
      <c r="D32" s="2219"/>
      <c r="E32" s="1276" t="s">
        <v>7</v>
      </c>
      <c r="F32" s="2322" t="s">
        <v>276</v>
      </c>
      <c r="G32" s="2219" t="s">
        <v>51</v>
      </c>
      <c r="H32" s="1831">
        <v>200000</v>
      </c>
      <c r="I32" s="1852" t="s">
        <v>7</v>
      </c>
      <c r="J32" s="1276">
        <v>23</v>
      </c>
      <c r="K32" s="1276">
        <v>2</v>
      </c>
      <c r="L32" s="1839" t="s">
        <v>188</v>
      </c>
      <c r="M32" s="2219"/>
      <c r="N32" s="2219"/>
      <c r="O32" s="2219"/>
      <c r="P32" s="1840">
        <v>583329552201000</v>
      </c>
      <c r="R32" s="1857">
        <f>H32*15%</f>
        <v>30000</v>
      </c>
      <c r="S32" s="1858">
        <f t="shared" si="1"/>
        <v>170000</v>
      </c>
      <c r="T32" s="1270">
        <v>25</v>
      </c>
      <c r="U32" s="1833"/>
    </row>
    <row r="33" spans="1:21" ht="16.5" customHeight="1">
      <c r="A33" s="691">
        <v>27</v>
      </c>
      <c r="B33" s="2366" t="s">
        <v>84</v>
      </c>
      <c r="C33" s="2366"/>
      <c r="D33" s="2366"/>
      <c r="E33" s="1346" t="s">
        <v>7</v>
      </c>
      <c r="F33" s="2321">
        <v>776428195201000</v>
      </c>
      <c r="G33" s="2366" t="s">
        <v>390</v>
      </c>
      <c r="H33" s="1836">
        <v>200000</v>
      </c>
      <c r="I33" s="2356">
        <v>1</v>
      </c>
      <c r="J33" s="1346" t="s">
        <v>7</v>
      </c>
      <c r="K33" s="1346">
        <v>27</v>
      </c>
      <c r="L33" s="1347" t="s">
        <v>182</v>
      </c>
      <c r="M33" s="2366"/>
      <c r="N33" s="2366"/>
      <c r="O33" s="2366"/>
      <c r="P33" s="1838">
        <v>776428195201000</v>
      </c>
      <c r="R33" s="1841">
        <f>H33*15%</f>
        <v>30000</v>
      </c>
      <c r="S33" s="1836">
        <f t="shared" si="1"/>
        <v>170000</v>
      </c>
      <c r="T33" s="1270">
        <v>27</v>
      </c>
      <c r="U33" s="1833"/>
    </row>
    <row r="34" spans="1:21" ht="16.5" customHeight="1">
      <c r="A34" s="1365">
        <v>28</v>
      </c>
      <c r="B34" s="2219" t="s">
        <v>386</v>
      </c>
      <c r="C34" s="2219"/>
      <c r="D34" s="2219"/>
      <c r="E34" s="1276" t="s">
        <v>10</v>
      </c>
      <c r="F34" s="2329">
        <v>776330564201000</v>
      </c>
      <c r="G34" s="2219" t="s">
        <v>390</v>
      </c>
      <c r="H34" s="1831">
        <v>200000</v>
      </c>
      <c r="I34" s="2343">
        <v>1</v>
      </c>
      <c r="J34" s="1276" t="s">
        <v>10</v>
      </c>
      <c r="K34" s="1276">
        <v>5</v>
      </c>
      <c r="L34" s="1839" t="s">
        <v>181</v>
      </c>
      <c r="M34" s="2219"/>
      <c r="N34" s="2219"/>
      <c r="O34" s="2219"/>
      <c r="P34" s="1840" t="s">
        <v>274</v>
      </c>
      <c r="R34" s="1842">
        <f>H34*5%</f>
        <v>10000</v>
      </c>
      <c r="S34" s="1835">
        <f t="shared" si="1"/>
        <v>190000</v>
      </c>
      <c r="T34" s="1832">
        <v>28</v>
      </c>
      <c r="U34" s="1833"/>
    </row>
    <row r="35" spans="1:21" ht="18" customHeight="1">
      <c r="A35" s="691">
        <v>29</v>
      </c>
      <c r="B35" s="2366" t="s">
        <v>387</v>
      </c>
      <c r="C35" s="2366"/>
      <c r="D35" s="2366"/>
      <c r="E35" s="1346" t="s">
        <v>7</v>
      </c>
      <c r="F35" s="2321" t="s">
        <v>334</v>
      </c>
      <c r="G35" s="2366" t="s">
        <v>191</v>
      </c>
      <c r="H35" s="1836">
        <v>200000</v>
      </c>
      <c r="I35" s="2356">
        <v>2</v>
      </c>
      <c r="J35" s="1346" t="s">
        <v>7</v>
      </c>
      <c r="K35" s="1346">
        <v>9</v>
      </c>
      <c r="L35" s="1347" t="s">
        <v>189</v>
      </c>
      <c r="M35" s="2366"/>
      <c r="N35" s="2366"/>
      <c r="O35" s="2366"/>
      <c r="P35" s="1853" t="s">
        <v>334</v>
      </c>
      <c r="R35" s="1841">
        <f>H35*15%</f>
        <v>30000</v>
      </c>
      <c r="S35" s="1836">
        <f t="shared" si="1"/>
        <v>170000</v>
      </c>
      <c r="T35" s="1270">
        <v>29</v>
      </c>
      <c r="U35" s="1833"/>
    </row>
    <row r="36" spans="1:21" ht="18" customHeight="1">
      <c r="A36" s="1365">
        <v>30</v>
      </c>
      <c r="B36" s="2219" t="s">
        <v>771</v>
      </c>
      <c r="C36" s="2219"/>
      <c r="D36" s="2219"/>
      <c r="E36" s="1276" t="s">
        <v>10</v>
      </c>
      <c r="F36" s="2320" t="s">
        <v>280</v>
      </c>
      <c r="G36" s="2219" t="s">
        <v>191</v>
      </c>
      <c r="H36" s="1831">
        <v>200000</v>
      </c>
      <c r="I36" s="2343">
        <v>1</v>
      </c>
      <c r="J36" s="1276" t="s">
        <v>7</v>
      </c>
      <c r="K36" s="1276">
        <v>51</v>
      </c>
      <c r="L36" s="1839" t="s">
        <v>183</v>
      </c>
      <c r="M36" s="2219"/>
      <c r="N36" s="2219"/>
      <c r="O36" s="2219"/>
      <c r="P36" s="1859" t="s">
        <v>280</v>
      </c>
      <c r="R36" s="1830">
        <f>H36*15%</f>
        <v>30000</v>
      </c>
      <c r="S36" s="1831">
        <f t="shared" si="1"/>
        <v>170000</v>
      </c>
      <c r="T36" s="1832">
        <v>30</v>
      </c>
      <c r="U36" s="1833"/>
    </row>
    <row r="37" spans="1:21" ht="18" customHeight="1">
      <c r="A37" s="691">
        <v>31</v>
      </c>
      <c r="B37" s="2366" t="s">
        <v>715</v>
      </c>
      <c r="C37" s="2366"/>
      <c r="D37" s="2366"/>
      <c r="E37" s="1346" t="s">
        <v>7</v>
      </c>
      <c r="F37" s="2297">
        <v>583331285201000</v>
      </c>
      <c r="G37" s="2366" t="s">
        <v>256</v>
      </c>
      <c r="H37" s="1836">
        <v>200000</v>
      </c>
      <c r="I37" s="2356">
        <v>2</v>
      </c>
      <c r="J37" s="1346" t="s">
        <v>7</v>
      </c>
      <c r="K37" s="1346">
        <v>6</v>
      </c>
      <c r="L37" s="1347" t="s">
        <v>51</v>
      </c>
      <c r="M37" s="2366"/>
      <c r="N37" s="2366"/>
      <c r="O37" s="2366"/>
      <c r="P37" s="1348" t="s">
        <v>620</v>
      </c>
      <c r="R37" s="1841">
        <f>H37*15%</f>
        <v>30000</v>
      </c>
      <c r="S37" s="1836">
        <f t="shared" si="1"/>
        <v>170000</v>
      </c>
      <c r="T37" s="1270">
        <v>31</v>
      </c>
      <c r="U37" s="1833"/>
    </row>
    <row r="38" spans="1:21" ht="18" customHeight="1" thickBot="1">
      <c r="A38" s="1365">
        <v>32</v>
      </c>
      <c r="B38" s="2219" t="s">
        <v>38</v>
      </c>
      <c r="C38" s="2219"/>
      <c r="D38" s="2219"/>
      <c r="E38" s="1276" t="s">
        <v>7</v>
      </c>
      <c r="F38" s="2330">
        <v>776428963201000</v>
      </c>
      <c r="G38" s="2219" t="s">
        <v>256</v>
      </c>
      <c r="H38" s="1831">
        <v>200000</v>
      </c>
      <c r="I38" s="2343">
        <v>1</v>
      </c>
      <c r="J38" s="1276" t="s">
        <v>10</v>
      </c>
      <c r="K38" s="1276">
        <v>50</v>
      </c>
      <c r="L38" s="1839" t="s">
        <v>187</v>
      </c>
      <c r="M38" s="2219"/>
      <c r="N38" s="2219"/>
      <c r="O38" s="2219"/>
      <c r="P38" s="1840">
        <v>776330623201000</v>
      </c>
      <c r="R38" s="1830">
        <f>H38*15%</f>
        <v>30000</v>
      </c>
      <c r="S38" s="1831">
        <f t="shared" si="1"/>
        <v>170000</v>
      </c>
      <c r="T38" s="1832">
        <v>32</v>
      </c>
      <c r="U38" s="1833"/>
    </row>
    <row r="39" spans="1:21" s="1" customFormat="1" ht="25.5" customHeight="1">
      <c r="A39" s="691">
        <v>33</v>
      </c>
      <c r="B39" s="2013" t="s">
        <v>184</v>
      </c>
      <c r="C39" s="672"/>
      <c r="D39" s="672"/>
      <c r="E39" s="5" t="s">
        <v>7</v>
      </c>
      <c r="F39" s="2297" t="s">
        <v>249</v>
      </c>
      <c r="G39" s="1314" t="s">
        <v>255</v>
      </c>
      <c r="H39" s="1836">
        <v>200000</v>
      </c>
      <c r="I39" s="1314" t="s">
        <v>255</v>
      </c>
      <c r="J39" s="1347"/>
      <c r="K39" s="1347"/>
      <c r="L39" s="1347"/>
      <c r="M39" s="1350">
        <v>577535255201000</v>
      </c>
      <c r="N39" s="1275">
        <v>400000</v>
      </c>
      <c r="O39" s="1388">
        <f>N39*15%</f>
        <v>60000</v>
      </c>
      <c r="P39" s="1275">
        <f>N39-O39</f>
        <v>340000</v>
      </c>
      <c r="Q39" s="1265">
        <v>1</v>
      </c>
      <c r="R39" s="1306"/>
    </row>
    <row r="40" spans="1:21" s="3" customFormat="1" ht="22.5" customHeight="1">
      <c r="A40" s="1365">
        <v>34</v>
      </c>
      <c r="B40" s="2134" t="s">
        <v>305</v>
      </c>
      <c r="C40" s="2135"/>
      <c r="D40" s="2135"/>
      <c r="E40" s="1280" t="s">
        <v>7</v>
      </c>
      <c r="F40" s="2331" t="s">
        <v>194</v>
      </c>
      <c r="G40" s="2137" t="s">
        <v>255</v>
      </c>
      <c r="H40" s="1831">
        <v>200000</v>
      </c>
      <c r="I40" s="2137" t="s">
        <v>255</v>
      </c>
      <c r="J40" s="2138"/>
      <c r="K40" s="2138"/>
      <c r="L40" s="2138"/>
      <c r="M40" s="1859">
        <v>583385174201000</v>
      </c>
      <c r="N40" s="1885">
        <v>400000</v>
      </c>
      <c r="O40" s="1387">
        <f>N40*5%</f>
        <v>20000</v>
      </c>
      <c r="P40" s="1885">
        <f>N40-O40</f>
        <v>380000</v>
      </c>
      <c r="Q40" s="2139">
        <v>2</v>
      </c>
      <c r="R40" s="1305"/>
    </row>
    <row r="41" spans="1:21" s="1" customFormat="1" ht="24.75" customHeight="1">
      <c r="A41" s="691">
        <v>35</v>
      </c>
      <c r="B41" s="2344" t="s">
        <v>793</v>
      </c>
      <c r="C41" s="2345"/>
      <c r="D41" s="2345"/>
      <c r="E41" s="5" t="s">
        <v>7</v>
      </c>
      <c r="F41" s="2297">
        <v>685794471201000</v>
      </c>
      <c r="G41" s="1314" t="s">
        <v>254</v>
      </c>
      <c r="H41" s="1836">
        <v>200000</v>
      </c>
      <c r="I41" s="1314" t="s">
        <v>254</v>
      </c>
      <c r="J41" s="1267"/>
      <c r="K41" s="1267"/>
      <c r="L41" s="1267"/>
      <c r="M41" s="1268">
        <v>583385122201000</v>
      </c>
      <c r="N41" s="1275">
        <v>400000</v>
      </c>
      <c r="O41" s="1388">
        <f>N41*15%</f>
        <v>60000</v>
      </c>
      <c r="P41" s="1269">
        <v>400000</v>
      </c>
      <c r="Q41" s="1270">
        <v>3</v>
      </c>
      <c r="R41" s="1306"/>
    </row>
    <row r="42" spans="1:21" ht="26.25" customHeight="1" thickBot="1">
      <c r="A42" s="703">
        <v>36</v>
      </c>
      <c r="B42" s="2266" t="s">
        <v>387</v>
      </c>
      <c r="C42" s="2267"/>
      <c r="D42" s="2267"/>
      <c r="E42" s="1969" t="s">
        <v>7</v>
      </c>
      <c r="F42" s="2472" t="s">
        <v>334</v>
      </c>
      <c r="G42" s="2333" t="s">
        <v>254</v>
      </c>
      <c r="H42" s="2318">
        <v>200000</v>
      </c>
      <c r="I42" s="2137" t="s">
        <v>254</v>
      </c>
      <c r="J42" s="2140" t="s">
        <v>277</v>
      </c>
      <c r="K42" s="2141"/>
      <c r="L42" s="1272"/>
      <c r="M42" s="1859">
        <v>583385174201000</v>
      </c>
      <c r="N42" s="1885">
        <v>400000</v>
      </c>
      <c r="O42" s="1387">
        <f>N42*15%</f>
        <v>60000</v>
      </c>
      <c r="P42" s="1885">
        <f>N42-O42</f>
        <v>340000</v>
      </c>
      <c r="Q42" s="2139">
        <v>4</v>
      </c>
      <c r="R42" s="1833"/>
    </row>
    <row r="43" spans="1:21" ht="24.75" customHeight="1" thickTop="1">
      <c r="A43" s="691">
        <v>37</v>
      </c>
      <c r="B43" s="2344" t="s">
        <v>302</v>
      </c>
      <c r="C43" s="2345"/>
      <c r="D43" s="2345"/>
      <c r="E43" s="5" t="s">
        <v>7</v>
      </c>
      <c r="F43" s="2321">
        <v>577535255201000</v>
      </c>
      <c r="G43" s="1314" t="s">
        <v>328</v>
      </c>
      <c r="H43" s="1836">
        <v>200000</v>
      </c>
      <c r="I43" s="1314" t="s">
        <v>328</v>
      </c>
      <c r="J43" s="1273">
        <v>577535255201000</v>
      </c>
      <c r="K43" s="1274" t="s">
        <v>22</v>
      </c>
      <c r="L43" s="1272"/>
      <c r="M43" s="2142">
        <v>577535255201000</v>
      </c>
      <c r="N43" s="1275">
        <v>400000</v>
      </c>
      <c r="O43" s="1388">
        <f>N43*15%</f>
        <v>60000</v>
      </c>
      <c r="P43" s="1275">
        <f>N43-O43</f>
        <v>340000</v>
      </c>
      <c r="Q43" s="1270">
        <v>5</v>
      </c>
      <c r="R43" s="1307"/>
      <c r="S43" s="21"/>
    </row>
    <row r="44" spans="1:21" ht="26.25" customHeight="1">
      <c r="A44" s="1365">
        <v>38</v>
      </c>
      <c r="B44" s="2341" t="s">
        <v>721</v>
      </c>
      <c r="C44" s="2342"/>
      <c r="D44" s="2342"/>
      <c r="E44" s="1280" t="s">
        <v>10</v>
      </c>
      <c r="F44" s="2473">
        <v>583385240201000</v>
      </c>
      <c r="G44" s="2137" t="s">
        <v>328</v>
      </c>
      <c r="H44" s="1831">
        <v>200000</v>
      </c>
      <c r="I44" s="2137" t="s">
        <v>328</v>
      </c>
      <c r="J44" s="1276"/>
      <c r="K44" s="1276"/>
      <c r="L44" s="2143"/>
      <c r="M44" s="1859">
        <v>583385240201000</v>
      </c>
      <c r="N44" s="1885">
        <v>400000</v>
      </c>
      <c r="O44" s="1388">
        <f>N44*5%</f>
        <v>20000</v>
      </c>
      <c r="P44" s="1885">
        <f>N44-O47</f>
        <v>380000</v>
      </c>
      <c r="Q44" s="2139">
        <v>6</v>
      </c>
      <c r="R44" s="1833"/>
      <c r="S44" s="21"/>
    </row>
    <row r="45" spans="1:21" s="1" customFormat="1" ht="18" customHeight="1">
      <c r="A45" s="691">
        <v>39</v>
      </c>
      <c r="B45" s="2354" t="s">
        <v>1139</v>
      </c>
      <c r="C45" s="2355"/>
      <c r="D45" s="2355"/>
      <c r="E45" s="1381" t="s">
        <v>7</v>
      </c>
      <c r="F45" s="2328">
        <v>583385140201000</v>
      </c>
      <c r="G45" s="1667" t="s">
        <v>705</v>
      </c>
      <c r="H45" s="1836">
        <v>200000</v>
      </c>
      <c r="I45" s="2146" t="s">
        <v>705</v>
      </c>
      <c r="J45" s="2147"/>
      <c r="K45" s="2147"/>
      <c r="L45" s="2147"/>
      <c r="M45" s="2148">
        <v>776428963201</v>
      </c>
      <c r="N45" s="1921">
        <v>400000</v>
      </c>
      <c r="O45" s="1923">
        <f>N45*15%</f>
        <v>60000</v>
      </c>
      <c r="P45" s="1921">
        <f>N45-O45</f>
        <v>340000</v>
      </c>
      <c r="Q45" s="1270">
        <v>7</v>
      </c>
      <c r="R45" s="1306"/>
      <c r="S45" s="88"/>
    </row>
    <row r="46" spans="1:21" s="1" customFormat="1" ht="18" customHeight="1">
      <c r="A46" s="1365">
        <v>40</v>
      </c>
      <c r="B46" s="2346" t="s">
        <v>723</v>
      </c>
      <c r="C46" s="2347"/>
      <c r="D46" s="2347"/>
      <c r="E46" s="1280" t="s">
        <v>7</v>
      </c>
      <c r="F46" s="2320" t="s">
        <v>725</v>
      </c>
      <c r="G46" s="1315" t="s">
        <v>705</v>
      </c>
      <c r="H46" s="1831">
        <v>200000</v>
      </c>
      <c r="I46" s="1315" t="s">
        <v>705</v>
      </c>
      <c r="J46" s="1277"/>
      <c r="K46" s="1277"/>
      <c r="L46" s="1277"/>
      <c r="M46" s="1859">
        <v>583385240201000</v>
      </c>
      <c r="N46" s="1278">
        <v>400000</v>
      </c>
      <c r="O46" s="2149">
        <f>N46*15%</f>
        <v>60000</v>
      </c>
      <c r="P46" s="1278">
        <f>N46-O46</f>
        <v>340000</v>
      </c>
      <c r="Q46" s="2139">
        <v>8</v>
      </c>
      <c r="R46" s="1306"/>
    </row>
    <row r="47" spans="1:21" s="1" customFormat="1" ht="18" customHeight="1">
      <c r="A47" s="691">
        <v>41</v>
      </c>
      <c r="B47" s="506" t="s">
        <v>171</v>
      </c>
      <c r="C47" s="483"/>
      <c r="D47" s="483"/>
      <c r="E47" s="2169" t="s">
        <v>10</v>
      </c>
      <c r="F47" s="2321" t="s">
        <v>1158</v>
      </c>
      <c r="G47" s="1667" t="s">
        <v>803</v>
      </c>
      <c r="H47" s="1836">
        <v>200000</v>
      </c>
      <c r="I47" s="2146" t="s">
        <v>803</v>
      </c>
      <c r="J47" s="2150"/>
      <c r="K47" s="2150"/>
      <c r="L47" s="401"/>
      <c r="M47" s="2148">
        <v>58333325201000</v>
      </c>
      <c r="N47" s="1275">
        <v>400000</v>
      </c>
      <c r="O47" s="1388">
        <f>N44*5%</f>
        <v>20000</v>
      </c>
      <c r="P47" s="2151">
        <f>N47-O47</f>
        <v>380000</v>
      </c>
      <c r="Q47" s="1279">
        <v>9</v>
      </c>
      <c r="R47" s="1306"/>
    </row>
    <row r="48" spans="1:21" s="1" customFormat="1" ht="18" customHeight="1">
      <c r="A48" s="1365">
        <v>42</v>
      </c>
      <c r="B48" s="2346" t="s">
        <v>625</v>
      </c>
      <c r="C48" s="2347"/>
      <c r="D48" s="2347"/>
      <c r="E48" s="1280" t="s">
        <v>10</v>
      </c>
      <c r="F48" s="2300" t="s">
        <v>626</v>
      </c>
      <c r="G48" s="1315" t="s">
        <v>803</v>
      </c>
      <c r="H48" s="1831">
        <v>200000</v>
      </c>
      <c r="I48" s="2466" t="s">
        <v>803</v>
      </c>
      <c r="J48" s="2153"/>
      <c r="K48" s="1277"/>
      <c r="L48" s="1277"/>
      <c r="M48" s="2142">
        <v>577525255201000</v>
      </c>
      <c r="N48" s="1885">
        <v>400000</v>
      </c>
      <c r="O48" s="1387">
        <f>N48*15%</f>
        <v>60000</v>
      </c>
      <c r="P48" s="1278">
        <f>N48-O48</f>
        <v>340000</v>
      </c>
      <c r="Q48" s="2154">
        <v>10</v>
      </c>
      <c r="R48" s="1306"/>
    </row>
    <row r="49" spans="1:21" ht="16.5" customHeight="1">
      <c r="A49" s="2764" t="s">
        <v>59</v>
      </c>
      <c r="B49" s="2765"/>
      <c r="C49" s="2765"/>
      <c r="D49" s="2765"/>
      <c r="E49" s="2765"/>
      <c r="F49" s="2765"/>
      <c r="G49" s="2766"/>
      <c r="H49" s="1860">
        <f>SUM(H7:H48)</f>
        <v>8400000</v>
      </c>
      <c r="I49" s="2357"/>
      <c r="J49" s="1861"/>
      <c r="K49" s="1861"/>
      <c r="L49" s="1861"/>
      <c r="M49" s="1861"/>
      <c r="N49" s="1861"/>
      <c r="O49" s="1861"/>
      <c r="P49" s="1861"/>
      <c r="R49" s="1862">
        <f>SUM(R8:R38)</f>
        <v>540000</v>
      </c>
      <c r="S49" s="1860">
        <f>SUM(S8:S38)</f>
        <v>4260000</v>
      </c>
      <c r="T49" s="1847"/>
      <c r="U49" s="1833"/>
    </row>
    <row r="50" spans="1:21" ht="16.5" customHeight="1" thickBot="1">
      <c r="A50" s="2525" t="s">
        <v>1298</v>
      </c>
      <c r="B50" s="2526"/>
      <c r="C50" s="2526"/>
      <c r="D50" s="2526"/>
      <c r="E50" s="2526"/>
      <c r="F50" s="2526"/>
      <c r="G50" s="2526"/>
      <c r="H50" s="2527"/>
      <c r="I50" s="2339"/>
      <c r="J50" s="2339"/>
      <c r="K50" s="2339"/>
      <c r="L50" s="2339"/>
      <c r="M50" s="2339"/>
      <c r="N50" s="2339"/>
      <c r="O50" s="2339"/>
      <c r="P50" s="2339"/>
      <c r="Q50" s="2339"/>
      <c r="R50" s="2339"/>
      <c r="S50" s="2340"/>
      <c r="T50" s="1863"/>
      <c r="U50" s="1833"/>
    </row>
    <row r="51" spans="1:21" ht="16.5" customHeight="1" thickTop="1">
      <c r="A51" s="1864"/>
      <c r="B51" s="1864"/>
      <c r="C51" s="1864"/>
      <c r="D51" s="1864"/>
      <c r="E51" s="1864"/>
      <c r="F51" s="1864"/>
      <c r="G51" s="1864"/>
      <c r="H51" s="1864"/>
      <c r="I51" s="1812"/>
      <c r="J51" s="1812"/>
      <c r="K51" s="1812"/>
      <c r="L51" s="1812"/>
      <c r="M51" s="1812"/>
      <c r="N51" s="1812"/>
      <c r="O51" s="1812"/>
      <c r="P51" s="1812"/>
      <c r="Q51" s="1812"/>
      <c r="R51" s="1812"/>
      <c r="S51" s="1812"/>
      <c r="T51" s="21"/>
      <c r="U51" s="21"/>
    </row>
    <row r="52" spans="1:21" ht="5.25" customHeight="1">
      <c r="A52" s="1812"/>
      <c r="B52" s="1812"/>
      <c r="C52" s="1812"/>
      <c r="D52" s="1812"/>
      <c r="E52" s="1812"/>
      <c r="F52" s="1812"/>
      <c r="G52" s="1812"/>
      <c r="H52" s="1812"/>
      <c r="I52" s="1812"/>
      <c r="J52" s="1812"/>
      <c r="K52" s="1812"/>
      <c r="L52" s="1812"/>
      <c r="M52" s="1812"/>
      <c r="N52" s="1812"/>
      <c r="O52" s="1812"/>
      <c r="P52" s="1812"/>
      <c r="Q52" s="1812"/>
      <c r="R52" s="1812"/>
      <c r="S52" s="1812"/>
      <c r="T52" s="21"/>
      <c r="U52" s="21"/>
    </row>
    <row r="53" spans="1:21" ht="9" customHeight="1">
      <c r="A53" s="1873"/>
      <c r="B53" s="1873"/>
      <c r="C53" s="1873"/>
      <c r="D53" s="1873"/>
      <c r="E53" s="1812"/>
      <c r="F53" s="1812"/>
      <c r="G53" s="1811"/>
      <c r="H53" s="1811"/>
      <c r="I53" s="1811"/>
      <c r="J53" s="1811"/>
      <c r="K53" s="1811"/>
      <c r="L53" s="1811"/>
      <c r="M53" s="1811"/>
      <c r="N53" s="1811"/>
      <c r="O53" s="1811"/>
      <c r="P53" s="1811"/>
      <c r="Q53" s="1811"/>
      <c r="R53" s="1811"/>
      <c r="S53" s="1811"/>
      <c r="T53" s="21"/>
    </row>
    <row r="54" spans="1:21" s="1" customFormat="1">
      <c r="A54" s="10"/>
      <c r="B54" s="2355"/>
      <c r="C54" s="2355"/>
      <c r="D54" s="2355"/>
      <c r="E54" s="1865" t="s">
        <v>60</v>
      </c>
      <c r="F54" s="1865"/>
      <c r="H54" s="1865"/>
      <c r="I54" s="1289"/>
      <c r="J54" s="1289"/>
      <c r="K54" s="1289"/>
      <c r="L54" s="1289"/>
      <c r="M54" s="1289"/>
      <c r="N54" s="1289"/>
      <c r="O54" s="1289"/>
      <c r="P54" s="1292"/>
      <c r="Q54" s="1292"/>
      <c r="R54" s="1294" t="s">
        <v>602</v>
      </c>
      <c r="S54" s="1292"/>
      <c r="T54" s="1866"/>
    </row>
    <row r="55" spans="1:21" s="1" customFormat="1">
      <c r="A55" s="10"/>
      <c r="B55" s="88"/>
      <c r="C55" s="1288"/>
      <c r="D55" s="1288"/>
      <c r="E55" s="1865"/>
      <c r="F55" s="1865"/>
      <c r="H55" s="1865"/>
      <c r="I55" s="1289"/>
      <c r="J55" s="1289"/>
      <c r="K55" s="1289"/>
      <c r="L55" s="1289"/>
      <c r="M55" s="1289"/>
      <c r="N55" s="1289"/>
      <c r="O55" s="1289"/>
      <c r="P55" s="1292"/>
      <c r="Q55" s="1292"/>
      <c r="R55" s="1294"/>
      <c r="S55" s="1292"/>
      <c r="T55" s="1866"/>
    </row>
    <row r="56" spans="1:21" s="1" customFormat="1">
      <c r="A56" s="2349"/>
      <c r="B56" s="88"/>
      <c r="C56" s="2353"/>
      <c r="D56" s="46"/>
      <c r="E56" s="1865"/>
      <c r="F56" s="1865"/>
      <c r="H56" s="1865"/>
      <c r="I56" s="1289"/>
      <c r="J56" s="1289"/>
      <c r="K56" s="1289"/>
      <c r="L56" s="1289"/>
      <c r="M56" s="1289"/>
      <c r="N56" s="1289"/>
      <c r="O56" s="1289"/>
      <c r="P56" s="1292"/>
      <c r="Q56" s="1292"/>
      <c r="R56" s="1294"/>
      <c r="S56" s="1295"/>
      <c r="T56" s="1866"/>
    </row>
    <row r="57" spans="1:21" s="1" customFormat="1">
      <c r="A57" s="2349"/>
      <c r="B57" s="88"/>
      <c r="C57" s="2353"/>
      <c r="D57" s="2353"/>
      <c r="E57" s="1865"/>
      <c r="F57" s="1865"/>
      <c r="H57" s="1865"/>
      <c r="I57" s="1289"/>
      <c r="J57" s="1289"/>
      <c r="K57" s="1289"/>
      <c r="L57" s="1289"/>
      <c r="M57" s="1289"/>
      <c r="N57" s="1289"/>
      <c r="O57" s="1289"/>
      <c r="P57" s="1292"/>
      <c r="Q57" s="1292"/>
      <c r="R57" s="1294"/>
      <c r="S57" s="1295"/>
      <c r="T57" s="1312"/>
    </row>
    <row r="58" spans="1:21" s="1" customFormat="1">
      <c r="A58" s="2349"/>
      <c r="B58" s="88"/>
      <c r="C58" s="2353"/>
      <c r="D58" s="2353"/>
      <c r="E58" s="1865"/>
      <c r="F58" s="1865"/>
      <c r="H58" s="1865"/>
      <c r="I58" s="1289"/>
      <c r="J58" s="1289"/>
      <c r="K58" s="1289"/>
      <c r="L58" s="1289"/>
      <c r="M58" s="1289"/>
      <c r="N58" s="1289"/>
      <c r="O58" s="1289"/>
      <c r="P58" s="1292"/>
      <c r="Q58" s="1292"/>
      <c r="R58" s="1294"/>
      <c r="S58" s="1295"/>
      <c r="T58" s="1312"/>
    </row>
    <row r="59" spans="1:21" s="1" customFormat="1">
      <c r="A59" s="88"/>
      <c r="B59" s="88"/>
      <c r="C59" s="2353"/>
      <c r="D59" s="2353"/>
      <c r="E59" s="2162" t="s">
        <v>1141</v>
      </c>
      <c r="F59" s="2162"/>
      <c r="H59" s="1867"/>
      <c r="I59" s="1297"/>
      <c r="J59" s="1297"/>
      <c r="K59" s="1297"/>
      <c r="L59" s="1297"/>
      <c r="M59" s="1297"/>
      <c r="N59" s="1297"/>
      <c r="O59" s="1297"/>
      <c r="P59" s="1292"/>
      <c r="Q59" s="1292"/>
      <c r="R59" s="1294"/>
      <c r="S59" s="1295"/>
      <c r="T59" s="1312"/>
    </row>
    <row r="60" spans="1:21" s="1" customFormat="1">
      <c r="A60" s="88"/>
      <c r="B60" s="88"/>
      <c r="C60" s="2353"/>
      <c r="D60" s="2353"/>
      <c r="E60" s="1867" t="s">
        <v>62</v>
      </c>
      <c r="F60" s="1867"/>
      <c r="H60" s="1867"/>
      <c r="I60" s="1297"/>
      <c r="J60" s="1297"/>
      <c r="K60" s="1297"/>
      <c r="L60" s="1297"/>
      <c r="M60" s="1297"/>
      <c r="N60" s="1297"/>
      <c r="O60" s="1297"/>
      <c r="P60" s="1298"/>
      <c r="Q60" s="1298"/>
      <c r="R60" s="1294"/>
      <c r="S60" s="1295"/>
      <c r="T60" s="1312"/>
    </row>
    <row r="61" spans="1:21" s="1" customFormat="1">
      <c r="A61" s="88"/>
      <c r="B61" s="88"/>
      <c r="C61" s="2353"/>
      <c r="D61" s="2353"/>
      <c r="E61" s="11"/>
      <c r="F61" s="11"/>
      <c r="G61" s="1868"/>
      <c r="H61" s="1868"/>
      <c r="I61" s="1375"/>
      <c r="J61" s="1375"/>
      <c r="K61" s="1375"/>
      <c r="L61" s="1375"/>
      <c r="M61" s="1375"/>
      <c r="N61" s="1375"/>
      <c r="O61" s="1375"/>
      <c r="P61" s="1298"/>
      <c r="Q61" s="1298"/>
      <c r="R61" s="1294"/>
      <c r="S61" s="1295"/>
      <c r="T61" s="1312"/>
    </row>
    <row r="62" spans="1:21" s="1" customFormat="1">
      <c r="A62" s="88"/>
      <c r="B62" s="88"/>
      <c r="C62" s="2353"/>
      <c r="D62" s="2353"/>
      <c r="E62" s="11"/>
      <c r="F62" s="11"/>
      <c r="G62" s="1376"/>
      <c r="H62" s="1376"/>
      <c r="I62" s="1376"/>
      <c r="J62" s="1376"/>
      <c r="K62" s="1376"/>
      <c r="L62" s="1376"/>
      <c r="M62" s="1376"/>
      <c r="N62" s="1376"/>
      <c r="O62" s="1376"/>
      <c r="P62" s="1302"/>
      <c r="Q62" s="1302"/>
      <c r="R62" s="1294"/>
      <c r="S62" s="1295"/>
      <c r="T62" s="1312"/>
    </row>
    <row r="63" spans="1:21" s="1" customFormat="1">
      <c r="A63" s="88"/>
      <c r="B63" s="88"/>
      <c r="C63" s="2353"/>
      <c r="D63" s="2353"/>
      <c r="E63" s="11"/>
      <c r="F63" s="11"/>
      <c r="G63" s="1376"/>
      <c r="H63" s="1376"/>
      <c r="I63" s="1376"/>
      <c r="J63" s="1376"/>
      <c r="K63" s="1376"/>
      <c r="L63" s="1376"/>
      <c r="M63" s="1376"/>
      <c r="N63" s="1376"/>
      <c r="O63" s="1376"/>
      <c r="P63" s="1302"/>
      <c r="Q63" s="1302"/>
      <c r="R63" s="1294"/>
      <c r="S63" s="1295"/>
      <c r="T63" s="1312"/>
    </row>
  </sheetData>
  <autoFilter ref="A6:G11">
    <filterColumn colId="1" showButton="0"/>
    <filterColumn colId="2" showButton="0"/>
  </autoFilter>
  <mergeCells count="5">
    <mergeCell ref="A49:G49"/>
    <mergeCell ref="A50:H50"/>
    <mergeCell ref="D4:H4"/>
    <mergeCell ref="D1:G1"/>
    <mergeCell ref="B6:D6"/>
  </mergeCells>
  <conditionalFormatting sqref="J32 K10">
    <cfRule type="cellIs" dxfId="5" priority="1" operator="equal">
      <formula>29</formula>
    </cfRule>
    <cfRule type="containsText" dxfId="4" priority="2" operator="containsText" text="1-60">
      <formula>NOT(ISERROR(SEARCH("1-60",J10)))</formula>
    </cfRule>
  </conditionalFormatting>
  <pageMargins left="1.1299999999999999" right="0.7" top="0.75" bottom="0.75" header="0.3" footer="0.3"/>
  <pageSetup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D107"/>
  <sheetViews>
    <sheetView zoomScale="112" zoomScaleNormal="112" workbookViewId="0">
      <selection activeCell="A6" sqref="A6:XFD63"/>
    </sheetView>
  </sheetViews>
  <sheetFormatPr defaultRowHeight="12"/>
  <cols>
    <col min="1" max="1" width="5" style="17" customWidth="1"/>
    <col min="2" max="2" width="5" style="636" customWidth="1"/>
    <col min="3" max="3" width="2.140625" style="17" customWidth="1"/>
    <col min="4" max="4" width="21.42578125" style="17" customWidth="1"/>
    <col min="5" max="5" width="6.7109375" style="17" customWidth="1"/>
    <col min="6" max="6" width="20.85546875" style="17" hidden="1" customWidth="1"/>
    <col min="7" max="7" width="21.28515625" style="636" customWidth="1"/>
    <col min="8" max="8" width="18" style="636" customWidth="1"/>
    <col min="9" max="15" width="14.42578125" style="636" customWidth="1"/>
    <col min="16" max="16" width="14" style="1869" customWidth="1"/>
    <col min="17" max="17" width="14.140625" style="17" customWidth="1"/>
    <col min="18" max="18" width="9.140625" style="17" customWidth="1"/>
    <col min="19" max="19" width="10.42578125" style="17" customWidth="1"/>
    <col min="20" max="20" width="24.7109375" style="17" customWidth="1"/>
    <col min="21" max="28" width="9.140625" style="17" customWidth="1"/>
    <col min="29" max="16384" width="9.140625" style="17"/>
  </cols>
  <sheetData>
    <row r="1" spans="1:21" s="1252" customFormat="1" ht="17.25" customHeight="1">
      <c r="A1" s="2230" t="s">
        <v>1058</v>
      </c>
      <c r="B1" s="1809"/>
      <c r="C1" s="1810" t="s">
        <v>257</v>
      </c>
      <c r="D1" s="2768" t="s">
        <v>699</v>
      </c>
      <c r="E1" s="2768"/>
      <c r="F1" s="2768"/>
      <c r="G1" s="2768"/>
      <c r="H1" s="2768"/>
      <c r="I1" s="2198"/>
      <c r="J1" s="2198"/>
      <c r="K1" s="2198"/>
      <c r="L1" s="2198"/>
      <c r="M1" s="2198"/>
      <c r="N1" s="2198"/>
      <c r="O1" s="2198"/>
      <c r="P1" s="2198"/>
      <c r="Q1" s="2198"/>
      <c r="R1" s="2198"/>
      <c r="S1" s="2198"/>
      <c r="T1" s="2211"/>
    </row>
    <row r="2" spans="1:21" s="1252" customFormat="1">
      <c r="A2" s="2231" t="s">
        <v>1059</v>
      </c>
      <c r="B2" s="1811"/>
      <c r="C2" s="1812" t="s">
        <v>257</v>
      </c>
      <c r="D2" s="2772" t="s">
        <v>1042</v>
      </c>
      <c r="E2" s="2772"/>
      <c r="F2" s="2772"/>
      <c r="G2" s="2772"/>
      <c r="H2" s="2772"/>
      <c r="I2" s="2210"/>
      <c r="J2" s="2210"/>
      <c r="K2" s="2210"/>
      <c r="L2" s="2210"/>
      <c r="M2" s="2210"/>
      <c r="N2" s="2210"/>
      <c r="O2" s="2210"/>
      <c r="P2" s="2210"/>
      <c r="Q2" s="2210"/>
      <c r="R2" s="2210"/>
      <c r="S2" s="2210"/>
    </row>
    <row r="3" spans="1:21" s="1252" customFormat="1" ht="12" customHeight="1">
      <c r="A3" s="2231" t="s">
        <v>1060</v>
      </c>
      <c r="B3" s="1811"/>
      <c r="C3" s="1812" t="s">
        <v>257</v>
      </c>
      <c r="D3" s="2773" t="s">
        <v>1161</v>
      </c>
      <c r="E3" s="2773"/>
      <c r="F3" s="2773"/>
      <c r="G3" s="2773"/>
      <c r="H3" s="2773"/>
      <c r="I3" s="1311"/>
      <c r="J3" s="1311"/>
      <c r="K3" s="1311"/>
      <c r="L3" s="1311"/>
      <c r="M3" s="1311"/>
      <c r="N3" s="1311"/>
      <c r="O3" s="1311"/>
      <c r="P3" s="1316"/>
      <c r="Q3" s="1316"/>
      <c r="R3" s="1316"/>
      <c r="S3" s="1297" t="s">
        <v>395</v>
      </c>
      <c r="T3" s="2211"/>
    </row>
    <row r="4" spans="1:21" ht="27.75" customHeight="1">
      <c r="A4" s="2230" t="s">
        <v>1061</v>
      </c>
      <c r="B4" s="1811"/>
      <c r="C4" s="1810" t="s">
        <v>257</v>
      </c>
      <c r="D4" s="2529" t="s">
        <v>1165</v>
      </c>
      <c r="E4" s="2529"/>
      <c r="F4" s="2529"/>
      <c r="G4" s="2529"/>
      <c r="H4" s="2529"/>
      <c r="I4" s="2301"/>
      <c r="J4" s="2301"/>
      <c r="K4" s="2301"/>
      <c r="L4" s="2301"/>
      <c r="M4" s="2301"/>
      <c r="N4" s="2301"/>
      <c r="O4" s="1817"/>
      <c r="P4" s="1817"/>
      <c r="Q4" s="1817"/>
      <c r="R4" s="1817"/>
      <c r="S4" s="1297"/>
    </row>
    <row r="5" spans="1:21" ht="12.75" thickBot="1">
      <c r="A5" s="1818"/>
      <c r="B5" s="1811"/>
      <c r="C5" s="1812"/>
      <c r="D5" s="2217"/>
      <c r="E5" s="1819"/>
      <c r="F5" s="1819"/>
      <c r="G5" s="2217"/>
      <c r="H5" s="2217"/>
      <c r="I5" s="1817"/>
      <c r="J5" s="1817"/>
      <c r="K5" s="1817"/>
      <c r="L5" s="1817"/>
      <c r="M5" s="1817"/>
      <c r="N5" s="1817"/>
      <c r="O5" s="1817"/>
      <c r="P5" s="1817"/>
      <c r="Q5" s="1817"/>
      <c r="R5" s="1817"/>
      <c r="S5" s="1297"/>
    </row>
    <row r="6" spans="1:21" s="1823" customFormat="1" ht="49.5" thickTop="1" thickBot="1">
      <c r="A6" s="1332" t="s">
        <v>0</v>
      </c>
      <c r="B6" s="2769" t="s">
        <v>408</v>
      </c>
      <c r="C6" s="2770"/>
      <c r="D6" s="2771"/>
      <c r="E6" s="2223" t="s">
        <v>798</v>
      </c>
      <c r="F6" s="2223"/>
      <c r="G6" s="1333" t="s">
        <v>1151</v>
      </c>
      <c r="H6" s="1335" t="s">
        <v>1100</v>
      </c>
      <c r="I6" s="1820"/>
      <c r="J6" s="1333" t="s">
        <v>2</v>
      </c>
      <c r="K6" s="1333"/>
      <c r="L6" s="1821"/>
      <c r="M6" s="1333"/>
      <c r="N6" s="1333"/>
      <c r="O6" s="1333"/>
      <c r="P6" s="1822" t="s">
        <v>3</v>
      </c>
      <c r="R6" s="1822" t="s">
        <v>477</v>
      </c>
      <c r="S6" s="1824" t="s">
        <v>478</v>
      </c>
      <c r="T6" s="1825" t="s">
        <v>479</v>
      </c>
      <c r="U6" s="1826"/>
    </row>
    <row r="7" spans="1:21" ht="16.5" customHeight="1">
      <c r="A7" s="1338">
        <v>1</v>
      </c>
      <c r="B7" s="2221" t="s">
        <v>735</v>
      </c>
      <c r="C7" s="2221"/>
      <c r="D7" s="2221"/>
      <c r="E7" s="1339" t="s">
        <v>7</v>
      </c>
      <c r="F7" s="2319">
        <v>256060971201000</v>
      </c>
      <c r="G7" s="2308" t="s">
        <v>181</v>
      </c>
      <c r="H7" s="1827">
        <v>400000</v>
      </c>
      <c r="I7" s="1828">
        <v>2</v>
      </c>
      <c r="J7" s="1339" t="s">
        <v>7</v>
      </c>
      <c r="K7" s="1339">
        <v>26</v>
      </c>
      <c r="L7" s="1262" t="s">
        <v>185</v>
      </c>
      <c r="M7" s="2221"/>
      <c r="N7" s="2221"/>
      <c r="O7" s="2221"/>
      <c r="P7" s="1829">
        <v>256060971201000</v>
      </c>
      <c r="R7" s="1830">
        <f>H7*15%</f>
        <v>60000</v>
      </c>
      <c r="S7" s="1831">
        <f>H7-R7</f>
        <v>340000</v>
      </c>
      <c r="T7" s="1832">
        <v>2</v>
      </c>
      <c r="U7" s="1833"/>
    </row>
    <row r="8" spans="1:21" ht="16.5" customHeight="1">
      <c r="A8" s="1365">
        <v>2</v>
      </c>
      <c r="B8" s="2214" t="s">
        <v>1095</v>
      </c>
      <c r="C8" s="2214"/>
      <c r="D8" s="2214"/>
      <c r="E8" s="1276" t="s">
        <v>7</v>
      </c>
      <c r="F8" s="2320">
        <v>583329545201000</v>
      </c>
      <c r="G8" s="2219" t="s">
        <v>181</v>
      </c>
      <c r="H8" s="1831">
        <v>400000</v>
      </c>
      <c r="I8" s="2229">
        <v>1</v>
      </c>
      <c r="J8" s="1346" t="s">
        <v>7</v>
      </c>
      <c r="K8" s="1346">
        <v>10</v>
      </c>
      <c r="L8" s="1347" t="s">
        <v>188</v>
      </c>
      <c r="M8" s="2220"/>
      <c r="N8" s="2220"/>
      <c r="O8" s="2220"/>
      <c r="P8" s="1348" t="s">
        <v>624</v>
      </c>
      <c r="R8" s="1834">
        <f>H8*5%</f>
        <v>20000</v>
      </c>
      <c r="S8" s="1835">
        <f t="shared" ref="S8:S14" si="0">H8-R8</f>
        <v>380000</v>
      </c>
      <c r="T8" s="1270">
        <v>1</v>
      </c>
      <c r="U8" s="1833"/>
    </row>
    <row r="9" spans="1:21" ht="16.5" customHeight="1">
      <c r="A9" s="691">
        <v>3</v>
      </c>
      <c r="B9" s="2220" t="s">
        <v>23</v>
      </c>
      <c r="C9" s="2220"/>
      <c r="D9" s="2220"/>
      <c r="E9" s="1346" t="s">
        <v>10</v>
      </c>
      <c r="F9" s="2321">
        <v>583329545201000</v>
      </c>
      <c r="G9" s="2307" t="s">
        <v>182</v>
      </c>
      <c r="H9" s="1836">
        <v>400000</v>
      </c>
      <c r="I9" s="2204">
        <v>1</v>
      </c>
      <c r="J9" s="1276" t="s">
        <v>10</v>
      </c>
      <c r="K9" s="1276">
        <v>28</v>
      </c>
      <c r="L9" s="1839" t="s">
        <v>189</v>
      </c>
      <c r="M9" s="2219"/>
      <c r="N9" s="2219"/>
      <c r="O9" s="2219"/>
      <c r="P9" s="1840" t="s">
        <v>289</v>
      </c>
      <c r="R9" s="1842">
        <f>H9*5%</f>
        <v>20000</v>
      </c>
      <c r="S9" s="1843">
        <f>H9-R9</f>
        <v>380000</v>
      </c>
      <c r="T9" s="1832">
        <v>6</v>
      </c>
      <c r="U9" s="1833"/>
    </row>
    <row r="10" spans="1:21" ht="16.5" customHeight="1">
      <c r="A10" s="1365">
        <v>4</v>
      </c>
      <c r="B10" s="2219" t="s">
        <v>410</v>
      </c>
      <c r="C10" s="2219"/>
      <c r="D10" s="2219"/>
      <c r="E10" s="1276" t="s">
        <v>7</v>
      </c>
      <c r="F10" s="2322">
        <v>255259541201000</v>
      </c>
      <c r="G10" s="2219" t="s">
        <v>182</v>
      </c>
      <c r="H10" s="1831">
        <v>400000</v>
      </c>
      <c r="I10" s="1837" t="s">
        <v>7</v>
      </c>
      <c r="J10" s="1346" t="s">
        <v>10</v>
      </c>
      <c r="K10" s="1346">
        <v>35</v>
      </c>
      <c r="L10" s="1364" t="s">
        <v>183</v>
      </c>
      <c r="M10" s="2220"/>
      <c r="N10" s="2220"/>
      <c r="O10" s="2220"/>
      <c r="P10" s="1838">
        <v>255259541201000</v>
      </c>
      <c r="R10" s="1834">
        <f>H10*5%</f>
        <v>20000</v>
      </c>
      <c r="S10" s="1835">
        <f t="shared" si="0"/>
        <v>380000</v>
      </c>
      <c r="T10" s="1270">
        <v>3</v>
      </c>
      <c r="U10" s="1833"/>
    </row>
    <row r="11" spans="1:21" ht="16.5" customHeight="1">
      <c r="A11" s="691">
        <v>5</v>
      </c>
      <c r="B11" s="2220" t="s">
        <v>126</v>
      </c>
      <c r="C11" s="2220"/>
      <c r="D11" s="2220"/>
      <c r="E11" s="1346" t="s">
        <v>7</v>
      </c>
      <c r="F11" s="2297" t="s">
        <v>295</v>
      </c>
      <c r="G11" s="2307" t="s">
        <v>21</v>
      </c>
      <c r="H11" s="1836">
        <v>400000</v>
      </c>
      <c r="I11" s="2229">
        <v>1</v>
      </c>
      <c r="J11" s="1346" t="s">
        <v>7</v>
      </c>
      <c r="K11" s="1346">
        <v>7</v>
      </c>
      <c r="L11" s="1347" t="s">
        <v>188</v>
      </c>
      <c r="M11" s="2220"/>
      <c r="N11" s="2220"/>
      <c r="O11" s="2220"/>
      <c r="P11" s="1838" t="s">
        <v>295</v>
      </c>
      <c r="R11" s="1841">
        <f>H11*15%</f>
        <v>60000</v>
      </c>
      <c r="S11" s="1836">
        <f>H11-R11</f>
        <v>340000</v>
      </c>
      <c r="T11" s="1270">
        <v>5</v>
      </c>
      <c r="U11" s="1833"/>
    </row>
    <row r="12" spans="1:21" ht="16.5" customHeight="1">
      <c r="A12" s="1365">
        <v>6</v>
      </c>
      <c r="B12" s="2219" t="s">
        <v>751</v>
      </c>
      <c r="C12" s="2219"/>
      <c r="D12" s="2219"/>
      <c r="E12" s="1276" t="s">
        <v>10</v>
      </c>
      <c r="F12" s="2322">
        <v>776330540201000</v>
      </c>
      <c r="G12" s="2219" t="s">
        <v>21</v>
      </c>
      <c r="H12" s="1831">
        <v>400000</v>
      </c>
      <c r="I12" s="2204">
        <v>1</v>
      </c>
      <c r="J12" s="1276" t="s">
        <v>10</v>
      </c>
      <c r="K12" s="1276">
        <v>54</v>
      </c>
      <c r="L12" s="1839" t="s">
        <v>187</v>
      </c>
      <c r="M12" s="2219"/>
      <c r="N12" s="2219"/>
      <c r="O12" s="2219"/>
      <c r="P12" s="1840">
        <v>776330540201000</v>
      </c>
      <c r="R12" s="1830">
        <f>H12*15%</f>
        <v>60000</v>
      </c>
      <c r="S12" s="1831">
        <f>H12-R12</f>
        <v>340000</v>
      </c>
      <c r="T12" s="1832">
        <v>4</v>
      </c>
      <c r="U12" s="1833"/>
    </row>
    <row r="13" spans="1:21" ht="16.5" customHeight="1">
      <c r="A13" s="691">
        <v>7</v>
      </c>
      <c r="B13" s="2220" t="s">
        <v>743</v>
      </c>
      <c r="C13" s="2220"/>
      <c r="D13" s="2220"/>
      <c r="E13" s="1346" t="s">
        <v>10</v>
      </c>
      <c r="F13" s="2323" t="s">
        <v>739</v>
      </c>
      <c r="G13" s="2307" t="s">
        <v>384</v>
      </c>
      <c r="H13" s="1836">
        <v>400000</v>
      </c>
      <c r="I13" s="2204">
        <v>1</v>
      </c>
      <c r="J13" s="1276" t="s">
        <v>7</v>
      </c>
      <c r="K13" s="1276">
        <v>44</v>
      </c>
      <c r="L13" s="1839" t="s">
        <v>188</v>
      </c>
      <c r="M13" s="2219"/>
      <c r="N13" s="2219"/>
      <c r="O13" s="2219"/>
      <c r="P13" s="1840">
        <v>583330600201000</v>
      </c>
      <c r="R13" s="1346"/>
      <c r="S13" s="1846"/>
      <c r="T13" s="1847"/>
      <c r="U13" s="1833"/>
    </row>
    <row r="14" spans="1:21" ht="16.5" customHeight="1">
      <c r="A14" s="1365">
        <v>8</v>
      </c>
      <c r="B14" s="2219" t="s">
        <v>336</v>
      </c>
      <c r="C14" s="2219"/>
      <c r="D14" s="2219"/>
      <c r="E14" s="1276" t="s">
        <v>10</v>
      </c>
      <c r="F14" s="2322">
        <v>583330600201000</v>
      </c>
      <c r="G14" s="2219" t="s">
        <v>384</v>
      </c>
      <c r="H14" s="1831">
        <v>400000</v>
      </c>
      <c r="I14" s="2229">
        <v>2</v>
      </c>
      <c r="J14" s="1346" t="s">
        <v>10</v>
      </c>
      <c r="K14" s="1346">
        <v>4</v>
      </c>
      <c r="L14" s="1347" t="s">
        <v>189</v>
      </c>
      <c r="M14" s="2220"/>
      <c r="N14" s="2220"/>
      <c r="O14" s="2220"/>
      <c r="P14" s="1838" t="s">
        <v>272</v>
      </c>
      <c r="R14" s="1844">
        <f>H14*5%</f>
        <v>20000</v>
      </c>
      <c r="S14" s="1845">
        <f t="shared" si="0"/>
        <v>380000</v>
      </c>
      <c r="T14" s="1832">
        <v>8</v>
      </c>
      <c r="U14" s="1833"/>
    </row>
    <row r="15" spans="1:21" ht="16.5" customHeight="1">
      <c r="A15" s="691">
        <v>9</v>
      </c>
      <c r="B15" s="2220" t="s">
        <v>103</v>
      </c>
      <c r="C15" s="2220"/>
      <c r="D15" s="2220"/>
      <c r="E15" s="1346" t="s">
        <v>7</v>
      </c>
      <c r="F15" s="2297">
        <v>776330540201000</v>
      </c>
      <c r="G15" s="2307" t="s">
        <v>385</v>
      </c>
      <c r="H15" s="1836">
        <v>400000</v>
      </c>
      <c r="I15" s="2229">
        <v>1</v>
      </c>
      <c r="J15" s="1346" t="s">
        <v>7</v>
      </c>
      <c r="K15" s="1346">
        <v>12</v>
      </c>
      <c r="L15" s="1347" t="s">
        <v>185</v>
      </c>
      <c r="M15" s="2220"/>
      <c r="N15" s="2220"/>
      <c r="O15" s="2220"/>
      <c r="P15" s="1838" t="s">
        <v>192</v>
      </c>
      <c r="R15" s="1841">
        <f>H15*15%</f>
        <v>60000</v>
      </c>
      <c r="S15" s="1836">
        <f>H15-R15</f>
        <v>340000</v>
      </c>
      <c r="T15" s="1270">
        <v>9</v>
      </c>
      <c r="U15" s="1833"/>
    </row>
    <row r="16" spans="1:21" ht="16.5" customHeight="1">
      <c r="A16" s="1365">
        <v>10</v>
      </c>
      <c r="B16" s="2219" t="s">
        <v>738</v>
      </c>
      <c r="C16" s="2219"/>
      <c r="D16" s="2219"/>
      <c r="E16" s="1276" t="s">
        <v>10</v>
      </c>
      <c r="F16" s="2320" t="s">
        <v>739</v>
      </c>
      <c r="G16" s="2219" t="s">
        <v>385</v>
      </c>
      <c r="H16" s="1831">
        <v>400000</v>
      </c>
      <c r="I16" s="2204">
        <v>1</v>
      </c>
      <c r="J16" s="1276" t="s">
        <v>10</v>
      </c>
      <c r="K16" s="1276">
        <v>42</v>
      </c>
      <c r="L16" s="1839" t="s">
        <v>51</v>
      </c>
      <c r="M16" s="2219"/>
      <c r="N16" s="2219"/>
      <c r="O16" s="2219"/>
      <c r="P16" s="1848" t="s">
        <v>739</v>
      </c>
      <c r="R16" s="1842">
        <f>H16*5%</f>
        <v>20000</v>
      </c>
      <c r="S16" s="1843">
        <f>H16-R16</f>
        <v>380000</v>
      </c>
      <c r="T16" s="1832">
        <v>10</v>
      </c>
      <c r="U16" s="1833"/>
    </row>
    <row r="17" spans="1:30" s="798" customFormat="1" ht="15.75" customHeight="1">
      <c r="A17" s="691">
        <v>11</v>
      </c>
      <c r="B17" s="2224" t="s">
        <v>42</v>
      </c>
      <c r="C17" s="2224"/>
      <c r="D17" s="2224"/>
      <c r="E17" s="1743" t="s">
        <v>10</v>
      </c>
      <c r="F17" s="2321" t="s">
        <v>619</v>
      </c>
      <c r="G17" s="2307" t="s">
        <v>253</v>
      </c>
      <c r="H17" s="1836">
        <v>400000</v>
      </c>
      <c r="I17" s="1805" t="s">
        <v>486</v>
      </c>
      <c r="J17" s="1746" t="s">
        <v>371</v>
      </c>
      <c r="K17" s="1745">
        <v>400000</v>
      </c>
      <c r="L17" s="837">
        <f>K17*5%</f>
        <v>20000</v>
      </c>
      <c r="M17" s="1202">
        <f>K17-L17</f>
        <v>380000</v>
      </c>
      <c r="N17" s="815">
        <v>71</v>
      </c>
      <c r="O17" s="1109" t="s">
        <v>619</v>
      </c>
      <c r="AA17" s="865"/>
      <c r="AB17" s="865"/>
      <c r="AC17" s="865"/>
      <c r="AD17" s="865"/>
    </row>
    <row r="18" spans="1:30" ht="16.5" customHeight="1">
      <c r="A18" s="1365">
        <v>12</v>
      </c>
      <c r="B18" s="2219" t="s">
        <v>410</v>
      </c>
      <c r="C18" s="2219"/>
      <c r="D18" s="2219"/>
      <c r="E18" s="1276" t="s">
        <v>7</v>
      </c>
      <c r="F18" s="2322">
        <v>255259541201000</v>
      </c>
      <c r="G18" s="2219" t="s">
        <v>253</v>
      </c>
      <c r="H18" s="1831">
        <v>400000</v>
      </c>
      <c r="I18" s="2229">
        <v>1</v>
      </c>
      <c r="J18" s="1346" t="s">
        <v>7</v>
      </c>
      <c r="K18" s="1346">
        <v>35</v>
      </c>
      <c r="L18" s="1347" t="s">
        <v>183</v>
      </c>
      <c r="M18" s="2220"/>
      <c r="N18" s="2220"/>
      <c r="O18" s="2220"/>
      <c r="P18" s="1838">
        <v>255259541201000</v>
      </c>
      <c r="R18" s="1841">
        <f>H18*15%</f>
        <v>60000</v>
      </c>
      <c r="S18" s="1836">
        <f>H18-R18</f>
        <v>340000</v>
      </c>
      <c r="T18" s="1270">
        <v>11</v>
      </c>
      <c r="U18" s="1833"/>
    </row>
    <row r="19" spans="1:30" ht="16.5" customHeight="1">
      <c r="A19" s="691">
        <v>13</v>
      </c>
      <c r="B19" s="2220" t="s">
        <v>799</v>
      </c>
      <c r="C19" s="1346"/>
      <c r="D19" s="1346"/>
      <c r="E19" s="1346" t="s">
        <v>7</v>
      </c>
      <c r="F19" s="2299" t="s">
        <v>265</v>
      </c>
      <c r="G19" s="2307" t="s">
        <v>186</v>
      </c>
      <c r="H19" s="1836">
        <v>400000</v>
      </c>
      <c r="I19" s="1837"/>
      <c r="J19" s="1346"/>
      <c r="K19" s="1346"/>
      <c r="L19" s="1347" t="s">
        <v>191</v>
      </c>
      <c r="M19" s="2220"/>
      <c r="N19" s="2220"/>
      <c r="O19" s="2220"/>
      <c r="P19" s="1838"/>
      <c r="R19" s="1346"/>
      <c r="S19" s="1849">
        <f>H20-R20</f>
        <v>380000</v>
      </c>
      <c r="T19" s="1832">
        <v>14</v>
      </c>
      <c r="U19" s="1833"/>
    </row>
    <row r="20" spans="1:30" ht="16.5" customHeight="1">
      <c r="A20" s="1365">
        <v>14</v>
      </c>
      <c r="B20" s="2219" t="s">
        <v>89</v>
      </c>
      <c r="C20" s="2219"/>
      <c r="D20" s="2219"/>
      <c r="E20" s="1276" t="s">
        <v>10</v>
      </c>
      <c r="F20" s="2322">
        <v>340338524202000</v>
      </c>
      <c r="G20" s="2219" t="s">
        <v>186</v>
      </c>
      <c r="H20" s="1831">
        <v>400000</v>
      </c>
      <c r="I20" s="2204">
        <v>1</v>
      </c>
      <c r="J20" s="1276" t="s">
        <v>10</v>
      </c>
      <c r="K20" s="1276">
        <v>21</v>
      </c>
      <c r="L20" s="1839" t="s">
        <v>183</v>
      </c>
      <c r="M20" s="2219"/>
      <c r="N20" s="2219"/>
      <c r="O20" s="2219"/>
      <c r="P20" s="1840" t="s">
        <v>285</v>
      </c>
      <c r="R20" s="1850">
        <f>H20*5%</f>
        <v>20000</v>
      </c>
      <c r="S20" s="1851"/>
      <c r="T20" s="1847"/>
      <c r="U20" s="1833"/>
    </row>
    <row r="21" spans="1:30" ht="16.5" customHeight="1">
      <c r="A21" s="691">
        <v>15</v>
      </c>
      <c r="B21" s="2220" t="s">
        <v>735</v>
      </c>
      <c r="C21" s="2220"/>
      <c r="D21" s="2220"/>
      <c r="E21" s="1346" t="s">
        <v>7</v>
      </c>
      <c r="F21" s="2324">
        <v>256060971201000</v>
      </c>
      <c r="G21" s="2307" t="s">
        <v>187</v>
      </c>
      <c r="H21" s="1836">
        <v>400000</v>
      </c>
      <c r="I21" s="2229">
        <v>2</v>
      </c>
      <c r="J21" s="1346" t="s">
        <v>7</v>
      </c>
      <c r="K21" s="1346">
        <v>26</v>
      </c>
      <c r="L21" s="1347" t="s">
        <v>185</v>
      </c>
      <c r="M21" s="2220"/>
      <c r="N21" s="2220"/>
      <c r="O21" s="2220"/>
      <c r="P21" s="1838">
        <v>256060971201000</v>
      </c>
      <c r="R21" s="1842">
        <f>H21*5%</f>
        <v>20000</v>
      </c>
      <c r="S21" s="1843">
        <f>H21-R21</f>
        <v>380000</v>
      </c>
      <c r="T21" s="1832">
        <v>16</v>
      </c>
      <c r="U21" s="1833"/>
    </row>
    <row r="22" spans="1:30" ht="16.5" customHeight="1">
      <c r="A22" s="1365">
        <v>16</v>
      </c>
      <c r="B22" s="2219" t="s">
        <v>771</v>
      </c>
      <c r="C22" s="2219"/>
      <c r="D22" s="2219"/>
      <c r="E22" s="1276" t="s">
        <v>10</v>
      </c>
      <c r="F22" s="2320" t="s">
        <v>280</v>
      </c>
      <c r="G22" s="2219" t="s">
        <v>187</v>
      </c>
      <c r="H22" s="1831">
        <v>400000</v>
      </c>
      <c r="I22" s="2204">
        <v>2</v>
      </c>
      <c r="J22" s="1276" t="s">
        <v>7</v>
      </c>
      <c r="K22" s="1276">
        <v>51</v>
      </c>
      <c r="L22" s="1839" t="s">
        <v>183</v>
      </c>
      <c r="M22" s="2219"/>
      <c r="N22" s="2219"/>
      <c r="O22" s="2219"/>
      <c r="P22" s="1840">
        <v>776427254201000</v>
      </c>
      <c r="R22" s="1841">
        <f>H22*15%</f>
        <v>60000</v>
      </c>
      <c r="S22" s="1836">
        <f>H22-R22</f>
        <v>340000</v>
      </c>
      <c r="T22" s="1270">
        <v>15</v>
      </c>
      <c r="U22" s="1833"/>
    </row>
    <row r="23" spans="1:30" ht="16.5" customHeight="1">
      <c r="A23" s="691">
        <v>17</v>
      </c>
      <c r="B23" s="2220" t="s">
        <v>777</v>
      </c>
      <c r="C23" s="2220"/>
      <c r="D23" s="2220"/>
      <c r="E23" s="1346" t="s">
        <v>7</v>
      </c>
      <c r="F23" s="2321">
        <v>58333098020100</v>
      </c>
      <c r="G23" s="2307" t="s">
        <v>238</v>
      </c>
      <c r="H23" s="1836">
        <v>400000</v>
      </c>
      <c r="I23" s="2229">
        <v>1</v>
      </c>
      <c r="J23" s="1346" t="s">
        <v>7</v>
      </c>
      <c r="K23" s="1346">
        <v>49</v>
      </c>
      <c r="L23" s="1347" t="s">
        <v>51</v>
      </c>
      <c r="M23" s="2220"/>
      <c r="N23" s="2220"/>
      <c r="O23" s="2220"/>
      <c r="P23" s="1838">
        <v>583330980201000</v>
      </c>
      <c r="R23" s="1844"/>
      <c r="S23" s="1845"/>
      <c r="T23" s="1832"/>
      <c r="U23" s="1833"/>
    </row>
    <row r="24" spans="1:30" ht="16.5" customHeight="1">
      <c r="A24" s="1365">
        <v>18</v>
      </c>
      <c r="B24" s="2219" t="s">
        <v>45</v>
      </c>
      <c r="C24" s="2219"/>
      <c r="D24" s="2219"/>
      <c r="E24" s="1276" t="s">
        <v>10</v>
      </c>
      <c r="F24" s="2320" t="s">
        <v>244</v>
      </c>
      <c r="G24" s="2219" t="s">
        <v>238</v>
      </c>
      <c r="H24" s="1831">
        <v>400000</v>
      </c>
      <c r="I24" s="2204">
        <v>1</v>
      </c>
      <c r="J24" s="1276" t="s">
        <v>10</v>
      </c>
      <c r="K24" s="1276">
        <v>8</v>
      </c>
      <c r="L24" s="1839" t="s">
        <v>21</v>
      </c>
      <c r="M24" s="2219"/>
      <c r="N24" s="2219"/>
      <c r="O24" s="2219"/>
      <c r="P24" s="1848" t="s">
        <v>244</v>
      </c>
      <c r="R24" s="1842">
        <f>H24*5%</f>
        <v>20000</v>
      </c>
      <c r="S24" s="1843">
        <f>H24-R24</f>
        <v>380000</v>
      </c>
      <c r="T24" s="1832">
        <v>18</v>
      </c>
      <c r="U24" s="1833"/>
    </row>
    <row r="25" spans="1:30" ht="16.5" customHeight="1">
      <c r="A25" s="691">
        <v>19</v>
      </c>
      <c r="B25" s="2220" t="s">
        <v>744</v>
      </c>
      <c r="C25" s="2220"/>
      <c r="D25" s="2220"/>
      <c r="E25" s="1346" t="s">
        <v>10</v>
      </c>
      <c r="F25" s="2325">
        <v>577535552201000</v>
      </c>
      <c r="G25" s="2307" t="s">
        <v>188</v>
      </c>
      <c r="H25" s="1836">
        <v>400000</v>
      </c>
      <c r="I25" s="2229">
        <v>1</v>
      </c>
      <c r="J25" s="1346" t="s">
        <v>10</v>
      </c>
      <c r="K25" s="1346">
        <v>47</v>
      </c>
      <c r="L25" s="1347" t="s">
        <v>191</v>
      </c>
      <c r="M25" s="2220"/>
      <c r="N25" s="2220"/>
      <c r="O25" s="2220"/>
      <c r="P25" s="1838">
        <v>577535552201000</v>
      </c>
      <c r="R25" s="1346"/>
      <c r="S25" s="1846"/>
      <c r="T25" s="1832">
        <v>20</v>
      </c>
      <c r="U25" s="1833"/>
    </row>
    <row r="26" spans="1:30" ht="16.5" customHeight="1">
      <c r="A26" s="1365">
        <v>20</v>
      </c>
      <c r="B26" s="2219" t="s">
        <v>63</v>
      </c>
      <c r="C26" s="2219"/>
      <c r="D26" s="2219"/>
      <c r="E26" s="1276" t="s">
        <v>10</v>
      </c>
      <c r="F26" s="2320" t="s">
        <v>283</v>
      </c>
      <c r="G26" s="2219" t="s">
        <v>188</v>
      </c>
      <c r="H26" s="1831">
        <v>400000</v>
      </c>
      <c r="I26" s="1852"/>
      <c r="J26" s="1276"/>
      <c r="K26" s="1276"/>
      <c r="L26" s="1839" t="s">
        <v>191</v>
      </c>
      <c r="M26" s="2219"/>
      <c r="N26" s="2219"/>
      <c r="O26" s="2219"/>
      <c r="P26" s="1840">
        <v>583328638201000</v>
      </c>
      <c r="R26" s="1346"/>
      <c r="S26" s="1846"/>
      <c r="T26" s="1847"/>
      <c r="U26" s="1833"/>
    </row>
    <row r="27" spans="1:30" ht="16.5" customHeight="1">
      <c r="A27" s="691">
        <v>21</v>
      </c>
      <c r="B27" s="2220" t="s">
        <v>793</v>
      </c>
      <c r="C27" s="2220"/>
      <c r="D27" s="2220"/>
      <c r="E27" s="1346" t="s">
        <v>7</v>
      </c>
      <c r="F27" s="2326">
        <v>685794471201000</v>
      </c>
      <c r="G27" s="2307" t="s">
        <v>388</v>
      </c>
      <c r="H27" s="1836">
        <v>400000</v>
      </c>
      <c r="I27" s="2229">
        <v>1</v>
      </c>
      <c r="J27" s="1346" t="s">
        <v>7</v>
      </c>
      <c r="K27" s="1346">
        <v>40</v>
      </c>
      <c r="L27" s="1347" t="s">
        <v>51</v>
      </c>
      <c r="M27" s="2220"/>
      <c r="N27" s="2220"/>
      <c r="O27" s="2220"/>
      <c r="P27" s="1838">
        <v>685794471201000</v>
      </c>
      <c r="R27" s="1841">
        <f>H27*15%</f>
        <v>60000</v>
      </c>
      <c r="S27" s="1836">
        <f>H27-R27</f>
        <v>340000</v>
      </c>
      <c r="T27" s="1270">
        <v>21</v>
      </c>
      <c r="U27" s="1833"/>
    </row>
    <row r="28" spans="1:30" ht="16.5" customHeight="1">
      <c r="A28" s="1365">
        <v>22</v>
      </c>
      <c r="B28" s="2219" t="s">
        <v>80</v>
      </c>
      <c r="C28" s="2219"/>
      <c r="D28" s="2219"/>
      <c r="E28" s="1276" t="s">
        <v>7</v>
      </c>
      <c r="F28" s="2327" t="s">
        <v>1153</v>
      </c>
      <c r="G28" s="2219" t="s">
        <v>388</v>
      </c>
      <c r="H28" s="1831">
        <v>400000</v>
      </c>
      <c r="I28" s="2204">
        <v>1</v>
      </c>
      <c r="J28" s="1276" t="s">
        <v>7</v>
      </c>
      <c r="K28" s="1276">
        <v>19</v>
      </c>
      <c r="L28" s="1839" t="s">
        <v>182</v>
      </c>
      <c r="M28" s="2219"/>
      <c r="N28" s="2219"/>
      <c r="O28" s="2219"/>
      <c r="P28" s="1840" t="s">
        <v>270</v>
      </c>
      <c r="R28" s="1830">
        <f>H28*15%</f>
        <v>60000</v>
      </c>
      <c r="S28" s="1831">
        <f>H28-R28</f>
        <v>340000</v>
      </c>
      <c r="T28" s="1832">
        <v>22</v>
      </c>
      <c r="U28" s="1833"/>
    </row>
    <row r="29" spans="1:30" ht="16.5" customHeight="1">
      <c r="A29" s="691">
        <v>23</v>
      </c>
      <c r="B29" s="2220" t="s">
        <v>632</v>
      </c>
      <c r="C29" s="2220"/>
      <c r="D29" s="2220"/>
      <c r="E29" s="1346" t="s">
        <v>7</v>
      </c>
      <c r="F29" s="2321" t="s">
        <v>633</v>
      </c>
      <c r="G29" s="2307" t="s">
        <v>189</v>
      </c>
      <c r="H29" s="1836">
        <v>400000</v>
      </c>
      <c r="I29" s="2229">
        <v>1</v>
      </c>
      <c r="J29" s="1346" t="s">
        <v>7</v>
      </c>
      <c r="K29" s="1346">
        <v>18</v>
      </c>
      <c r="L29" s="1347" t="s">
        <v>188</v>
      </c>
      <c r="M29" s="2220"/>
      <c r="N29" s="2220"/>
      <c r="O29" s="2220"/>
      <c r="P29" s="1853" t="s">
        <v>633</v>
      </c>
      <c r="R29" s="1854"/>
      <c r="S29" s="1851"/>
      <c r="T29" s="1847"/>
      <c r="U29" s="1833"/>
    </row>
    <row r="30" spans="1:30" ht="16.5" customHeight="1">
      <c r="A30" s="1365">
        <v>24</v>
      </c>
      <c r="B30" s="2219" t="s">
        <v>748</v>
      </c>
      <c r="C30" s="2219"/>
      <c r="D30" s="2219"/>
      <c r="E30" s="1276" t="s">
        <v>10</v>
      </c>
      <c r="F30" s="2322">
        <v>776330623201000</v>
      </c>
      <c r="G30" s="2219" t="s">
        <v>189</v>
      </c>
      <c r="H30" s="1831">
        <v>400000</v>
      </c>
      <c r="I30" s="2204">
        <v>2</v>
      </c>
      <c r="J30" s="1276" t="s">
        <v>7</v>
      </c>
      <c r="K30" s="1276">
        <v>50</v>
      </c>
      <c r="L30" s="1839" t="s">
        <v>187</v>
      </c>
      <c r="M30" s="2219"/>
      <c r="N30" s="2219"/>
      <c r="O30" s="2219"/>
      <c r="P30" s="1840">
        <v>776330623201000</v>
      </c>
      <c r="R30" s="1855">
        <f>H30*15%</f>
        <v>60000</v>
      </c>
      <c r="S30" s="1856">
        <f t="shared" ref="S30:S38" si="1">H30-R30</f>
        <v>340000</v>
      </c>
      <c r="T30" s="1832">
        <v>24</v>
      </c>
      <c r="U30" s="1833"/>
    </row>
    <row r="31" spans="1:30" ht="16.5" customHeight="1">
      <c r="A31" s="691">
        <v>25</v>
      </c>
      <c r="B31" s="2220" t="s">
        <v>721</v>
      </c>
      <c r="C31" s="2220"/>
      <c r="D31" s="2220"/>
      <c r="E31" s="1346" t="s">
        <v>10</v>
      </c>
      <c r="F31" s="2328">
        <v>583385240201000</v>
      </c>
      <c r="G31" s="2307" t="s">
        <v>51</v>
      </c>
      <c r="H31" s="1836">
        <v>400000</v>
      </c>
      <c r="I31" s="2229">
        <v>1</v>
      </c>
      <c r="J31" s="1346" t="s">
        <v>10</v>
      </c>
      <c r="K31" s="1346">
        <v>29</v>
      </c>
      <c r="L31" s="1347" t="s">
        <v>181</v>
      </c>
      <c r="M31" s="2220"/>
      <c r="N31" s="2220"/>
      <c r="O31" s="2220"/>
      <c r="P31" s="1838">
        <v>583385240201000</v>
      </c>
      <c r="R31" s="1830">
        <f>H31*15%</f>
        <v>60000</v>
      </c>
      <c r="S31" s="1831">
        <f>H31-R31</f>
        <v>340000</v>
      </c>
      <c r="T31" s="1832">
        <v>26</v>
      </c>
      <c r="U31" s="1833"/>
    </row>
    <row r="32" spans="1:30" ht="16.5" customHeight="1">
      <c r="A32" s="1365">
        <v>26</v>
      </c>
      <c r="B32" s="2219" t="s">
        <v>125</v>
      </c>
      <c r="C32" s="2219"/>
      <c r="D32" s="2219"/>
      <c r="E32" s="1276" t="s">
        <v>7</v>
      </c>
      <c r="F32" s="2322" t="s">
        <v>276</v>
      </c>
      <c r="G32" s="2219" t="s">
        <v>51</v>
      </c>
      <c r="H32" s="1831">
        <v>400000</v>
      </c>
      <c r="I32" s="1852" t="s">
        <v>7</v>
      </c>
      <c r="J32" s="1276">
        <v>23</v>
      </c>
      <c r="K32" s="1276">
        <v>2</v>
      </c>
      <c r="L32" s="1839" t="s">
        <v>188</v>
      </c>
      <c r="M32" s="2219"/>
      <c r="N32" s="2219"/>
      <c r="O32" s="2219"/>
      <c r="P32" s="1840">
        <v>583329552201000</v>
      </c>
      <c r="R32" s="1857">
        <f>H32*15%</f>
        <v>60000</v>
      </c>
      <c r="S32" s="1858">
        <f t="shared" si="1"/>
        <v>340000</v>
      </c>
      <c r="T32" s="1270">
        <v>25</v>
      </c>
      <c r="U32" s="1833"/>
    </row>
    <row r="33" spans="1:21" ht="16.5" customHeight="1">
      <c r="A33" s="691">
        <v>27</v>
      </c>
      <c r="B33" s="2220" t="s">
        <v>84</v>
      </c>
      <c r="C33" s="2220"/>
      <c r="D33" s="2220"/>
      <c r="E33" s="1346" t="s">
        <v>7</v>
      </c>
      <c r="F33" s="2321">
        <v>776428195201000</v>
      </c>
      <c r="G33" s="2307" t="s">
        <v>390</v>
      </c>
      <c r="H33" s="1836">
        <v>400000</v>
      </c>
      <c r="I33" s="2229">
        <v>1</v>
      </c>
      <c r="J33" s="1346" t="s">
        <v>7</v>
      </c>
      <c r="K33" s="1346">
        <v>27</v>
      </c>
      <c r="L33" s="1347" t="s">
        <v>182</v>
      </c>
      <c r="M33" s="2220"/>
      <c r="N33" s="2220"/>
      <c r="O33" s="2220"/>
      <c r="P33" s="1838">
        <v>776428195201000</v>
      </c>
      <c r="R33" s="1841">
        <f>H33*15%</f>
        <v>60000</v>
      </c>
      <c r="S33" s="1836">
        <f t="shared" si="1"/>
        <v>340000</v>
      </c>
      <c r="T33" s="1270">
        <v>27</v>
      </c>
      <c r="U33" s="1833"/>
    </row>
    <row r="34" spans="1:21" ht="16.5" customHeight="1">
      <c r="A34" s="1365">
        <v>28</v>
      </c>
      <c r="B34" s="2219" t="s">
        <v>386</v>
      </c>
      <c r="C34" s="2219"/>
      <c r="D34" s="2219"/>
      <c r="E34" s="1276" t="s">
        <v>10</v>
      </c>
      <c r="F34" s="2329">
        <v>776330564201000</v>
      </c>
      <c r="G34" s="2219" t="s">
        <v>390</v>
      </c>
      <c r="H34" s="1831">
        <v>400000</v>
      </c>
      <c r="I34" s="2204">
        <v>1</v>
      </c>
      <c r="J34" s="1276" t="s">
        <v>10</v>
      </c>
      <c r="K34" s="1276">
        <v>5</v>
      </c>
      <c r="L34" s="1839" t="s">
        <v>181</v>
      </c>
      <c r="M34" s="2219"/>
      <c r="N34" s="2219"/>
      <c r="O34" s="2219"/>
      <c r="P34" s="1840" t="s">
        <v>274</v>
      </c>
      <c r="R34" s="1842">
        <f>H34*5%</f>
        <v>20000</v>
      </c>
      <c r="S34" s="1835">
        <f t="shared" si="1"/>
        <v>380000</v>
      </c>
      <c r="T34" s="1832">
        <v>28</v>
      </c>
      <c r="U34" s="1833"/>
    </row>
    <row r="35" spans="1:21" ht="18" customHeight="1">
      <c r="A35" s="691">
        <v>29</v>
      </c>
      <c r="B35" s="2220" t="s">
        <v>387</v>
      </c>
      <c r="C35" s="2220"/>
      <c r="D35" s="2220"/>
      <c r="E35" s="1346" t="s">
        <v>7</v>
      </c>
      <c r="F35" s="2321" t="s">
        <v>334</v>
      </c>
      <c r="G35" s="2307" t="s">
        <v>191</v>
      </c>
      <c r="H35" s="1836">
        <v>400000</v>
      </c>
      <c r="I35" s="2229">
        <v>2</v>
      </c>
      <c r="J35" s="1346" t="s">
        <v>7</v>
      </c>
      <c r="K35" s="1346">
        <v>9</v>
      </c>
      <c r="L35" s="1347" t="s">
        <v>189</v>
      </c>
      <c r="M35" s="2220"/>
      <c r="N35" s="2220"/>
      <c r="O35" s="2220"/>
      <c r="P35" s="1853" t="s">
        <v>334</v>
      </c>
      <c r="R35" s="1841">
        <f>H35*15%</f>
        <v>60000</v>
      </c>
      <c r="S35" s="1836">
        <f t="shared" si="1"/>
        <v>340000</v>
      </c>
      <c r="T35" s="1270">
        <v>29</v>
      </c>
      <c r="U35" s="1833"/>
    </row>
    <row r="36" spans="1:21" ht="18" customHeight="1">
      <c r="A36" s="1365">
        <v>30</v>
      </c>
      <c r="B36" s="2219" t="s">
        <v>771</v>
      </c>
      <c r="C36" s="2219"/>
      <c r="D36" s="2219"/>
      <c r="E36" s="1276" t="s">
        <v>10</v>
      </c>
      <c r="F36" s="2320" t="s">
        <v>280</v>
      </c>
      <c r="G36" s="2219" t="s">
        <v>191</v>
      </c>
      <c r="H36" s="1831">
        <v>400000</v>
      </c>
      <c r="I36" s="2204">
        <v>1</v>
      </c>
      <c r="J36" s="1276" t="s">
        <v>7</v>
      </c>
      <c r="K36" s="1276">
        <v>51</v>
      </c>
      <c r="L36" s="1839" t="s">
        <v>183</v>
      </c>
      <c r="M36" s="2219"/>
      <c r="N36" s="2219"/>
      <c r="O36" s="2219"/>
      <c r="P36" s="1859" t="s">
        <v>280</v>
      </c>
      <c r="R36" s="1830">
        <f>H36*15%</f>
        <v>60000</v>
      </c>
      <c r="S36" s="1831">
        <f t="shared" si="1"/>
        <v>340000</v>
      </c>
      <c r="T36" s="1832">
        <v>30</v>
      </c>
      <c r="U36" s="1833"/>
    </row>
    <row r="37" spans="1:21" ht="18" customHeight="1">
      <c r="A37" s="691">
        <v>31</v>
      </c>
      <c r="B37" s="2220" t="s">
        <v>715</v>
      </c>
      <c r="C37" s="2220"/>
      <c r="D37" s="2220"/>
      <c r="E37" s="1346" t="s">
        <v>7</v>
      </c>
      <c r="F37" s="2297">
        <v>583331285201000</v>
      </c>
      <c r="G37" s="2307" t="s">
        <v>256</v>
      </c>
      <c r="H37" s="1836">
        <v>400000</v>
      </c>
      <c r="I37" s="2229">
        <v>2</v>
      </c>
      <c r="J37" s="1346" t="s">
        <v>7</v>
      </c>
      <c r="K37" s="1346">
        <v>6</v>
      </c>
      <c r="L37" s="1347" t="s">
        <v>51</v>
      </c>
      <c r="M37" s="2220"/>
      <c r="N37" s="2220"/>
      <c r="O37" s="2220"/>
      <c r="P37" s="1348" t="s">
        <v>620</v>
      </c>
      <c r="R37" s="1841">
        <f>H37*15%</f>
        <v>60000</v>
      </c>
      <c r="S37" s="1836">
        <f t="shared" si="1"/>
        <v>340000</v>
      </c>
      <c r="T37" s="1270">
        <v>31</v>
      </c>
      <c r="U37" s="1833"/>
    </row>
    <row r="38" spans="1:21" ht="18" customHeight="1" thickBot="1">
      <c r="A38" s="1365">
        <v>32</v>
      </c>
      <c r="B38" s="2219" t="s">
        <v>38</v>
      </c>
      <c r="C38" s="2219"/>
      <c r="D38" s="2219"/>
      <c r="E38" s="1276" t="s">
        <v>7</v>
      </c>
      <c r="F38" s="2330">
        <v>776428963201000</v>
      </c>
      <c r="G38" s="2219" t="s">
        <v>256</v>
      </c>
      <c r="H38" s="1831">
        <v>400000</v>
      </c>
      <c r="I38" s="2204">
        <v>1</v>
      </c>
      <c r="J38" s="1276" t="s">
        <v>10</v>
      </c>
      <c r="K38" s="1276">
        <v>50</v>
      </c>
      <c r="L38" s="1839" t="s">
        <v>187</v>
      </c>
      <c r="M38" s="2219"/>
      <c r="N38" s="2219"/>
      <c r="O38" s="2219"/>
      <c r="P38" s="1840">
        <v>776330623201000</v>
      </c>
      <c r="R38" s="1830">
        <f>H38*15%</f>
        <v>60000</v>
      </c>
      <c r="S38" s="1831">
        <f t="shared" si="1"/>
        <v>340000</v>
      </c>
      <c r="T38" s="1832">
        <v>32</v>
      </c>
      <c r="U38" s="1833"/>
    </row>
    <row r="39" spans="1:21" s="1" customFormat="1" ht="25.5" customHeight="1">
      <c r="A39" s="691">
        <v>33</v>
      </c>
      <c r="B39" s="2013" t="s">
        <v>184</v>
      </c>
      <c r="C39" s="672"/>
      <c r="D39" s="672"/>
      <c r="E39" s="5" t="s">
        <v>7</v>
      </c>
      <c r="F39" s="2297" t="s">
        <v>249</v>
      </c>
      <c r="G39" s="1314" t="s">
        <v>255</v>
      </c>
      <c r="H39" s="1836">
        <v>400000</v>
      </c>
      <c r="I39" s="1314" t="s">
        <v>255</v>
      </c>
      <c r="J39" s="1347"/>
      <c r="K39" s="1347"/>
      <c r="L39" s="1347"/>
      <c r="M39" s="1350">
        <v>577535255201000</v>
      </c>
      <c r="N39" s="1275">
        <v>400000</v>
      </c>
      <c r="O39" s="1388">
        <f>N39*15%</f>
        <v>60000</v>
      </c>
      <c r="P39" s="1275">
        <f>N39-O39</f>
        <v>340000</v>
      </c>
      <c r="Q39" s="1265">
        <v>1</v>
      </c>
      <c r="R39" s="1306"/>
    </row>
    <row r="40" spans="1:21" s="3" customFormat="1" ht="22.5" customHeight="1">
      <c r="A40" s="1365">
        <v>34</v>
      </c>
      <c r="B40" s="2134" t="s">
        <v>305</v>
      </c>
      <c r="C40" s="2135"/>
      <c r="D40" s="2135"/>
      <c r="E40" s="1280" t="s">
        <v>7</v>
      </c>
      <c r="F40" s="2331" t="s">
        <v>194</v>
      </c>
      <c r="G40" s="2137" t="s">
        <v>255</v>
      </c>
      <c r="H40" s="1831">
        <v>400000</v>
      </c>
      <c r="I40" s="2137" t="s">
        <v>255</v>
      </c>
      <c r="J40" s="2138"/>
      <c r="K40" s="2138"/>
      <c r="L40" s="2138"/>
      <c r="M40" s="1859">
        <v>583385174201000</v>
      </c>
      <c r="N40" s="1885">
        <v>400000</v>
      </c>
      <c r="O40" s="1387">
        <f>N40*5%</f>
        <v>20000</v>
      </c>
      <c r="P40" s="1885">
        <f>N40-O40</f>
        <v>380000</v>
      </c>
      <c r="Q40" s="2139">
        <v>2</v>
      </c>
      <c r="R40" s="1305"/>
    </row>
    <row r="41" spans="1:21" s="1" customFormat="1" ht="24.75" customHeight="1">
      <c r="A41" s="691">
        <v>35</v>
      </c>
      <c r="B41" s="2205" t="s">
        <v>793</v>
      </c>
      <c r="C41" s="2206"/>
      <c r="D41" s="2206"/>
      <c r="E41" s="5" t="s">
        <v>7</v>
      </c>
      <c r="F41" s="2297">
        <v>685794471201000</v>
      </c>
      <c r="G41" s="1314" t="s">
        <v>254</v>
      </c>
      <c r="H41" s="1836">
        <v>400000</v>
      </c>
      <c r="I41" s="1314" t="s">
        <v>254</v>
      </c>
      <c r="J41" s="1267"/>
      <c r="K41" s="1267"/>
      <c r="L41" s="1267"/>
      <c r="M41" s="1268">
        <v>583385122201000</v>
      </c>
      <c r="N41" s="1275">
        <v>400000</v>
      </c>
      <c r="O41" s="1388">
        <f>N41*15%</f>
        <v>60000</v>
      </c>
      <c r="P41" s="1269">
        <v>400000</v>
      </c>
      <c r="Q41" s="1270">
        <v>3</v>
      </c>
      <c r="R41" s="1306"/>
    </row>
    <row r="42" spans="1:21" ht="26.25" customHeight="1">
      <c r="A42" s="1365">
        <v>36</v>
      </c>
      <c r="B42" s="2202" t="s">
        <v>387</v>
      </c>
      <c r="C42" s="2203"/>
      <c r="D42" s="2203"/>
      <c r="E42" s="1280" t="s">
        <v>7</v>
      </c>
      <c r="F42" s="2320" t="s">
        <v>334</v>
      </c>
      <c r="G42" s="2137" t="s">
        <v>254</v>
      </c>
      <c r="H42" s="1831">
        <v>400000</v>
      </c>
      <c r="I42" s="2137" t="s">
        <v>254</v>
      </c>
      <c r="J42" s="2140" t="s">
        <v>277</v>
      </c>
      <c r="K42" s="2141"/>
      <c r="L42" s="1272"/>
      <c r="M42" s="1859">
        <v>583385174201000</v>
      </c>
      <c r="N42" s="1885">
        <v>400000</v>
      </c>
      <c r="O42" s="1387">
        <f>N42*15%</f>
        <v>60000</v>
      </c>
      <c r="P42" s="1885">
        <f>N42-O42</f>
        <v>340000</v>
      </c>
      <c r="Q42" s="2139">
        <v>4</v>
      </c>
      <c r="R42" s="1833"/>
    </row>
    <row r="43" spans="1:21" ht="24.75" customHeight="1">
      <c r="A43" s="691">
        <v>37</v>
      </c>
      <c r="B43" s="2199" t="s">
        <v>302</v>
      </c>
      <c r="C43" s="2200"/>
      <c r="D43" s="2200"/>
      <c r="E43" s="5" t="s">
        <v>7</v>
      </c>
      <c r="F43" s="2321">
        <v>577535255201000</v>
      </c>
      <c r="G43" s="1314" t="s">
        <v>328</v>
      </c>
      <c r="H43" s="1836">
        <v>400000</v>
      </c>
      <c r="I43" s="1314" t="s">
        <v>328</v>
      </c>
      <c r="J43" s="1273">
        <v>577535255201000</v>
      </c>
      <c r="K43" s="1274" t="s">
        <v>22</v>
      </c>
      <c r="L43" s="1272"/>
      <c r="M43" s="2142">
        <v>577535255201000</v>
      </c>
      <c r="N43" s="1275">
        <v>400000</v>
      </c>
      <c r="O43" s="1388">
        <f>N43*15%</f>
        <v>60000</v>
      </c>
      <c r="P43" s="1275">
        <f>N43-O43</f>
        <v>340000</v>
      </c>
      <c r="Q43" s="1270">
        <v>5</v>
      </c>
      <c r="R43" s="1307"/>
      <c r="S43" s="21"/>
    </row>
    <row r="44" spans="1:21" ht="26.25" customHeight="1" thickBot="1">
      <c r="A44" s="703">
        <v>38</v>
      </c>
      <c r="B44" s="2266" t="s">
        <v>721</v>
      </c>
      <c r="C44" s="2267"/>
      <c r="D44" s="2267"/>
      <c r="E44" s="1969" t="s">
        <v>10</v>
      </c>
      <c r="F44" s="2332">
        <v>583385240201000</v>
      </c>
      <c r="G44" s="2333" t="s">
        <v>328</v>
      </c>
      <c r="H44" s="2318">
        <v>400000</v>
      </c>
      <c r="I44" s="2137" t="s">
        <v>328</v>
      </c>
      <c r="J44" s="1276"/>
      <c r="K44" s="1276"/>
      <c r="L44" s="2143"/>
      <c r="M44" s="1859">
        <v>583385240201000</v>
      </c>
      <c r="N44" s="1885">
        <v>400000</v>
      </c>
      <c r="O44" s="1388">
        <f>N44*5%</f>
        <v>20000</v>
      </c>
      <c r="P44" s="1885">
        <f>N44-O47</f>
        <v>380000</v>
      </c>
      <c r="Q44" s="2139">
        <v>6</v>
      </c>
      <c r="R44" s="1833"/>
      <c r="S44" s="21"/>
    </row>
    <row r="45" spans="1:21" s="1" customFormat="1" ht="18" customHeight="1" thickTop="1">
      <c r="A45" s="691">
        <v>39</v>
      </c>
      <c r="B45" s="2228" t="s">
        <v>1139</v>
      </c>
      <c r="C45" s="2222"/>
      <c r="D45" s="2222"/>
      <c r="E45" s="1381" t="s">
        <v>7</v>
      </c>
      <c r="F45" s="2328">
        <v>583385140201000</v>
      </c>
      <c r="G45" s="1667" t="s">
        <v>705</v>
      </c>
      <c r="H45" s="1836">
        <v>400000</v>
      </c>
      <c r="I45" s="2146" t="s">
        <v>705</v>
      </c>
      <c r="J45" s="2147"/>
      <c r="K45" s="2147"/>
      <c r="L45" s="2147"/>
      <c r="M45" s="2148">
        <v>776428963201</v>
      </c>
      <c r="N45" s="1921">
        <v>400000</v>
      </c>
      <c r="O45" s="1923">
        <f>N45*15%</f>
        <v>60000</v>
      </c>
      <c r="P45" s="1921">
        <f>N45-O45</f>
        <v>340000</v>
      </c>
      <c r="Q45" s="1270">
        <v>7</v>
      </c>
      <c r="R45" s="1306"/>
      <c r="S45" s="88"/>
    </row>
    <row r="46" spans="1:21" s="1" customFormat="1" ht="18" customHeight="1">
      <c r="A46" s="1365">
        <v>40</v>
      </c>
      <c r="B46" s="2207" t="s">
        <v>723</v>
      </c>
      <c r="C46" s="2208"/>
      <c r="D46" s="2208"/>
      <c r="E46" s="1280" t="s">
        <v>7</v>
      </c>
      <c r="F46" s="2320" t="s">
        <v>725</v>
      </c>
      <c r="G46" s="1315" t="s">
        <v>705</v>
      </c>
      <c r="H46" s="1831">
        <v>400000</v>
      </c>
      <c r="I46" s="1315" t="s">
        <v>705</v>
      </c>
      <c r="J46" s="1277"/>
      <c r="K46" s="1277"/>
      <c r="L46" s="1277"/>
      <c r="M46" s="1859">
        <v>583385240201000</v>
      </c>
      <c r="N46" s="1278">
        <v>400000</v>
      </c>
      <c r="O46" s="2149">
        <f>N46*15%</f>
        <v>60000</v>
      </c>
      <c r="P46" s="1278">
        <f>N46-O46</f>
        <v>340000</v>
      </c>
      <c r="Q46" s="2139">
        <v>8</v>
      </c>
      <c r="R46" s="1306"/>
    </row>
    <row r="47" spans="1:21" s="1" customFormat="1" ht="18" customHeight="1">
      <c r="A47" s="691">
        <v>41</v>
      </c>
      <c r="B47" s="506" t="s">
        <v>171</v>
      </c>
      <c r="C47" s="483"/>
      <c r="D47" s="483"/>
      <c r="E47" s="2169" t="s">
        <v>10</v>
      </c>
      <c r="F47" s="2321" t="s">
        <v>1158</v>
      </c>
      <c r="G47" s="1667" t="s">
        <v>803</v>
      </c>
      <c r="H47" s="1836">
        <v>400000</v>
      </c>
      <c r="I47" s="2146" t="s">
        <v>803</v>
      </c>
      <c r="J47" s="2150"/>
      <c r="K47" s="2150"/>
      <c r="L47" s="401"/>
      <c r="M47" s="2148">
        <v>58333325201000</v>
      </c>
      <c r="N47" s="1275">
        <v>400000</v>
      </c>
      <c r="O47" s="1388">
        <f>N44*5%</f>
        <v>20000</v>
      </c>
      <c r="P47" s="2151">
        <f>N47-O47</f>
        <v>380000</v>
      </c>
      <c r="Q47" s="1279">
        <v>9</v>
      </c>
      <c r="R47" s="1306"/>
    </row>
    <row r="48" spans="1:21" s="1" customFormat="1" ht="18" customHeight="1">
      <c r="A48" s="1365">
        <v>42</v>
      </c>
      <c r="B48" s="2207" t="s">
        <v>625</v>
      </c>
      <c r="C48" s="2208"/>
      <c r="D48" s="2208"/>
      <c r="E48" s="1280" t="s">
        <v>10</v>
      </c>
      <c r="F48" s="2300" t="s">
        <v>626</v>
      </c>
      <c r="G48" s="1315" t="s">
        <v>803</v>
      </c>
      <c r="H48" s="2467">
        <v>400000</v>
      </c>
      <c r="I48" s="2466" t="s">
        <v>803</v>
      </c>
      <c r="J48" s="2153"/>
      <c r="K48" s="1277"/>
      <c r="L48" s="1277"/>
      <c r="M48" s="2142">
        <v>577525255201000</v>
      </c>
      <c r="N48" s="1885">
        <v>400000</v>
      </c>
      <c r="O48" s="1387">
        <f>N48*15%</f>
        <v>60000</v>
      </c>
      <c r="P48" s="1278">
        <f>N48-O48</f>
        <v>340000</v>
      </c>
      <c r="Q48" s="2154">
        <v>10</v>
      </c>
      <c r="R48" s="1306"/>
    </row>
    <row r="49" spans="1:21" ht="16.5" customHeight="1">
      <c r="A49" s="2764" t="s">
        <v>59</v>
      </c>
      <c r="B49" s="2765"/>
      <c r="C49" s="2765"/>
      <c r="D49" s="2765"/>
      <c r="E49" s="2765"/>
      <c r="F49" s="2765"/>
      <c r="G49" s="2766"/>
      <c r="H49" s="1860">
        <f>SUM(H7:H48)</f>
        <v>16800000</v>
      </c>
      <c r="I49" s="2218"/>
      <c r="J49" s="1861"/>
      <c r="K49" s="1861"/>
      <c r="L49" s="1861"/>
      <c r="M49" s="1861"/>
      <c r="N49" s="1861"/>
      <c r="O49" s="1861"/>
      <c r="P49" s="1861"/>
      <c r="R49" s="1862">
        <f>SUM(R8:R38)</f>
        <v>1080000</v>
      </c>
      <c r="S49" s="1860">
        <f>SUM(S8:S38)</f>
        <v>8520000</v>
      </c>
      <c r="T49" s="1847"/>
      <c r="U49" s="1833"/>
    </row>
    <row r="50" spans="1:21" ht="16.5" customHeight="1" thickBot="1">
      <c r="A50" s="2525" t="s">
        <v>1150</v>
      </c>
      <c r="B50" s="2526"/>
      <c r="C50" s="2526"/>
      <c r="D50" s="2526"/>
      <c r="E50" s="2526"/>
      <c r="F50" s="2526"/>
      <c r="G50" s="2526"/>
      <c r="H50" s="2527"/>
      <c r="I50" s="2196"/>
      <c r="J50" s="2196"/>
      <c r="K50" s="2196"/>
      <c r="L50" s="2196"/>
      <c r="M50" s="2196"/>
      <c r="N50" s="2196"/>
      <c r="O50" s="2196"/>
      <c r="P50" s="2196"/>
      <c r="Q50" s="2196"/>
      <c r="R50" s="2196"/>
      <c r="S50" s="2197"/>
      <c r="T50" s="1863"/>
      <c r="U50" s="1833"/>
    </row>
    <row r="51" spans="1:21" ht="16.5" customHeight="1" thickTop="1">
      <c r="A51" s="1864"/>
      <c r="B51" s="1864"/>
      <c r="C51" s="1864"/>
      <c r="D51" s="1864"/>
      <c r="E51" s="1864"/>
      <c r="F51" s="1864"/>
      <c r="G51" s="1864"/>
      <c r="H51" s="1864"/>
      <c r="I51" s="1812"/>
      <c r="J51" s="1812"/>
      <c r="K51" s="1812"/>
      <c r="L51" s="1812"/>
      <c r="M51" s="1812"/>
      <c r="N51" s="1812"/>
      <c r="O51" s="1812"/>
      <c r="P51" s="1812"/>
      <c r="Q51" s="1812"/>
      <c r="R51" s="1812"/>
      <c r="S51" s="1812"/>
      <c r="T51" s="21"/>
      <c r="U51" s="21"/>
    </row>
    <row r="52" spans="1:21" ht="5.25" customHeight="1">
      <c r="A52" s="1812"/>
      <c r="B52" s="1812"/>
      <c r="C52" s="1812"/>
      <c r="D52" s="1812"/>
      <c r="E52" s="1812"/>
      <c r="F52" s="1812"/>
      <c r="G52" s="1812"/>
      <c r="H52" s="1812"/>
      <c r="I52" s="1812"/>
      <c r="J52" s="1812"/>
      <c r="K52" s="1812"/>
      <c r="L52" s="1812"/>
      <c r="M52" s="1812"/>
      <c r="N52" s="1812"/>
      <c r="O52" s="1812"/>
      <c r="P52" s="1812"/>
      <c r="Q52" s="1812"/>
      <c r="R52" s="1812"/>
      <c r="S52" s="1812"/>
      <c r="T52" s="21"/>
      <c r="U52" s="21"/>
    </row>
    <row r="53" spans="1:21" ht="9" customHeight="1">
      <c r="A53" s="1873"/>
      <c r="B53" s="1873"/>
      <c r="C53" s="1873"/>
      <c r="D53" s="1873"/>
      <c r="E53" s="1812"/>
      <c r="F53" s="1812"/>
      <c r="G53" s="1811"/>
      <c r="H53" s="1811"/>
      <c r="I53" s="1811"/>
      <c r="J53" s="1811"/>
      <c r="K53" s="1811"/>
      <c r="L53" s="1811"/>
      <c r="M53" s="1811"/>
      <c r="N53" s="1811"/>
      <c r="O53" s="1811"/>
      <c r="P53" s="1811"/>
      <c r="Q53" s="1811"/>
      <c r="R53" s="1811"/>
      <c r="S53" s="1811"/>
      <c r="T53" s="21"/>
    </row>
    <row r="54" spans="1:21" s="1" customFormat="1">
      <c r="A54" s="10"/>
      <c r="B54" s="2222"/>
      <c r="C54" s="2222"/>
      <c r="D54" s="2222"/>
      <c r="E54" s="1865" t="s">
        <v>60</v>
      </c>
      <c r="F54" s="1865"/>
      <c r="H54" s="1865"/>
      <c r="I54" s="1289"/>
      <c r="J54" s="1289"/>
      <c r="K54" s="1289"/>
      <c r="L54" s="1289"/>
      <c r="M54" s="1289"/>
      <c r="N54" s="1289"/>
      <c r="O54" s="1289"/>
      <c r="P54" s="1292"/>
      <c r="Q54" s="1292"/>
      <c r="R54" s="1294" t="s">
        <v>602</v>
      </c>
      <c r="S54" s="1292"/>
      <c r="T54" s="1866"/>
    </row>
    <row r="55" spans="1:21" s="1" customFormat="1">
      <c r="A55" s="10"/>
      <c r="B55" s="88"/>
      <c r="C55" s="1288"/>
      <c r="D55" s="1288"/>
      <c r="E55" s="1865"/>
      <c r="F55" s="1865"/>
      <c r="H55" s="1865"/>
      <c r="I55" s="1289"/>
      <c r="J55" s="1289"/>
      <c r="K55" s="1289"/>
      <c r="L55" s="1289"/>
      <c r="M55" s="1289"/>
      <c r="N55" s="1289"/>
      <c r="O55" s="1289"/>
      <c r="P55" s="1292"/>
      <c r="Q55" s="1292"/>
      <c r="R55" s="1294"/>
      <c r="S55" s="1292"/>
      <c r="T55" s="1866"/>
    </row>
    <row r="56" spans="1:21" s="1" customFormat="1">
      <c r="A56" s="2212"/>
      <c r="B56" s="88"/>
      <c r="C56" s="2215"/>
      <c r="D56" s="46"/>
      <c r="E56" s="1865"/>
      <c r="F56" s="1865"/>
      <c r="H56" s="1865"/>
      <c r="I56" s="1289"/>
      <c r="J56" s="1289"/>
      <c r="K56" s="1289"/>
      <c r="L56" s="1289"/>
      <c r="M56" s="1289"/>
      <c r="N56" s="1289"/>
      <c r="O56" s="1289"/>
      <c r="P56" s="1292"/>
      <c r="Q56" s="1292"/>
      <c r="R56" s="1294"/>
      <c r="S56" s="1295"/>
      <c r="T56" s="1866"/>
    </row>
    <row r="57" spans="1:21" s="1" customFormat="1">
      <c r="A57" s="2212"/>
      <c r="B57" s="88"/>
      <c r="C57" s="2215"/>
      <c r="D57" s="2215"/>
      <c r="E57" s="1865"/>
      <c r="F57" s="1865"/>
      <c r="H57" s="1865"/>
      <c r="I57" s="1289"/>
      <c r="J57" s="1289"/>
      <c r="K57" s="1289"/>
      <c r="L57" s="1289"/>
      <c r="M57" s="1289"/>
      <c r="N57" s="1289"/>
      <c r="O57" s="1289"/>
      <c r="P57" s="1292"/>
      <c r="Q57" s="1292"/>
      <c r="R57" s="1294"/>
      <c r="S57" s="1295"/>
      <c r="T57" s="1312"/>
    </row>
    <row r="58" spans="1:21" s="1" customFormat="1">
      <c r="A58" s="2212"/>
      <c r="B58" s="88"/>
      <c r="C58" s="2215"/>
      <c r="D58" s="2215"/>
      <c r="E58" s="1865"/>
      <c r="F58" s="1865"/>
      <c r="H58" s="1865"/>
      <c r="I58" s="1289"/>
      <c r="J58" s="1289"/>
      <c r="K58" s="1289"/>
      <c r="L58" s="1289"/>
      <c r="M58" s="1289"/>
      <c r="N58" s="1289"/>
      <c r="O58" s="1289"/>
      <c r="P58" s="1292"/>
      <c r="Q58" s="1292"/>
      <c r="R58" s="1294"/>
      <c r="S58" s="1295"/>
      <c r="T58" s="1312"/>
    </row>
    <row r="59" spans="1:21" s="1" customFormat="1">
      <c r="A59" s="88"/>
      <c r="B59" s="88"/>
      <c r="C59" s="2215"/>
      <c r="D59" s="2215"/>
      <c r="E59" s="2162" t="s">
        <v>1141</v>
      </c>
      <c r="F59" s="2162"/>
      <c r="H59" s="1867"/>
      <c r="I59" s="1297"/>
      <c r="J59" s="1297"/>
      <c r="K59" s="1297"/>
      <c r="L59" s="1297"/>
      <c r="M59" s="1297"/>
      <c r="N59" s="1297"/>
      <c r="O59" s="1297"/>
      <c r="P59" s="1292"/>
      <c r="Q59" s="1292"/>
      <c r="R59" s="1294"/>
      <c r="S59" s="1295"/>
      <c r="T59" s="1312"/>
    </row>
    <row r="60" spans="1:21" s="1" customFormat="1">
      <c r="A60" s="88"/>
      <c r="B60" s="88"/>
      <c r="C60" s="2215"/>
      <c r="D60" s="2215"/>
      <c r="E60" s="1867" t="s">
        <v>62</v>
      </c>
      <c r="F60" s="1867"/>
      <c r="H60" s="1867"/>
      <c r="I60" s="1297"/>
      <c r="J60" s="1297"/>
      <c r="K60" s="1297"/>
      <c r="L60" s="1297"/>
      <c r="M60" s="1297"/>
      <c r="N60" s="1297"/>
      <c r="O60" s="1297"/>
      <c r="P60" s="1298"/>
      <c r="Q60" s="1298"/>
      <c r="R60" s="1294"/>
      <c r="S60" s="1295"/>
      <c r="T60" s="1312"/>
    </row>
    <row r="61" spans="1:21" s="1" customFormat="1">
      <c r="A61" s="88"/>
      <c r="B61" s="88"/>
      <c r="C61" s="2215"/>
      <c r="D61" s="2215"/>
      <c r="E61" s="11"/>
      <c r="F61" s="11"/>
      <c r="G61" s="1868"/>
      <c r="H61" s="1868"/>
      <c r="I61" s="1375"/>
      <c r="J61" s="1375"/>
      <c r="K61" s="1375"/>
      <c r="L61" s="1375"/>
      <c r="M61" s="1375"/>
      <c r="N61" s="1375"/>
      <c r="O61" s="1375"/>
      <c r="P61" s="1298"/>
      <c r="Q61" s="1298"/>
      <c r="R61" s="1294"/>
      <c r="S61" s="1295"/>
      <c r="T61" s="1312"/>
    </row>
    <row r="62" spans="1:21" s="1" customFormat="1">
      <c r="A62" s="88"/>
      <c r="B62" s="88"/>
      <c r="C62" s="2215"/>
      <c r="D62" s="2215"/>
      <c r="E62" s="11"/>
      <c r="F62" s="11"/>
      <c r="G62" s="1376"/>
      <c r="H62" s="1376"/>
      <c r="I62" s="1376"/>
      <c r="J62" s="1376"/>
      <c r="K62" s="1376"/>
      <c r="L62" s="1376"/>
      <c r="M62" s="1376"/>
      <c r="N62" s="1376"/>
      <c r="O62" s="1376"/>
      <c r="P62" s="1302"/>
      <c r="Q62" s="1302"/>
      <c r="R62" s="1294"/>
      <c r="S62" s="1295"/>
      <c r="T62" s="1312"/>
    </row>
    <row r="63" spans="1:21" s="1" customFormat="1">
      <c r="A63" s="88"/>
      <c r="B63" s="88"/>
      <c r="C63" s="2215"/>
      <c r="D63" s="2215"/>
      <c r="E63" s="11"/>
      <c r="F63" s="11"/>
      <c r="G63" s="1376"/>
      <c r="H63" s="1376"/>
      <c r="I63" s="1376"/>
      <c r="J63" s="1376"/>
      <c r="K63" s="1376"/>
      <c r="L63" s="1376"/>
      <c r="M63" s="1376"/>
      <c r="N63" s="1376"/>
      <c r="O63" s="1376"/>
      <c r="P63" s="1302"/>
      <c r="Q63" s="1302"/>
      <c r="R63" s="1294"/>
      <c r="S63" s="1295"/>
      <c r="T63" s="1312"/>
    </row>
    <row r="64" spans="1:21" s="1" customFormat="1">
      <c r="C64" s="2215"/>
      <c r="D64" s="1291"/>
      <c r="E64" s="2"/>
      <c r="F64" s="2"/>
      <c r="G64" s="1376"/>
      <c r="H64" s="1376"/>
      <c r="I64" s="1376"/>
      <c r="J64" s="1376"/>
      <c r="K64" s="1376"/>
      <c r="L64" s="1376"/>
      <c r="M64" s="1376"/>
      <c r="N64" s="1376"/>
      <c r="O64" s="1376"/>
      <c r="P64" s="1302"/>
      <c r="Q64" s="1302"/>
      <c r="R64" s="1294"/>
      <c r="S64" s="1295"/>
      <c r="T64" s="1312"/>
    </row>
    <row r="65" spans="3:20" s="1" customFormat="1">
      <c r="C65" s="2215"/>
      <c r="D65" s="1291"/>
      <c r="E65" s="2"/>
      <c r="F65" s="2"/>
      <c r="G65" s="1376"/>
      <c r="H65" s="1376"/>
      <c r="I65" s="1376"/>
      <c r="J65" s="1376"/>
      <c r="K65" s="1376"/>
      <c r="L65" s="1376"/>
      <c r="M65" s="1376"/>
      <c r="N65" s="1376"/>
      <c r="O65" s="1376"/>
      <c r="P65" s="1302"/>
      <c r="Q65" s="1302"/>
      <c r="R65" s="1294"/>
      <c r="S65" s="1295"/>
      <c r="T65" s="1312"/>
    </row>
    <row r="66" spans="3:20" s="1" customFormat="1">
      <c r="C66" s="2"/>
      <c r="D66" s="14"/>
      <c r="E66" s="2"/>
      <c r="F66" s="2"/>
      <c r="G66" s="1377"/>
      <c r="H66" s="1377"/>
      <c r="I66" s="1377"/>
      <c r="J66" s="1377"/>
      <c r="K66" s="1377"/>
      <c r="L66" s="1377"/>
      <c r="M66" s="1377"/>
      <c r="N66" s="1377"/>
      <c r="O66" s="1377"/>
      <c r="P66" s="1295"/>
      <c r="Q66" s="1295"/>
      <c r="R66" s="1294"/>
      <c r="S66" s="1295"/>
    </row>
    <row r="103" spans="2:19" ht="22.5" hidden="1" customHeight="1">
      <c r="B103" s="636" t="s">
        <v>409</v>
      </c>
      <c r="P103" s="1869">
        <v>583330824201000</v>
      </c>
      <c r="R103" s="1870" t="s">
        <v>399</v>
      </c>
      <c r="S103" s="1870" t="s">
        <v>362</v>
      </c>
    </row>
    <row r="104" spans="2:19" ht="22.5" hidden="1" customHeight="1">
      <c r="B104" s="636" t="s">
        <v>410</v>
      </c>
      <c r="P104" s="1869">
        <v>255259541201000</v>
      </c>
      <c r="R104" s="1870" t="s">
        <v>253</v>
      </c>
      <c r="S104" s="1870" t="s">
        <v>363</v>
      </c>
    </row>
    <row r="105" spans="2:19" ht="22.5" hidden="1" customHeight="1">
      <c r="B105" s="672" t="s">
        <v>105</v>
      </c>
      <c r="C105" s="2212"/>
      <c r="D105" s="2213"/>
      <c r="E105" s="1871"/>
      <c r="F105" s="1871"/>
      <c r="G105" s="1378" t="s">
        <v>365</v>
      </c>
      <c r="H105" s="1379"/>
      <c r="I105" s="1379"/>
      <c r="J105" s="1379"/>
      <c r="K105" s="1379"/>
      <c r="L105" s="1379"/>
      <c r="M105" s="1379"/>
      <c r="N105" s="1379"/>
      <c r="O105" s="1379"/>
    </row>
    <row r="106" spans="2:19" ht="12" hidden="1" customHeight="1">
      <c r="B106" s="2227" t="s">
        <v>105</v>
      </c>
      <c r="C106" s="1380"/>
      <c r="D106" s="1380"/>
      <c r="E106" s="1381"/>
      <c r="F106" s="1381"/>
      <c r="G106" s="1378" t="s">
        <v>223</v>
      </c>
      <c r="H106" s="1379"/>
      <c r="I106" s="1379"/>
      <c r="J106" s="1379"/>
      <c r="K106" s="1379"/>
      <c r="L106" s="1379"/>
      <c r="M106" s="1379"/>
      <c r="N106" s="1379"/>
      <c r="O106" s="1379"/>
    </row>
    <row r="107" spans="2:19" ht="12" hidden="1" customHeight="1">
      <c r="B107" s="2226" t="s">
        <v>105</v>
      </c>
      <c r="C107" s="1277"/>
      <c r="D107" s="1277"/>
      <c r="E107" s="1872"/>
      <c r="F107" s="1872"/>
      <c r="G107" s="1383" t="s">
        <v>250</v>
      </c>
      <c r="H107" s="1379"/>
      <c r="I107" s="1379"/>
      <c r="J107" s="1379"/>
      <c r="K107" s="1379"/>
      <c r="L107" s="1379"/>
      <c r="M107" s="1379"/>
      <c r="N107" s="1379"/>
      <c r="O107" s="1379"/>
    </row>
  </sheetData>
  <autoFilter ref="A6:Q50">
    <filterColumn colId="1" showButton="0"/>
    <filterColumn colId="2" showButton="0"/>
    <filterColumn colId="5"/>
    <filterColumn colId="7"/>
    <filterColumn colId="8"/>
    <filterColumn colId="9"/>
    <filterColumn colId="10"/>
    <filterColumn colId="11"/>
    <filterColumn colId="12"/>
    <filterColumn colId="13"/>
    <filterColumn colId="14"/>
  </autoFilter>
  <mergeCells count="7">
    <mergeCell ref="A50:H50"/>
    <mergeCell ref="D2:H2"/>
    <mergeCell ref="D3:H3"/>
    <mergeCell ref="D1:H1"/>
    <mergeCell ref="A49:G49"/>
    <mergeCell ref="D4:H4"/>
    <mergeCell ref="B6:D6"/>
  </mergeCells>
  <conditionalFormatting sqref="J32 K10">
    <cfRule type="cellIs" dxfId="3" priority="3" operator="equal">
      <formula>29</formula>
    </cfRule>
    <cfRule type="containsText" dxfId="2" priority="4" operator="containsText" text="1-60">
      <formula>NOT(ISERROR(SEARCH("1-60",J10)))</formula>
    </cfRule>
  </conditionalFormatting>
  <printOptions horizontalCentered="1"/>
  <pageMargins left="0.75" right="0.75" top="0.5" bottom="0.75" header="0.31496062992126" footer="0.31496062992126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67"/>
  <sheetViews>
    <sheetView topLeftCell="A40" workbookViewId="0">
      <selection activeCell="B56" sqref="B56"/>
    </sheetView>
  </sheetViews>
  <sheetFormatPr defaultRowHeight="15"/>
  <cols>
    <col min="1" max="1" width="8.5703125" style="715" customWidth="1"/>
    <col min="2" max="2" width="56" style="716" customWidth="1"/>
    <col min="3" max="3" width="21.7109375" style="719" customWidth="1"/>
  </cols>
  <sheetData>
    <row r="1" spans="1:3" s="2774" customFormat="1" ht="21">
      <c r="A1" s="2774" t="s">
        <v>475</v>
      </c>
    </row>
    <row r="2" spans="1:3" ht="15.75" thickBot="1"/>
    <row r="3" spans="1:3" s="715" customFormat="1" ht="40.5" customHeight="1" thickTop="1">
      <c r="A3" s="717" t="s">
        <v>0</v>
      </c>
      <c r="B3" s="728" t="s">
        <v>408</v>
      </c>
      <c r="C3" s="720" t="s">
        <v>474</v>
      </c>
    </row>
    <row r="4" spans="1:3" s="715" customFormat="1" ht="17.25" customHeight="1">
      <c r="A4" s="721">
        <v>1</v>
      </c>
      <c r="B4" s="701" t="s">
        <v>167</v>
      </c>
      <c r="C4" s="722" t="s">
        <v>300</v>
      </c>
    </row>
    <row r="5" spans="1:3" s="715" customFormat="1" ht="17.25" customHeight="1">
      <c r="A5" s="718">
        <v>2</v>
      </c>
      <c r="B5" s="692" t="s">
        <v>179</v>
      </c>
      <c r="C5" s="723" t="s">
        <v>204</v>
      </c>
    </row>
    <row r="6" spans="1:3" s="715" customFormat="1" ht="17.25" customHeight="1">
      <c r="A6" s="718">
        <v>3</v>
      </c>
      <c r="B6" s="692" t="s">
        <v>110</v>
      </c>
      <c r="C6" s="723" t="s">
        <v>201</v>
      </c>
    </row>
    <row r="7" spans="1:3" s="715" customFormat="1" ht="17.25" customHeight="1">
      <c r="A7" s="718">
        <v>4</v>
      </c>
      <c r="B7" s="692" t="s">
        <v>401</v>
      </c>
      <c r="C7" s="723" t="s">
        <v>489</v>
      </c>
    </row>
    <row r="8" spans="1:3" s="715" customFormat="1" ht="17.25" customHeight="1">
      <c r="A8" s="718">
        <v>5</v>
      </c>
      <c r="B8" s="692" t="s">
        <v>184</v>
      </c>
      <c r="C8" s="723" t="s">
        <v>178</v>
      </c>
    </row>
    <row r="9" spans="1:3" s="715" customFormat="1" ht="17.25" customHeight="1">
      <c r="A9" s="718">
        <v>6</v>
      </c>
      <c r="B9" s="692" t="s">
        <v>52</v>
      </c>
      <c r="C9" s="730" t="s">
        <v>480</v>
      </c>
    </row>
    <row r="10" spans="1:3" s="715" customFormat="1" ht="17.25" customHeight="1">
      <c r="A10" s="718">
        <v>7</v>
      </c>
      <c r="B10" s="692" t="s">
        <v>125</v>
      </c>
      <c r="C10" s="723" t="s">
        <v>203</v>
      </c>
    </row>
    <row r="11" spans="1:3" s="715" customFormat="1" ht="17.25" customHeight="1">
      <c r="A11" s="718">
        <v>8</v>
      </c>
      <c r="B11" s="692" t="s">
        <v>95</v>
      </c>
      <c r="C11" s="723" t="s">
        <v>199</v>
      </c>
    </row>
    <row r="12" spans="1:3" s="715" customFormat="1" ht="17.25" customHeight="1">
      <c r="A12" s="718">
        <v>9</v>
      </c>
      <c r="B12" s="692" t="s">
        <v>126</v>
      </c>
      <c r="C12" s="723" t="s">
        <v>251</v>
      </c>
    </row>
    <row r="13" spans="1:3" s="715" customFormat="1" ht="17.25" customHeight="1">
      <c r="A13" s="718">
        <v>10</v>
      </c>
      <c r="B13" s="729" t="s">
        <v>25</v>
      </c>
      <c r="C13" s="723" t="s">
        <v>441</v>
      </c>
    </row>
    <row r="14" spans="1:3" s="715" customFormat="1" ht="17.25" customHeight="1">
      <c r="A14" s="718">
        <v>11</v>
      </c>
      <c r="B14" s="692" t="s">
        <v>78</v>
      </c>
      <c r="C14" s="723" t="s">
        <v>242</v>
      </c>
    </row>
    <row r="15" spans="1:3" s="715" customFormat="1" ht="17.25" customHeight="1">
      <c r="A15" s="718">
        <v>12</v>
      </c>
      <c r="B15" s="692" t="s">
        <v>266</v>
      </c>
      <c r="C15" s="723" t="s">
        <v>472</v>
      </c>
    </row>
    <row r="16" spans="1:3" s="715" customFormat="1" ht="17.25" customHeight="1">
      <c r="A16" s="718">
        <v>13</v>
      </c>
      <c r="B16" s="692" t="s">
        <v>402</v>
      </c>
      <c r="C16" s="723" t="s">
        <v>241</v>
      </c>
    </row>
    <row r="17" spans="1:3" s="715" customFormat="1" ht="17.25" customHeight="1">
      <c r="A17" s="718">
        <v>14</v>
      </c>
      <c r="B17" s="692" t="s">
        <v>112</v>
      </c>
      <c r="C17" s="723" t="s">
        <v>491</v>
      </c>
    </row>
    <row r="18" spans="1:3" s="715" customFormat="1" ht="17.25" customHeight="1">
      <c r="A18" s="718">
        <v>15</v>
      </c>
      <c r="B18" s="692" t="s">
        <v>113</v>
      </c>
      <c r="C18" s="731" t="s">
        <v>481</v>
      </c>
    </row>
    <row r="19" spans="1:3" s="715" customFormat="1" ht="17.25" customHeight="1">
      <c r="A19" s="718">
        <v>16</v>
      </c>
      <c r="B19" s="692" t="s">
        <v>118</v>
      </c>
      <c r="C19" s="723" t="s">
        <v>264</v>
      </c>
    </row>
    <row r="20" spans="1:3" s="715" customFormat="1" ht="17.25" customHeight="1">
      <c r="A20" s="718">
        <v>17</v>
      </c>
      <c r="B20" s="692" t="s">
        <v>66</v>
      </c>
      <c r="C20" s="723" t="s">
        <v>473</v>
      </c>
    </row>
    <row r="21" spans="1:3" s="715" customFormat="1" ht="17.25" customHeight="1">
      <c r="A21" s="718">
        <v>18</v>
      </c>
      <c r="B21" s="692" t="s">
        <v>410</v>
      </c>
      <c r="C21" s="723" t="s">
        <v>292</v>
      </c>
    </row>
    <row r="22" spans="1:3" s="715" customFormat="1" ht="17.25" customHeight="1">
      <c r="A22" s="718">
        <v>19</v>
      </c>
      <c r="B22" s="692" t="s">
        <v>45</v>
      </c>
      <c r="C22" s="723" t="s">
        <v>426</v>
      </c>
    </row>
    <row r="23" spans="1:3" s="715" customFormat="1" ht="17.25" customHeight="1">
      <c r="A23" s="718">
        <v>20</v>
      </c>
      <c r="B23" s="692" t="s">
        <v>80</v>
      </c>
      <c r="C23" s="723" t="s">
        <v>429</v>
      </c>
    </row>
    <row r="24" spans="1:3" s="715" customFormat="1" ht="17.25" customHeight="1">
      <c r="A24" s="718">
        <v>21</v>
      </c>
      <c r="B24" s="692" t="s">
        <v>27</v>
      </c>
      <c r="C24" s="723" t="s">
        <v>298</v>
      </c>
    </row>
    <row r="25" spans="1:3" s="715" customFormat="1" ht="17.25" customHeight="1">
      <c r="A25" s="718">
        <v>22</v>
      </c>
      <c r="B25" s="692" t="s">
        <v>29</v>
      </c>
      <c r="C25" s="723" t="s">
        <v>245</v>
      </c>
    </row>
    <row r="26" spans="1:3" s="715" customFormat="1" ht="17.25" customHeight="1">
      <c r="A26" s="718">
        <v>23</v>
      </c>
      <c r="B26" s="733" t="s">
        <v>12</v>
      </c>
      <c r="C26" s="723" t="s">
        <v>484</v>
      </c>
    </row>
    <row r="27" spans="1:3" s="715" customFormat="1" ht="17.25" customHeight="1">
      <c r="A27" s="718">
        <v>24</v>
      </c>
      <c r="B27" s="692" t="s">
        <v>302</v>
      </c>
      <c r="C27" s="723" t="s">
        <v>22</v>
      </c>
    </row>
    <row r="28" spans="1:3" s="715" customFormat="1" ht="17.25" customHeight="1">
      <c r="A28" s="718">
        <v>25</v>
      </c>
      <c r="B28" s="692" t="s">
        <v>63</v>
      </c>
      <c r="C28" s="723" t="s">
        <v>206</v>
      </c>
    </row>
    <row r="29" spans="1:3" s="715" customFormat="1" ht="17.25" customHeight="1">
      <c r="A29" s="718">
        <v>26</v>
      </c>
      <c r="B29" s="692" t="s">
        <v>161</v>
      </c>
      <c r="C29" s="723" t="s">
        <v>443</v>
      </c>
    </row>
    <row r="30" spans="1:3" s="715" customFormat="1" ht="17.25" customHeight="1">
      <c r="A30" s="718">
        <v>27</v>
      </c>
      <c r="B30" s="692" t="s">
        <v>89</v>
      </c>
      <c r="C30" s="723" t="s">
        <v>252</v>
      </c>
    </row>
    <row r="31" spans="1:3" s="715" customFormat="1" ht="17.25" customHeight="1">
      <c r="A31" s="718">
        <v>28</v>
      </c>
      <c r="B31" s="692" t="s">
        <v>18</v>
      </c>
      <c r="C31" s="723" t="s">
        <v>195</v>
      </c>
    </row>
    <row r="32" spans="1:3" s="715" customFormat="1" ht="17.25" customHeight="1">
      <c r="A32" s="718">
        <v>29</v>
      </c>
      <c r="B32" s="692" t="s">
        <v>386</v>
      </c>
      <c r="C32" s="723" t="s">
        <v>423</v>
      </c>
    </row>
    <row r="33" spans="1:3" s="715" customFormat="1" ht="17.25" customHeight="1">
      <c r="A33" s="718">
        <v>30</v>
      </c>
      <c r="B33" s="729" t="s">
        <v>171</v>
      </c>
      <c r="C33" s="723" t="s">
        <v>473</v>
      </c>
    </row>
    <row r="34" spans="1:3" s="715" customFormat="1" ht="17.25" customHeight="1">
      <c r="A34" s="718">
        <v>31</v>
      </c>
      <c r="B34" s="692" t="s">
        <v>38</v>
      </c>
      <c r="C34" s="724" t="s">
        <v>239</v>
      </c>
    </row>
    <row r="35" spans="1:3" s="715" customFormat="1" ht="17.25" customHeight="1">
      <c r="A35" s="718">
        <v>32</v>
      </c>
      <c r="B35" s="729" t="s">
        <v>411</v>
      </c>
      <c r="C35" s="723" t="s">
        <v>338</v>
      </c>
    </row>
    <row r="36" spans="1:3" s="715" customFormat="1" ht="17.25" customHeight="1">
      <c r="A36" s="718">
        <v>33</v>
      </c>
      <c r="B36" s="692" t="s">
        <v>129</v>
      </c>
      <c r="C36" s="732" t="s">
        <v>482</v>
      </c>
    </row>
    <row r="37" spans="1:3" s="715" customFormat="1" ht="17.25" customHeight="1">
      <c r="A37" s="718">
        <v>34</v>
      </c>
      <c r="B37" s="692" t="s">
        <v>84</v>
      </c>
      <c r="C37" s="723" t="s">
        <v>237</v>
      </c>
    </row>
    <row r="38" spans="1:3" s="715" customFormat="1" ht="17.25" customHeight="1">
      <c r="A38" s="718">
        <v>35</v>
      </c>
      <c r="B38" s="692" t="s">
        <v>152</v>
      </c>
      <c r="C38" s="723" t="s">
        <v>243</v>
      </c>
    </row>
    <row r="39" spans="1:3" s="715" customFormat="1" ht="17.25" customHeight="1">
      <c r="A39" s="718">
        <v>36</v>
      </c>
      <c r="B39" s="692" t="s">
        <v>294</v>
      </c>
      <c r="C39" s="723" t="s">
        <v>248</v>
      </c>
    </row>
    <row r="40" spans="1:3" s="715" customFormat="1" ht="17.25" customHeight="1">
      <c r="A40" s="718">
        <v>37</v>
      </c>
      <c r="B40" s="692" t="s">
        <v>100</v>
      </c>
      <c r="C40" s="723" t="s">
        <v>433</v>
      </c>
    </row>
    <row r="41" spans="1:3" s="715" customFormat="1" ht="17.25" customHeight="1">
      <c r="A41" s="718">
        <v>38</v>
      </c>
      <c r="B41" s="692" t="s">
        <v>119</v>
      </c>
      <c r="C41" s="734" t="s">
        <v>437</v>
      </c>
    </row>
    <row r="42" spans="1:3" s="715" customFormat="1" ht="17.25" customHeight="1">
      <c r="A42" s="718">
        <v>39</v>
      </c>
      <c r="B42" s="692" t="s">
        <v>24</v>
      </c>
      <c r="C42" s="734" t="s">
        <v>428</v>
      </c>
    </row>
    <row r="43" spans="1:3" s="715" customFormat="1" ht="17.25" customHeight="1">
      <c r="A43" s="718">
        <v>40</v>
      </c>
      <c r="B43" s="692" t="s">
        <v>41</v>
      </c>
      <c r="C43" s="730" t="s">
        <v>483</v>
      </c>
    </row>
    <row r="44" spans="1:3" s="715" customFormat="1" ht="17.25" customHeight="1">
      <c r="A44" s="718">
        <v>41</v>
      </c>
      <c r="B44" s="692" t="s">
        <v>121</v>
      </c>
      <c r="C44" s="735" t="s">
        <v>202</v>
      </c>
    </row>
    <row r="45" spans="1:3" s="715" customFormat="1" ht="17.25" customHeight="1" thickBot="1">
      <c r="A45" s="718">
        <v>42</v>
      </c>
      <c r="B45" s="704" t="s">
        <v>131</v>
      </c>
      <c r="C45" s="736" t="s">
        <v>483</v>
      </c>
    </row>
    <row r="46" spans="1:3" s="715" customFormat="1" ht="17.25" customHeight="1" thickTop="1">
      <c r="A46" s="718">
        <v>43</v>
      </c>
      <c r="B46" s="692" t="s">
        <v>132</v>
      </c>
      <c r="C46" s="734" t="s">
        <v>490</v>
      </c>
    </row>
    <row r="47" spans="1:3" s="715" customFormat="1" ht="17.25" customHeight="1">
      <c r="A47" s="718">
        <v>44</v>
      </c>
      <c r="B47" s="692" t="s">
        <v>133</v>
      </c>
      <c r="C47" s="723" t="s">
        <v>205</v>
      </c>
    </row>
    <row r="48" spans="1:3" s="715" customFormat="1" ht="17.25" customHeight="1">
      <c r="A48" s="718">
        <v>45</v>
      </c>
      <c r="B48" s="692" t="s">
        <v>172</v>
      </c>
      <c r="C48" s="723" t="s">
        <v>246</v>
      </c>
    </row>
    <row r="49" spans="1:3" s="715" customFormat="1" ht="17.25" customHeight="1">
      <c r="A49" s="718">
        <v>46</v>
      </c>
      <c r="B49" s="692" t="s">
        <v>387</v>
      </c>
      <c r="C49" s="723" t="s">
        <v>340</v>
      </c>
    </row>
    <row r="50" spans="1:3" s="715" customFormat="1" ht="17.25" customHeight="1">
      <c r="A50" s="718">
        <v>47</v>
      </c>
      <c r="B50" s="692" t="s">
        <v>336</v>
      </c>
      <c r="C50" s="723" t="s">
        <v>337</v>
      </c>
    </row>
    <row r="51" spans="1:3" s="715" customFormat="1" ht="17.25" customHeight="1">
      <c r="A51" s="718">
        <v>48</v>
      </c>
      <c r="B51" s="692" t="s">
        <v>90</v>
      </c>
      <c r="C51" s="723" t="s">
        <v>198</v>
      </c>
    </row>
    <row r="52" spans="1:3" s="715" customFormat="1" ht="17.25" customHeight="1">
      <c r="A52" s="718">
        <v>49</v>
      </c>
      <c r="B52" s="692" t="s">
        <v>335</v>
      </c>
      <c r="C52" s="723" t="s">
        <v>339</v>
      </c>
    </row>
    <row r="53" spans="1:3" s="715" customFormat="1" ht="17.25" customHeight="1">
      <c r="A53" s="718">
        <v>50</v>
      </c>
      <c r="B53" s="692" t="s">
        <v>305</v>
      </c>
      <c r="C53" s="723" t="s">
        <v>485</v>
      </c>
    </row>
    <row r="54" spans="1:3" s="715" customFormat="1" ht="17.25" customHeight="1">
      <c r="A54" s="718">
        <v>51</v>
      </c>
      <c r="B54" s="692" t="s">
        <v>32</v>
      </c>
      <c r="C54" s="723" t="s">
        <v>196</v>
      </c>
    </row>
    <row r="55" spans="1:3" s="715" customFormat="1" ht="17.25" customHeight="1">
      <c r="A55" s="718">
        <v>52</v>
      </c>
      <c r="B55" s="692" t="s">
        <v>403</v>
      </c>
      <c r="C55" s="723" t="s">
        <v>471</v>
      </c>
    </row>
    <row r="56" spans="1:3" s="715" customFormat="1" ht="17.25" customHeight="1">
      <c r="A56" s="718">
        <v>53</v>
      </c>
      <c r="B56" s="692" t="s">
        <v>104</v>
      </c>
      <c r="C56" s="723" t="s">
        <v>200</v>
      </c>
    </row>
    <row r="57" spans="1:3" s="715" customFormat="1" ht="17.25" customHeight="1">
      <c r="A57" s="718">
        <v>54</v>
      </c>
      <c r="B57" s="692" t="s">
        <v>134</v>
      </c>
      <c r="C57" s="723" t="s">
        <v>193</v>
      </c>
    </row>
    <row r="58" spans="1:3" s="715" customFormat="1" ht="17.25" customHeight="1">
      <c r="A58" s="718">
        <v>55</v>
      </c>
      <c r="B58" s="692" t="s">
        <v>9</v>
      </c>
      <c r="C58" s="723" t="s">
        <v>492</v>
      </c>
    </row>
    <row r="59" spans="1:3" s="715" customFormat="1" ht="17.25" customHeight="1">
      <c r="A59" s="718">
        <v>56</v>
      </c>
      <c r="B59" s="692" t="s">
        <v>176</v>
      </c>
      <c r="C59" s="723" t="s">
        <v>488</v>
      </c>
    </row>
    <row r="60" spans="1:3" s="715" customFormat="1" ht="17.25" customHeight="1">
      <c r="A60" s="718">
        <v>57</v>
      </c>
      <c r="B60" s="692" t="s">
        <v>40</v>
      </c>
      <c r="C60" s="723" t="s">
        <v>440</v>
      </c>
    </row>
    <row r="61" spans="1:3" s="715" customFormat="1" ht="17.25" customHeight="1">
      <c r="A61" s="718">
        <v>58</v>
      </c>
      <c r="B61" s="692" t="s">
        <v>6</v>
      </c>
      <c r="C61" s="723" t="s">
        <v>487</v>
      </c>
    </row>
    <row r="62" spans="1:3" s="715" customFormat="1" ht="17.25" customHeight="1">
      <c r="A62" s="718">
        <v>59</v>
      </c>
      <c r="B62" s="673" t="s">
        <v>105</v>
      </c>
      <c r="C62" s="723" t="s">
        <v>13</v>
      </c>
    </row>
    <row r="63" spans="1:3" s="715" customFormat="1" ht="17.25" customHeight="1">
      <c r="A63" s="718">
        <v>60</v>
      </c>
      <c r="B63" s="692" t="s">
        <v>42</v>
      </c>
      <c r="C63" s="723" t="s">
        <v>486</v>
      </c>
    </row>
    <row r="64" spans="1:3" s="715" customFormat="1" ht="17.25" customHeight="1">
      <c r="A64" s="718">
        <v>61</v>
      </c>
      <c r="B64" s="692" t="s">
        <v>23</v>
      </c>
      <c r="C64" s="723" t="s">
        <v>240</v>
      </c>
    </row>
    <row r="65" spans="1:3" s="715" customFormat="1" ht="17.25" customHeight="1">
      <c r="A65" s="718">
        <v>62</v>
      </c>
      <c r="B65" s="692" t="s">
        <v>93</v>
      </c>
      <c r="C65" s="723" t="s">
        <v>208</v>
      </c>
    </row>
    <row r="66" spans="1:3" s="715" customFormat="1" ht="23.25" customHeight="1" thickBot="1">
      <c r="A66" s="725"/>
      <c r="B66" s="726"/>
      <c r="C66" s="727"/>
    </row>
    <row r="67" spans="1:3" ht="15.75" thickTop="1"/>
  </sheetData>
  <autoFilter ref="A3:C66"/>
  <sortState ref="A4:C63">
    <sortCondition ref="B4:B63"/>
  </sortState>
  <mergeCells count="1">
    <mergeCell ref="A1:XFD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90"/>
  <sheetViews>
    <sheetView topLeftCell="A52" workbookViewId="0">
      <selection activeCell="G56" sqref="G56"/>
    </sheetView>
  </sheetViews>
  <sheetFormatPr defaultColWidth="42.5703125" defaultRowHeight="12.75"/>
  <cols>
    <col min="1" max="3" width="4.7109375" style="739" customWidth="1"/>
    <col min="4" max="4" width="1.28515625" style="739" customWidth="1"/>
    <col min="5" max="5" width="18.28515625" style="743" customWidth="1"/>
    <col min="6" max="6" width="12.140625" style="743" hidden="1" customWidth="1"/>
    <col min="7" max="7" width="22.140625" style="745" customWidth="1"/>
    <col min="8" max="8" width="32" style="743" customWidth="1"/>
    <col min="9" max="11" width="5.140625" style="743" customWidth="1"/>
    <col min="12" max="14" width="5.42578125" style="743" customWidth="1"/>
    <col min="15" max="17" width="5.140625" style="743" customWidth="1"/>
    <col min="18" max="42" width="8.42578125" style="743" customWidth="1"/>
    <col min="43" max="16384" width="42.5703125" style="743"/>
  </cols>
  <sheetData>
    <row r="1" spans="1:8" ht="23.25">
      <c r="A1" s="2790" t="s">
        <v>558</v>
      </c>
      <c r="B1" s="2790"/>
      <c r="C1" s="2790"/>
      <c r="D1" s="2790"/>
      <c r="E1" s="2790"/>
      <c r="F1" s="2790"/>
      <c r="G1" s="2790"/>
      <c r="H1" s="2790"/>
    </row>
    <row r="2" spans="1:8" ht="14.25" customHeight="1">
      <c r="A2" s="741"/>
      <c r="B2" s="741"/>
      <c r="C2" s="741"/>
      <c r="D2" s="741"/>
      <c r="E2" s="741"/>
      <c r="F2" s="741"/>
      <c r="G2" s="742"/>
    </row>
    <row r="3" spans="1:8">
      <c r="A3" s="740"/>
      <c r="B3" s="740"/>
      <c r="C3" s="740"/>
      <c r="D3" s="740"/>
      <c r="E3" s="740"/>
      <c r="F3" s="740"/>
      <c r="G3" s="744"/>
    </row>
    <row r="4" spans="1:8" ht="20.25" customHeight="1">
      <c r="A4" s="13" t="s">
        <v>559</v>
      </c>
      <c r="B4" s="13"/>
      <c r="C4" s="13"/>
      <c r="D4" s="13" t="s">
        <v>257</v>
      </c>
      <c r="E4" s="765" t="s">
        <v>562</v>
      </c>
      <c r="F4" s="765"/>
      <c r="G4" s="766"/>
      <c r="H4" s="767"/>
    </row>
    <row r="5" spans="1:8" s="751" customFormat="1" ht="29.25" customHeight="1">
      <c r="A5" s="764" t="s">
        <v>560</v>
      </c>
      <c r="B5" s="764"/>
      <c r="C5" s="764"/>
      <c r="D5" s="764" t="s">
        <v>257</v>
      </c>
      <c r="E5" s="2791" t="s">
        <v>574</v>
      </c>
      <c r="F5" s="2791"/>
      <c r="G5" s="2791"/>
      <c r="H5" s="2791"/>
    </row>
    <row r="6" spans="1:8" ht="19.5" customHeight="1">
      <c r="A6" s="13" t="s">
        <v>561</v>
      </c>
      <c r="B6" s="13"/>
      <c r="C6" s="13"/>
      <c r="D6" s="13" t="s">
        <v>257</v>
      </c>
      <c r="E6" s="765" t="s">
        <v>563</v>
      </c>
      <c r="F6" s="765"/>
      <c r="G6" s="766"/>
      <c r="H6" s="767"/>
    </row>
    <row r="7" spans="1:8" ht="13.5" thickBot="1"/>
    <row r="8" spans="1:8" s="740" customFormat="1" ht="29.25" customHeight="1" thickTop="1">
      <c r="A8" s="737" t="s">
        <v>420</v>
      </c>
      <c r="B8" s="2775" t="s">
        <v>1</v>
      </c>
      <c r="C8" s="2776"/>
      <c r="D8" s="2776"/>
      <c r="E8" s="2777"/>
      <c r="F8" s="738"/>
      <c r="G8" s="749" t="s">
        <v>64</v>
      </c>
      <c r="H8" s="750" t="s">
        <v>495</v>
      </c>
    </row>
    <row r="9" spans="1:8" ht="16.5" customHeight="1">
      <c r="A9" s="748">
        <v>1</v>
      </c>
      <c r="B9" s="2778" t="s">
        <v>65</v>
      </c>
      <c r="C9" s="2779"/>
      <c r="D9" s="2779"/>
      <c r="E9" s="2780"/>
      <c r="F9" s="752" t="s">
        <v>10</v>
      </c>
      <c r="G9" s="753" t="s">
        <v>181</v>
      </c>
      <c r="H9" s="760" t="s">
        <v>496</v>
      </c>
    </row>
    <row r="10" spans="1:8" ht="16.5" customHeight="1">
      <c r="A10" s="746">
        <v>2</v>
      </c>
      <c r="B10" s="2781" t="s">
        <v>66</v>
      </c>
      <c r="C10" s="2782"/>
      <c r="D10" s="2782"/>
      <c r="E10" s="2783"/>
      <c r="F10" s="754"/>
      <c r="G10" s="755" t="s">
        <v>181</v>
      </c>
      <c r="H10" s="763" t="s">
        <v>497</v>
      </c>
    </row>
    <row r="11" spans="1:8" ht="16.5" customHeight="1">
      <c r="A11" s="746">
        <v>3</v>
      </c>
      <c r="B11" s="2781" t="s">
        <v>71</v>
      </c>
      <c r="C11" s="2782"/>
      <c r="D11" s="2782"/>
      <c r="E11" s="2783"/>
      <c r="F11" s="754" t="s">
        <v>10</v>
      </c>
      <c r="G11" s="755" t="s">
        <v>181</v>
      </c>
      <c r="H11" s="761" t="s">
        <v>498</v>
      </c>
    </row>
    <row r="12" spans="1:8" ht="16.5" customHeight="1">
      <c r="A12" s="746">
        <v>4</v>
      </c>
      <c r="B12" s="2781" t="s">
        <v>32</v>
      </c>
      <c r="C12" s="2782"/>
      <c r="D12" s="2782"/>
      <c r="E12" s="2783"/>
      <c r="F12" s="754" t="s">
        <v>10</v>
      </c>
      <c r="G12" s="755" t="s">
        <v>181</v>
      </c>
      <c r="H12" s="763" t="s">
        <v>499</v>
      </c>
    </row>
    <row r="13" spans="1:8" ht="16.5" customHeight="1">
      <c r="A13" s="746">
        <v>5</v>
      </c>
      <c r="B13" s="2781" t="s">
        <v>9</v>
      </c>
      <c r="C13" s="2782"/>
      <c r="D13" s="2782"/>
      <c r="E13" s="2783"/>
      <c r="F13" s="754" t="s">
        <v>10</v>
      </c>
      <c r="G13" s="755" t="s">
        <v>181</v>
      </c>
      <c r="H13" s="761" t="s">
        <v>500</v>
      </c>
    </row>
    <row r="14" spans="1:8" ht="16.5" customHeight="1">
      <c r="A14" s="746">
        <v>6</v>
      </c>
      <c r="B14" s="2781" t="s">
        <v>73</v>
      </c>
      <c r="C14" s="2782"/>
      <c r="D14" s="2782"/>
      <c r="E14" s="2783"/>
      <c r="F14" s="754"/>
      <c r="G14" s="755" t="s">
        <v>181</v>
      </c>
      <c r="H14" s="763" t="s">
        <v>501</v>
      </c>
    </row>
    <row r="15" spans="1:8" ht="16.5" customHeight="1">
      <c r="A15" s="746">
        <v>7</v>
      </c>
      <c r="B15" s="2781" t="s">
        <v>266</v>
      </c>
      <c r="C15" s="2782"/>
      <c r="D15" s="2782"/>
      <c r="E15" s="2783"/>
      <c r="F15" s="754" t="s">
        <v>7</v>
      </c>
      <c r="G15" s="755" t="s">
        <v>21</v>
      </c>
      <c r="H15" s="761" t="s">
        <v>502</v>
      </c>
    </row>
    <row r="16" spans="1:8" ht="16.5" customHeight="1">
      <c r="A16" s="746">
        <v>8</v>
      </c>
      <c r="B16" s="2781" t="s">
        <v>45</v>
      </c>
      <c r="C16" s="2782"/>
      <c r="D16" s="2782"/>
      <c r="E16" s="2783"/>
      <c r="F16" s="754" t="s">
        <v>10</v>
      </c>
      <c r="G16" s="755" t="s">
        <v>21</v>
      </c>
      <c r="H16" s="763" t="s">
        <v>503</v>
      </c>
    </row>
    <row r="17" spans="1:8" ht="16.5" customHeight="1">
      <c r="A17" s="746">
        <v>9</v>
      </c>
      <c r="B17" s="2781" t="s">
        <v>302</v>
      </c>
      <c r="C17" s="2782"/>
      <c r="D17" s="2782"/>
      <c r="E17" s="2783"/>
      <c r="F17" s="754" t="s">
        <v>7</v>
      </c>
      <c r="G17" s="755" t="s">
        <v>21</v>
      </c>
      <c r="H17" s="761" t="s">
        <v>504</v>
      </c>
    </row>
    <row r="18" spans="1:8" ht="16.5" customHeight="1">
      <c r="A18" s="746">
        <v>10</v>
      </c>
      <c r="B18" s="2781" t="s">
        <v>294</v>
      </c>
      <c r="C18" s="2782"/>
      <c r="D18" s="2782"/>
      <c r="E18" s="2783"/>
      <c r="F18" s="754" t="s">
        <v>7</v>
      </c>
      <c r="G18" s="755" t="s">
        <v>21</v>
      </c>
      <c r="H18" s="763" t="s">
        <v>505</v>
      </c>
    </row>
    <row r="19" spans="1:8" ht="16.5" customHeight="1">
      <c r="A19" s="746">
        <v>11</v>
      </c>
      <c r="B19" s="2781" t="s">
        <v>24</v>
      </c>
      <c r="C19" s="2782"/>
      <c r="D19" s="2782"/>
      <c r="E19" s="2783"/>
      <c r="F19" s="754" t="s">
        <v>7</v>
      </c>
      <c r="G19" s="755" t="s">
        <v>21</v>
      </c>
      <c r="H19" s="761" t="s">
        <v>506</v>
      </c>
    </row>
    <row r="20" spans="1:8" ht="16.5" customHeight="1">
      <c r="A20" s="746">
        <v>12</v>
      </c>
      <c r="B20" s="2781" t="s">
        <v>78</v>
      </c>
      <c r="C20" s="2782"/>
      <c r="D20" s="2782"/>
      <c r="E20" s="2783"/>
      <c r="F20" s="754" t="s">
        <v>7</v>
      </c>
      <c r="G20" s="755" t="s">
        <v>182</v>
      </c>
      <c r="H20" s="763" t="s">
        <v>507</v>
      </c>
    </row>
    <row r="21" spans="1:8" ht="16.5" customHeight="1">
      <c r="A21" s="746">
        <v>13</v>
      </c>
      <c r="B21" s="2781" t="s">
        <v>80</v>
      </c>
      <c r="C21" s="2782"/>
      <c r="D21" s="2782"/>
      <c r="E21" s="2783"/>
      <c r="F21" s="754" t="s">
        <v>7</v>
      </c>
      <c r="G21" s="755" t="s">
        <v>182</v>
      </c>
      <c r="H21" s="761" t="s">
        <v>508</v>
      </c>
    </row>
    <row r="22" spans="1:8" ht="16.5" customHeight="1">
      <c r="A22" s="746">
        <v>14</v>
      </c>
      <c r="B22" s="2781" t="s">
        <v>84</v>
      </c>
      <c r="C22" s="2782"/>
      <c r="D22" s="2782"/>
      <c r="E22" s="2783"/>
      <c r="F22" s="754" t="s">
        <v>7</v>
      </c>
      <c r="G22" s="755" t="s">
        <v>182</v>
      </c>
      <c r="H22" s="763" t="s">
        <v>509</v>
      </c>
    </row>
    <row r="23" spans="1:8" ht="16.5" customHeight="1">
      <c r="A23" s="746">
        <v>15</v>
      </c>
      <c r="B23" s="2781" t="s">
        <v>184</v>
      </c>
      <c r="C23" s="2782"/>
      <c r="D23" s="2782"/>
      <c r="E23" s="2783"/>
      <c r="F23" s="754" t="s">
        <v>7</v>
      </c>
      <c r="G23" s="755" t="s">
        <v>185</v>
      </c>
      <c r="H23" s="761" t="s">
        <v>510</v>
      </c>
    </row>
    <row r="24" spans="1:8" ht="16.5" customHeight="1">
      <c r="A24" s="746">
        <v>16</v>
      </c>
      <c r="B24" s="2781" t="s">
        <v>95</v>
      </c>
      <c r="C24" s="2782"/>
      <c r="D24" s="2782"/>
      <c r="E24" s="2783"/>
      <c r="F24" s="754" t="s">
        <v>10</v>
      </c>
      <c r="G24" s="755" t="s">
        <v>185</v>
      </c>
      <c r="H24" s="763" t="s">
        <v>511</v>
      </c>
    </row>
    <row r="25" spans="1:8" ht="16.5" customHeight="1">
      <c r="A25" s="746">
        <v>17</v>
      </c>
      <c r="B25" s="2781" t="s">
        <v>410</v>
      </c>
      <c r="C25" s="2782"/>
      <c r="D25" s="2782"/>
      <c r="E25" s="2783"/>
      <c r="F25" s="754" t="s">
        <v>7</v>
      </c>
      <c r="G25" s="755" t="s">
        <v>185</v>
      </c>
      <c r="H25" s="761" t="s">
        <v>512</v>
      </c>
    </row>
    <row r="26" spans="1:8" ht="16.5" customHeight="1">
      <c r="A26" s="746">
        <v>18</v>
      </c>
      <c r="B26" s="2781" t="s">
        <v>29</v>
      </c>
      <c r="C26" s="2782"/>
      <c r="D26" s="2782"/>
      <c r="E26" s="2783"/>
      <c r="F26" s="754" t="s">
        <v>7</v>
      </c>
      <c r="G26" s="755" t="s">
        <v>185</v>
      </c>
      <c r="H26" s="763" t="s">
        <v>513</v>
      </c>
    </row>
    <row r="27" spans="1:8" ht="16.5" customHeight="1">
      <c r="A27" s="746">
        <v>19</v>
      </c>
      <c r="B27" s="2781" t="s">
        <v>100</v>
      </c>
      <c r="C27" s="2782"/>
      <c r="D27" s="2782"/>
      <c r="E27" s="2783"/>
      <c r="F27" s="754" t="s">
        <v>7</v>
      </c>
      <c r="G27" s="755" t="s">
        <v>185</v>
      </c>
      <c r="H27" s="761" t="s">
        <v>514</v>
      </c>
    </row>
    <row r="28" spans="1:8" ht="16.5" customHeight="1">
      <c r="A28" s="746">
        <v>20</v>
      </c>
      <c r="B28" s="2781" t="s">
        <v>101</v>
      </c>
      <c r="C28" s="2782"/>
      <c r="D28" s="2782"/>
      <c r="E28" s="2783"/>
      <c r="F28" s="754" t="s">
        <v>10</v>
      </c>
      <c r="G28" s="755" t="s">
        <v>185</v>
      </c>
      <c r="H28" s="763" t="s">
        <v>515</v>
      </c>
    </row>
    <row r="29" spans="1:8" ht="16.5" customHeight="1">
      <c r="A29" s="746">
        <v>21</v>
      </c>
      <c r="B29" s="2781" t="s">
        <v>103</v>
      </c>
      <c r="C29" s="2782"/>
      <c r="D29" s="2782"/>
      <c r="E29" s="2783"/>
      <c r="F29" s="754" t="s">
        <v>7</v>
      </c>
      <c r="G29" s="755" t="s">
        <v>185</v>
      </c>
      <c r="H29" s="761" t="s">
        <v>516</v>
      </c>
    </row>
    <row r="30" spans="1:8" ht="16.5" customHeight="1">
      <c r="A30" s="746">
        <v>22</v>
      </c>
      <c r="B30" s="2781" t="s">
        <v>104</v>
      </c>
      <c r="C30" s="2782"/>
      <c r="D30" s="2782"/>
      <c r="E30" s="2783"/>
      <c r="F30" s="754" t="s">
        <v>7</v>
      </c>
      <c r="G30" s="755" t="s">
        <v>185</v>
      </c>
      <c r="H30" s="763" t="s">
        <v>517</v>
      </c>
    </row>
    <row r="31" spans="1:8" ht="16.5" customHeight="1">
      <c r="A31" s="746">
        <v>23</v>
      </c>
      <c r="B31" s="2781" t="s">
        <v>105</v>
      </c>
      <c r="C31" s="2782"/>
      <c r="D31" s="2782"/>
      <c r="E31" s="2783"/>
      <c r="F31" s="754" t="s">
        <v>7</v>
      </c>
      <c r="G31" s="755" t="s">
        <v>185</v>
      </c>
      <c r="H31" s="761" t="s">
        <v>518</v>
      </c>
    </row>
    <row r="32" spans="1:8" ht="16.5" customHeight="1">
      <c r="A32" s="746">
        <v>24</v>
      </c>
      <c r="B32" s="2781" t="s">
        <v>110</v>
      </c>
      <c r="C32" s="2782"/>
      <c r="D32" s="2782"/>
      <c r="E32" s="2783"/>
      <c r="F32" s="754" t="s">
        <v>10</v>
      </c>
      <c r="G32" s="755" t="s">
        <v>186</v>
      </c>
      <c r="H32" s="763" t="s">
        <v>519</v>
      </c>
    </row>
    <row r="33" spans="1:8" ht="16.5" customHeight="1">
      <c r="A33" s="746">
        <v>25</v>
      </c>
      <c r="B33" s="2781" t="s">
        <v>112</v>
      </c>
      <c r="C33" s="2782"/>
      <c r="D33" s="2782"/>
      <c r="E33" s="2783"/>
      <c r="F33" s="754"/>
      <c r="G33" s="755" t="s">
        <v>186</v>
      </c>
      <c r="H33" s="761" t="s">
        <v>520</v>
      </c>
    </row>
    <row r="34" spans="1:8" ht="16.5" customHeight="1">
      <c r="A34" s="746">
        <v>26</v>
      </c>
      <c r="B34" s="2781" t="s">
        <v>113</v>
      </c>
      <c r="C34" s="2782"/>
      <c r="D34" s="2782"/>
      <c r="E34" s="2783"/>
      <c r="F34" s="754"/>
      <c r="G34" s="755" t="s">
        <v>186</v>
      </c>
      <c r="H34" s="763" t="s">
        <v>521</v>
      </c>
    </row>
    <row r="35" spans="1:8" ht="16.5" customHeight="1">
      <c r="A35" s="746">
        <v>27</v>
      </c>
      <c r="B35" s="2781" t="s">
        <v>118</v>
      </c>
      <c r="C35" s="2782"/>
      <c r="D35" s="2782"/>
      <c r="E35" s="2783"/>
      <c r="F35" s="754" t="s">
        <v>10</v>
      </c>
      <c r="G35" s="755" t="s">
        <v>186</v>
      </c>
      <c r="H35" s="761" t="s">
        <v>522</v>
      </c>
    </row>
    <row r="36" spans="1:8" ht="16.5" customHeight="1">
      <c r="A36" s="746">
        <v>28</v>
      </c>
      <c r="B36" s="2781" t="s">
        <v>119</v>
      </c>
      <c r="C36" s="2782"/>
      <c r="D36" s="2782"/>
      <c r="E36" s="2783"/>
      <c r="F36" s="754" t="s">
        <v>10</v>
      </c>
      <c r="G36" s="755" t="s">
        <v>186</v>
      </c>
      <c r="H36" s="763" t="s">
        <v>523</v>
      </c>
    </row>
    <row r="37" spans="1:8" ht="16.5" customHeight="1">
      <c r="A37" s="746">
        <v>29</v>
      </c>
      <c r="B37" s="2781" t="s">
        <v>121</v>
      </c>
      <c r="C37" s="2782"/>
      <c r="D37" s="2782"/>
      <c r="E37" s="2783"/>
      <c r="F37" s="754" t="s">
        <v>10</v>
      </c>
      <c r="G37" s="755" t="s">
        <v>187</v>
      </c>
      <c r="H37" s="761" t="s">
        <v>524</v>
      </c>
    </row>
    <row r="38" spans="1:8" ht="16.5" customHeight="1">
      <c r="A38" s="746">
        <v>30</v>
      </c>
      <c r="B38" s="2781" t="s">
        <v>124</v>
      </c>
      <c r="C38" s="2782"/>
      <c r="D38" s="2782"/>
      <c r="E38" s="2783"/>
      <c r="F38" s="754" t="s">
        <v>7</v>
      </c>
      <c r="G38" s="755" t="s">
        <v>188</v>
      </c>
      <c r="H38" s="763" t="s">
        <v>525</v>
      </c>
    </row>
    <row r="39" spans="1:8" ht="16.5" customHeight="1">
      <c r="A39" s="746">
        <v>31</v>
      </c>
      <c r="B39" s="2781" t="s">
        <v>125</v>
      </c>
      <c r="C39" s="2782"/>
      <c r="D39" s="2782"/>
      <c r="E39" s="2783"/>
      <c r="F39" s="754" t="s">
        <v>7</v>
      </c>
      <c r="G39" s="755" t="s">
        <v>188</v>
      </c>
      <c r="H39" s="761" t="s">
        <v>526</v>
      </c>
    </row>
    <row r="40" spans="1:8" ht="16.5" customHeight="1">
      <c r="A40" s="746">
        <v>32</v>
      </c>
      <c r="B40" s="2781" t="s">
        <v>126</v>
      </c>
      <c r="C40" s="2782"/>
      <c r="D40" s="2782"/>
      <c r="E40" s="2783"/>
      <c r="F40" s="754" t="s">
        <v>7</v>
      </c>
      <c r="G40" s="755" t="s">
        <v>188</v>
      </c>
      <c r="H40" s="763" t="s">
        <v>527</v>
      </c>
    </row>
    <row r="41" spans="1:8" ht="16.5" customHeight="1" thickBot="1">
      <c r="A41" s="747">
        <v>33</v>
      </c>
      <c r="B41" s="2784" t="s">
        <v>129</v>
      </c>
      <c r="C41" s="2785"/>
      <c r="D41" s="2785"/>
      <c r="E41" s="2786"/>
      <c r="F41" s="756"/>
      <c r="G41" s="757" t="s">
        <v>188</v>
      </c>
      <c r="H41" s="762" t="s">
        <v>528</v>
      </c>
    </row>
    <row r="42" spans="1:8" ht="16.5" customHeight="1" thickTop="1">
      <c r="A42" s="748">
        <v>34</v>
      </c>
      <c r="B42" s="2787" t="s">
        <v>41</v>
      </c>
      <c r="C42" s="2788"/>
      <c r="D42" s="2788"/>
      <c r="E42" s="2789"/>
      <c r="F42" s="758"/>
      <c r="G42" s="759" t="s">
        <v>188</v>
      </c>
      <c r="H42" s="763" t="s">
        <v>529</v>
      </c>
    </row>
    <row r="43" spans="1:8" ht="16.5" customHeight="1">
      <c r="A43" s="746">
        <v>35</v>
      </c>
      <c r="B43" s="2781" t="s">
        <v>131</v>
      </c>
      <c r="C43" s="2782"/>
      <c r="D43" s="2782"/>
      <c r="E43" s="2783"/>
      <c r="F43" s="754"/>
      <c r="G43" s="755" t="s">
        <v>188</v>
      </c>
      <c r="H43" s="761" t="s">
        <v>530</v>
      </c>
    </row>
    <row r="44" spans="1:8" ht="16.5" customHeight="1">
      <c r="A44" s="746">
        <v>36</v>
      </c>
      <c r="B44" s="2781" t="s">
        <v>132</v>
      </c>
      <c r="C44" s="2782"/>
      <c r="D44" s="2782"/>
      <c r="E44" s="2783"/>
      <c r="F44" s="754"/>
      <c r="G44" s="755" t="s">
        <v>188</v>
      </c>
      <c r="H44" s="763" t="s">
        <v>531</v>
      </c>
    </row>
    <row r="45" spans="1:8" ht="16.5" customHeight="1">
      <c r="A45" s="746">
        <v>37</v>
      </c>
      <c r="B45" s="2781" t="s">
        <v>133</v>
      </c>
      <c r="C45" s="2782"/>
      <c r="D45" s="2782"/>
      <c r="E45" s="2783"/>
      <c r="F45" s="754" t="s">
        <v>10</v>
      </c>
      <c r="G45" s="755" t="s">
        <v>188</v>
      </c>
      <c r="H45" s="761" t="s">
        <v>532</v>
      </c>
    </row>
    <row r="46" spans="1:8" ht="16.5" customHeight="1">
      <c r="A46" s="746">
        <v>38</v>
      </c>
      <c r="B46" s="2781" t="s">
        <v>305</v>
      </c>
      <c r="C46" s="2782"/>
      <c r="D46" s="2782"/>
      <c r="E46" s="2783"/>
      <c r="F46" s="754"/>
      <c r="G46" s="755" t="s">
        <v>188</v>
      </c>
      <c r="H46" s="763" t="s">
        <v>533</v>
      </c>
    </row>
    <row r="47" spans="1:8" ht="16.5" customHeight="1">
      <c r="A47" s="746">
        <v>39</v>
      </c>
      <c r="B47" s="2781" t="s">
        <v>134</v>
      </c>
      <c r="C47" s="2782"/>
      <c r="D47" s="2782"/>
      <c r="E47" s="2783"/>
      <c r="F47" s="754" t="s">
        <v>10</v>
      </c>
      <c r="G47" s="755" t="s">
        <v>188</v>
      </c>
      <c r="H47" s="761" t="s">
        <v>534</v>
      </c>
    </row>
    <row r="48" spans="1:8" ht="16.5" customHeight="1">
      <c r="A48" s="746">
        <v>40</v>
      </c>
      <c r="B48" s="2781" t="s">
        <v>140</v>
      </c>
      <c r="C48" s="2782"/>
      <c r="D48" s="2782"/>
      <c r="E48" s="2783"/>
      <c r="F48" s="754" t="s">
        <v>10</v>
      </c>
      <c r="G48" s="755" t="s">
        <v>189</v>
      </c>
      <c r="H48" s="763" t="s">
        <v>535</v>
      </c>
    </row>
    <row r="49" spans="1:8" ht="16.5" customHeight="1">
      <c r="A49" s="746">
        <v>41</v>
      </c>
      <c r="B49" s="2781" t="s">
        <v>141</v>
      </c>
      <c r="C49" s="2782"/>
      <c r="D49" s="2782"/>
      <c r="E49" s="2783"/>
      <c r="F49" s="754" t="s">
        <v>7</v>
      </c>
      <c r="G49" s="755" t="s">
        <v>189</v>
      </c>
      <c r="H49" s="761" t="s">
        <v>536</v>
      </c>
    </row>
    <row r="50" spans="1:8" ht="16.5" customHeight="1">
      <c r="A50" s="746">
        <v>42</v>
      </c>
      <c r="B50" s="2781" t="s">
        <v>142</v>
      </c>
      <c r="C50" s="2782"/>
      <c r="D50" s="2782"/>
      <c r="E50" s="2783"/>
      <c r="F50" s="754" t="s">
        <v>10</v>
      </c>
      <c r="G50" s="755" t="s">
        <v>189</v>
      </c>
      <c r="H50" s="763" t="s">
        <v>537</v>
      </c>
    </row>
    <row r="51" spans="1:8" ht="16.5" customHeight="1">
      <c r="A51" s="746">
        <v>43</v>
      </c>
      <c r="B51" s="2781" t="s">
        <v>23</v>
      </c>
      <c r="C51" s="2782"/>
      <c r="D51" s="2782"/>
      <c r="E51" s="2783"/>
      <c r="F51" s="754" t="s">
        <v>10</v>
      </c>
      <c r="G51" s="755" t="s">
        <v>189</v>
      </c>
      <c r="H51" s="761" t="s">
        <v>538</v>
      </c>
    </row>
    <row r="52" spans="1:8" ht="16.5" customHeight="1">
      <c r="A52" s="746">
        <v>44</v>
      </c>
      <c r="B52" s="2781" t="s">
        <v>147</v>
      </c>
      <c r="C52" s="2782"/>
      <c r="D52" s="2782"/>
      <c r="E52" s="2783"/>
      <c r="F52" s="754" t="s">
        <v>7</v>
      </c>
      <c r="G52" s="755" t="s">
        <v>51</v>
      </c>
      <c r="H52" s="763" t="s">
        <v>539</v>
      </c>
    </row>
    <row r="53" spans="1:8" ht="16.5" customHeight="1">
      <c r="A53" s="746">
        <v>45</v>
      </c>
      <c r="B53" s="2781" t="s">
        <v>152</v>
      </c>
      <c r="C53" s="2782"/>
      <c r="D53" s="2782"/>
      <c r="E53" s="2783"/>
      <c r="F53" s="754" t="s">
        <v>7</v>
      </c>
      <c r="G53" s="755" t="s">
        <v>51</v>
      </c>
      <c r="H53" s="761" t="s">
        <v>540</v>
      </c>
    </row>
    <row r="54" spans="1:8" ht="16.5" customHeight="1">
      <c r="A54" s="746">
        <v>46</v>
      </c>
      <c r="B54" s="2781" t="s">
        <v>493</v>
      </c>
      <c r="C54" s="2782"/>
      <c r="D54" s="2782"/>
      <c r="E54" s="2783"/>
      <c r="F54" s="754"/>
      <c r="G54" s="755" t="s">
        <v>51</v>
      </c>
      <c r="H54" s="763" t="s">
        <v>541</v>
      </c>
    </row>
    <row r="55" spans="1:8" ht="16.5" customHeight="1">
      <c r="A55" s="746">
        <v>47</v>
      </c>
      <c r="B55" s="2781" t="s">
        <v>40</v>
      </c>
      <c r="C55" s="2782"/>
      <c r="D55" s="2782"/>
      <c r="E55" s="2783"/>
      <c r="F55" s="754" t="s">
        <v>7</v>
      </c>
      <c r="G55" s="755" t="s">
        <v>51</v>
      </c>
      <c r="H55" s="761" t="s">
        <v>542</v>
      </c>
    </row>
    <row r="56" spans="1:8" ht="16.5" customHeight="1">
      <c r="A56" s="746">
        <v>48</v>
      </c>
      <c r="B56" s="2781" t="s">
        <v>25</v>
      </c>
      <c r="C56" s="2782"/>
      <c r="D56" s="2782"/>
      <c r="E56" s="2783"/>
      <c r="F56" s="754" t="s">
        <v>7</v>
      </c>
      <c r="G56" s="755" t="s">
        <v>442</v>
      </c>
      <c r="H56" s="763" t="s">
        <v>543</v>
      </c>
    </row>
    <row r="57" spans="1:8" ht="16.5" customHeight="1">
      <c r="A57" s="746">
        <v>49</v>
      </c>
      <c r="B57" s="2781" t="s">
        <v>27</v>
      </c>
      <c r="C57" s="2782"/>
      <c r="D57" s="2782"/>
      <c r="E57" s="2783"/>
      <c r="F57" s="754" t="s">
        <v>10</v>
      </c>
      <c r="G57" s="755" t="s">
        <v>442</v>
      </c>
      <c r="H57" s="761" t="s">
        <v>544</v>
      </c>
    </row>
    <row r="58" spans="1:8" ht="16.5" customHeight="1">
      <c r="A58" s="746">
        <v>50</v>
      </c>
      <c r="B58" s="2781" t="s">
        <v>89</v>
      </c>
      <c r="C58" s="2782"/>
      <c r="D58" s="2782"/>
      <c r="E58" s="2783"/>
      <c r="F58" s="754" t="s">
        <v>10</v>
      </c>
      <c r="G58" s="755" t="s">
        <v>442</v>
      </c>
      <c r="H58" s="763" t="s">
        <v>545</v>
      </c>
    </row>
    <row r="59" spans="1:8" ht="16.5" customHeight="1">
      <c r="A59" s="746">
        <v>51</v>
      </c>
      <c r="B59" s="2781" t="s">
        <v>18</v>
      </c>
      <c r="C59" s="2782"/>
      <c r="D59" s="2782"/>
      <c r="E59" s="2783"/>
      <c r="F59" s="754" t="s">
        <v>10</v>
      </c>
      <c r="G59" s="755" t="s">
        <v>442</v>
      </c>
      <c r="H59" s="761" t="s">
        <v>546</v>
      </c>
    </row>
    <row r="60" spans="1:8" ht="16.5" customHeight="1">
      <c r="A60" s="746">
        <v>52</v>
      </c>
      <c r="B60" s="2781" t="s">
        <v>38</v>
      </c>
      <c r="C60" s="2782"/>
      <c r="D60" s="2782"/>
      <c r="E60" s="2783"/>
      <c r="F60" s="754" t="s">
        <v>7</v>
      </c>
      <c r="G60" s="755" t="s">
        <v>442</v>
      </c>
      <c r="H60" s="763" t="s">
        <v>547</v>
      </c>
    </row>
    <row r="61" spans="1:8" ht="16.5" customHeight="1">
      <c r="A61" s="746">
        <v>53</v>
      </c>
      <c r="B61" s="2781" t="s">
        <v>90</v>
      </c>
      <c r="C61" s="2782"/>
      <c r="D61" s="2782"/>
      <c r="E61" s="2783"/>
      <c r="F61" s="754" t="s">
        <v>10</v>
      </c>
      <c r="G61" s="755" t="s">
        <v>442</v>
      </c>
      <c r="H61" s="761" t="s">
        <v>548</v>
      </c>
    </row>
    <row r="62" spans="1:8" ht="16.5" customHeight="1">
      <c r="A62" s="746">
        <v>54</v>
      </c>
      <c r="B62" s="2781" t="s">
        <v>93</v>
      </c>
      <c r="C62" s="2782"/>
      <c r="D62" s="2782"/>
      <c r="E62" s="2783"/>
      <c r="F62" s="754" t="s">
        <v>10</v>
      </c>
      <c r="G62" s="755" t="s">
        <v>442</v>
      </c>
      <c r="H62" s="763" t="s">
        <v>549</v>
      </c>
    </row>
    <row r="63" spans="1:8" ht="16.5" customHeight="1">
      <c r="A63" s="746">
        <v>55</v>
      </c>
      <c r="B63" s="2781" t="s">
        <v>161</v>
      </c>
      <c r="C63" s="2782"/>
      <c r="D63" s="2782"/>
      <c r="E63" s="2783"/>
      <c r="F63" s="754" t="s">
        <v>7</v>
      </c>
      <c r="G63" s="755" t="s">
        <v>190</v>
      </c>
      <c r="H63" s="761" t="s">
        <v>550</v>
      </c>
    </row>
    <row r="64" spans="1:8" ht="16.5" customHeight="1">
      <c r="A64" s="746">
        <v>56</v>
      </c>
      <c r="B64" s="2781" t="s">
        <v>167</v>
      </c>
      <c r="C64" s="2782"/>
      <c r="D64" s="2782"/>
      <c r="E64" s="2783"/>
      <c r="F64" s="754" t="s">
        <v>7</v>
      </c>
      <c r="G64" s="755" t="s">
        <v>191</v>
      </c>
      <c r="H64" s="763" t="s">
        <v>551</v>
      </c>
    </row>
    <row r="65" spans="1:8" ht="16.5" customHeight="1">
      <c r="A65" s="746">
        <v>57</v>
      </c>
      <c r="B65" s="2781" t="s">
        <v>52</v>
      </c>
      <c r="C65" s="2782"/>
      <c r="D65" s="2782"/>
      <c r="E65" s="2783"/>
      <c r="F65" s="754"/>
      <c r="G65" s="755" t="s">
        <v>191</v>
      </c>
      <c r="H65" s="761" t="s">
        <v>552</v>
      </c>
    </row>
    <row r="66" spans="1:8" ht="16.5" customHeight="1">
      <c r="A66" s="746">
        <v>58</v>
      </c>
      <c r="B66" s="2781" t="s">
        <v>494</v>
      </c>
      <c r="C66" s="2782"/>
      <c r="D66" s="2782"/>
      <c r="E66" s="2783"/>
      <c r="F66" s="754"/>
      <c r="G66" s="755" t="s">
        <v>191</v>
      </c>
      <c r="H66" s="763" t="s">
        <v>553</v>
      </c>
    </row>
    <row r="67" spans="1:8" ht="16.5" customHeight="1">
      <c r="A67" s="746">
        <v>59</v>
      </c>
      <c r="B67" s="2781" t="s">
        <v>63</v>
      </c>
      <c r="C67" s="2782"/>
      <c r="D67" s="2782"/>
      <c r="E67" s="2783"/>
      <c r="F67" s="754" t="s">
        <v>10</v>
      </c>
      <c r="G67" s="755" t="s">
        <v>191</v>
      </c>
      <c r="H67" s="761" t="s">
        <v>554</v>
      </c>
    </row>
    <row r="68" spans="1:8" ht="16.5" customHeight="1">
      <c r="A68" s="746">
        <v>60</v>
      </c>
      <c r="B68" s="2781" t="s">
        <v>171</v>
      </c>
      <c r="C68" s="2782"/>
      <c r="D68" s="2782"/>
      <c r="E68" s="2783"/>
      <c r="F68" s="754"/>
      <c r="G68" s="755" t="s">
        <v>191</v>
      </c>
      <c r="H68" s="763" t="s">
        <v>555</v>
      </c>
    </row>
    <row r="69" spans="1:8" ht="16.5" customHeight="1">
      <c r="A69" s="746">
        <v>61</v>
      </c>
      <c r="B69" s="2781" t="s">
        <v>172</v>
      </c>
      <c r="C69" s="2782"/>
      <c r="D69" s="2782"/>
      <c r="E69" s="2783"/>
      <c r="F69" s="754" t="s">
        <v>7</v>
      </c>
      <c r="G69" s="755" t="s">
        <v>191</v>
      </c>
      <c r="H69" s="761" t="s">
        <v>556</v>
      </c>
    </row>
    <row r="70" spans="1:8" ht="16.5" customHeight="1">
      <c r="A70" s="746">
        <v>62</v>
      </c>
      <c r="B70" s="2781" t="s">
        <v>176</v>
      </c>
      <c r="C70" s="2782"/>
      <c r="D70" s="2782"/>
      <c r="E70" s="2783"/>
      <c r="F70" s="754"/>
      <c r="G70" s="755" t="s">
        <v>191</v>
      </c>
      <c r="H70" s="763" t="s">
        <v>557</v>
      </c>
    </row>
    <row r="71" spans="1:8" ht="16.5" customHeight="1">
      <c r="A71" s="746">
        <v>63</v>
      </c>
      <c r="B71" s="2781"/>
      <c r="C71" s="2782"/>
      <c r="D71" s="2782"/>
      <c r="E71" s="2783"/>
      <c r="F71" s="754"/>
      <c r="G71" s="755"/>
      <c r="H71" s="761" t="s">
        <v>569</v>
      </c>
    </row>
    <row r="72" spans="1:8" ht="16.5" customHeight="1">
      <c r="A72" s="746">
        <v>64</v>
      </c>
      <c r="B72" s="2781"/>
      <c r="C72" s="2782"/>
      <c r="D72" s="2782"/>
      <c r="E72" s="2783"/>
      <c r="F72" s="754"/>
      <c r="G72" s="755"/>
      <c r="H72" s="763" t="s">
        <v>570</v>
      </c>
    </row>
    <row r="73" spans="1:8" ht="16.5" customHeight="1">
      <c r="A73" s="746">
        <v>65</v>
      </c>
      <c r="B73" s="2781"/>
      <c r="C73" s="2782"/>
      <c r="D73" s="2782"/>
      <c r="E73" s="2783"/>
      <c r="F73" s="754"/>
      <c r="G73" s="755"/>
      <c r="H73" s="761" t="s">
        <v>571</v>
      </c>
    </row>
    <row r="74" spans="1:8" ht="16.5" customHeight="1">
      <c r="A74" s="746">
        <v>66</v>
      </c>
      <c r="B74" s="2781"/>
      <c r="C74" s="2782"/>
      <c r="D74" s="2782"/>
      <c r="E74" s="2783"/>
      <c r="F74" s="754"/>
      <c r="G74" s="755"/>
      <c r="H74" s="763" t="s">
        <v>572</v>
      </c>
    </row>
    <row r="75" spans="1:8" ht="16.5" customHeight="1" thickBot="1">
      <c r="A75" s="747">
        <v>67</v>
      </c>
      <c r="B75" s="2784"/>
      <c r="C75" s="2785"/>
      <c r="D75" s="2785"/>
      <c r="E75" s="2786"/>
      <c r="F75" s="756"/>
      <c r="G75" s="757"/>
      <c r="H75" s="762" t="s">
        <v>573</v>
      </c>
    </row>
    <row r="76" spans="1:8" ht="13.5" thickTop="1"/>
    <row r="79" spans="1:8">
      <c r="G79" s="745" t="s">
        <v>564</v>
      </c>
    </row>
    <row r="81" spans="7:7">
      <c r="G81" s="745" t="s">
        <v>565</v>
      </c>
    </row>
    <row r="82" spans="7:7" ht="8.25" customHeight="1"/>
    <row r="83" spans="7:7">
      <c r="G83" s="745" t="s">
        <v>566</v>
      </c>
    </row>
    <row r="89" spans="7:7">
      <c r="G89" s="745" t="s">
        <v>567</v>
      </c>
    </row>
    <row r="90" spans="7:7">
      <c r="G90" s="745" t="s">
        <v>568</v>
      </c>
    </row>
  </sheetData>
  <sortState ref="E10:H71">
    <sortCondition ref="G10:G71"/>
    <sortCondition ref="E10:E71"/>
  </sortState>
  <mergeCells count="70">
    <mergeCell ref="B71:E71"/>
    <mergeCell ref="B72:E72"/>
    <mergeCell ref="B73:E73"/>
    <mergeCell ref="B74:E74"/>
    <mergeCell ref="B75:E75"/>
    <mergeCell ref="B67:E67"/>
    <mergeCell ref="B68:E68"/>
    <mergeCell ref="B69:E69"/>
    <mergeCell ref="B70:E70"/>
    <mergeCell ref="A1:H1"/>
    <mergeCell ref="E5:H5"/>
    <mergeCell ref="B61:E61"/>
    <mergeCell ref="B62:E62"/>
    <mergeCell ref="B63:E63"/>
    <mergeCell ref="B64:E64"/>
    <mergeCell ref="B65:E65"/>
    <mergeCell ref="B66:E66"/>
    <mergeCell ref="B55:E55"/>
    <mergeCell ref="B56:E56"/>
    <mergeCell ref="B57:E57"/>
    <mergeCell ref="B58:E58"/>
    <mergeCell ref="B59:E59"/>
    <mergeCell ref="B60:E60"/>
    <mergeCell ref="B49:E49"/>
    <mergeCell ref="B50:E50"/>
    <mergeCell ref="B51:E51"/>
    <mergeCell ref="B52:E52"/>
    <mergeCell ref="B53:E53"/>
    <mergeCell ref="B54:E54"/>
    <mergeCell ref="B48:E48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36:E36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24:E24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8:E8"/>
    <mergeCell ref="B9:E9"/>
    <mergeCell ref="B10:E10"/>
    <mergeCell ref="B11:E11"/>
    <mergeCell ref="B12:E12"/>
  </mergeCells>
  <pageMargins left="0.78740157480314965" right="0.70866141732283472" top="0.74803149606299213" bottom="0.74803149606299213" header="0.31496062992125984" footer="0.31496062992125984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"/>
    </sheetView>
  </sheetViews>
  <sheetFormatPr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38"/>
  <sheetViews>
    <sheetView workbookViewId="0">
      <selection activeCell="D11" sqref="D11"/>
    </sheetView>
  </sheetViews>
  <sheetFormatPr defaultRowHeight="15"/>
  <cols>
    <col min="1" max="1" width="4.85546875" customWidth="1"/>
    <col min="2" max="2" width="30" bestFit="1" customWidth="1"/>
    <col min="3" max="3" width="16.28515625" bestFit="1" customWidth="1"/>
    <col min="4" max="4" width="20.140625" customWidth="1"/>
    <col min="5" max="5" width="18.7109375" customWidth="1"/>
    <col min="6" max="6" width="22" customWidth="1"/>
    <col min="7" max="7" width="18.42578125" customWidth="1"/>
    <col min="8" max="8" width="21.7109375" customWidth="1"/>
    <col min="9" max="9" width="21.140625" customWidth="1"/>
    <col min="10" max="10" width="24.28515625" customWidth="1"/>
    <col min="11" max="11" width="22.7109375" customWidth="1"/>
    <col min="12" max="12" width="26" customWidth="1"/>
    <col min="13" max="13" width="25.5703125" customWidth="1"/>
    <col min="14" max="14" width="28.7109375" customWidth="1"/>
    <col min="15" max="15" width="31.85546875" bestFit="1" customWidth="1"/>
    <col min="16" max="16" width="35" bestFit="1" customWidth="1"/>
    <col min="17" max="17" width="18" customWidth="1"/>
    <col min="18" max="18" width="21.140625" customWidth="1"/>
    <col min="19" max="19" width="15.140625" customWidth="1"/>
    <col min="20" max="20" width="18.28515625" customWidth="1"/>
    <col min="21" max="21" width="20" customWidth="1"/>
    <col min="22" max="22" width="23.140625" customWidth="1"/>
    <col min="23" max="23" width="25.7109375" customWidth="1"/>
    <col min="24" max="24" width="28.85546875" customWidth="1"/>
    <col min="25" max="25" width="29.42578125" customWidth="1"/>
    <col min="26" max="26" width="32.5703125" bestFit="1" customWidth="1"/>
    <col min="27" max="27" width="21.5703125" customWidth="1"/>
    <col min="28" max="28" width="24.7109375" customWidth="1"/>
    <col min="29" max="29" width="26.85546875" customWidth="1"/>
    <col min="30" max="30" width="30.140625" bestFit="1" customWidth="1"/>
    <col min="31" max="31" width="23.5703125" customWidth="1"/>
    <col min="32" max="32" width="26.7109375" customWidth="1"/>
    <col min="33" max="33" width="20.42578125" bestFit="1" customWidth="1"/>
    <col min="34" max="34" width="23.5703125" bestFit="1" customWidth="1"/>
    <col min="35" max="35" width="22.85546875" bestFit="1" customWidth="1"/>
    <col min="36" max="36" width="26.140625" bestFit="1" customWidth="1"/>
    <col min="37" max="37" width="15.5703125" bestFit="1" customWidth="1"/>
    <col min="38" max="38" width="18.7109375" bestFit="1" customWidth="1"/>
    <col min="39" max="39" width="18.28515625" bestFit="1" customWidth="1"/>
    <col min="40" max="40" width="21.5703125" bestFit="1" customWidth="1"/>
    <col min="41" max="41" width="22.85546875" bestFit="1" customWidth="1"/>
    <col min="42" max="42" width="26.140625" bestFit="1" customWidth="1"/>
    <col min="43" max="43" width="26" bestFit="1" customWidth="1"/>
    <col min="44" max="44" width="29.140625" bestFit="1" customWidth="1"/>
    <col min="45" max="45" width="28.5703125" bestFit="1" customWidth="1"/>
    <col min="46" max="46" width="31.7109375" bestFit="1" customWidth="1"/>
    <col min="47" max="47" width="24.28515625" bestFit="1" customWidth="1"/>
    <col min="48" max="48" width="27.42578125" bestFit="1" customWidth="1"/>
    <col min="49" max="49" width="21.7109375" bestFit="1" customWidth="1"/>
    <col min="50" max="50" width="24.85546875" bestFit="1" customWidth="1"/>
    <col min="51" max="51" width="21.85546875" bestFit="1" customWidth="1"/>
    <col min="52" max="52" width="25" bestFit="1" customWidth="1"/>
    <col min="53" max="53" width="20" bestFit="1" customWidth="1"/>
    <col min="54" max="54" width="23.140625" bestFit="1" customWidth="1"/>
    <col min="55" max="55" width="23.85546875" bestFit="1" customWidth="1"/>
    <col min="56" max="56" width="27" bestFit="1" customWidth="1"/>
    <col min="57" max="57" width="30.28515625" bestFit="1" customWidth="1"/>
    <col min="58" max="58" width="33.42578125" bestFit="1" customWidth="1"/>
    <col min="59" max="59" width="27.5703125" bestFit="1" customWidth="1"/>
    <col min="60" max="60" width="30.7109375" bestFit="1" customWidth="1"/>
    <col min="61" max="61" width="29.5703125" bestFit="1" customWidth="1"/>
    <col min="62" max="62" width="32.7109375" bestFit="1" customWidth="1"/>
    <col min="63" max="63" width="26.85546875" bestFit="1" customWidth="1"/>
    <col min="64" max="64" width="30.140625" bestFit="1" customWidth="1"/>
    <col min="65" max="65" width="11.28515625" bestFit="1" customWidth="1"/>
  </cols>
  <sheetData>
    <row r="1" spans="1:3">
      <c r="A1" s="2794" t="s">
        <v>575</v>
      </c>
      <c r="B1" s="2794"/>
      <c r="C1" s="2794"/>
    </row>
    <row r="3" spans="1:3" ht="15.75" thickBot="1"/>
    <row r="4" spans="1:3" ht="22.5" customHeight="1" thickTop="1" thickBot="1">
      <c r="A4" s="778" t="s">
        <v>0</v>
      </c>
      <c r="B4" s="779" t="s">
        <v>576</v>
      </c>
      <c r="C4" s="780" t="s">
        <v>64</v>
      </c>
    </row>
    <row r="5" spans="1:3">
      <c r="A5" s="776">
        <v>1</v>
      </c>
      <c r="B5" s="777" t="s">
        <v>167</v>
      </c>
      <c r="C5" s="774">
        <v>1</v>
      </c>
    </row>
    <row r="6" spans="1:3">
      <c r="A6" s="776">
        <v>2</v>
      </c>
      <c r="B6" s="777" t="s">
        <v>179</v>
      </c>
      <c r="C6" s="774">
        <v>1</v>
      </c>
    </row>
    <row r="7" spans="1:3">
      <c r="A7" s="776">
        <v>3</v>
      </c>
      <c r="B7" s="777" t="s">
        <v>110</v>
      </c>
      <c r="C7" s="774">
        <v>1</v>
      </c>
    </row>
    <row r="8" spans="1:3">
      <c r="A8" s="776">
        <v>4</v>
      </c>
      <c r="B8" s="777" t="s">
        <v>401</v>
      </c>
      <c r="C8" s="774">
        <v>1</v>
      </c>
    </row>
    <row r="9" spans="1:3">
      <c r="A9" s="776">
        <v>5</v>
      </c>
      <c r="B9" s="777" t="s">
        <v>184</v>
      </c>
      <c r="C9" s="774">
        <v>1</v>
      </c>
    </row>
    <row r="10" spans="1:3">
      <c r="A10" s="776">
        <v>6</v>
      </c>
      <c r="B10" s="777" t="s">
        <v>52</v>
      </c>
      <c r="C10" s="774">
        <v>1</v>
      </c>
    </row>
    <row r="11" spans="1:3">
      <c r="A11" s="776">
        <v>7</v>
      </c>
      <c r="B11" s="777" t="s">
        <v>126</v>
      </c>
      <c r="C11" s="774">
        <v>1</v>
      </c>
    </row>
    <row r="12" spans="1:3">
      <c r="A12" s="776">
        <v>8</v>
      </c>
      <c r="B12" s="777" t="s">
        <v>266</v>
      </c>
      <c r="C12" s="774">
        <v>1</v>
      </c>
    </row>
    <row r="13" spans="1:3">
      <c r="A13" s="776">
        <v>9</v>
      </c>
      <c r="B13" s="777" t="s">
        <v>112</v>
      </c>
      <c r="C13" s="774">
        <v>1</v>
      </c>
    </row>
    <row r="14" spans="1:3">
      <c r="A14" s="776">
        <v>10</v>
      </c>
      <c r="B14" s="777" t="s">
        <v>113</v>
      </c>
      <c r="C14" s="774">
        <v>1</v>
      </c>
    </row>
    <row r="15" spans="1:3">
      <c r="A15" s="776">
        <v>11</v>
      </c>
      <c r="B15" s="777" t="s">
        <v>410</v>
      </c>
      <c r="C15" s="774">
        <v>1</v>
      </c>
    </row>
    <row r="16" spans="1:3">
      <c r="A16" s="776">
        <v>12</v>
      </c>
      <c r="B16" s="777" t="s">
        <v>45</v>
      </c>
      <c r="C16" s="774">
        <v>1</v>
      </c>
    </row>
    <row r="17" spans="1:3">
      <c r="A17" s="776">
        <v>13</v>
      </c>
      <c r="B17" s="777" t="s">
        <v>80</v>
      </c>
      <c r="C17" s="774">
        <v>1</v>
      </c>
    </row>
    <row r="18" spans="1:3">
      <c r="A18" s="776">
        <v>14</v>
      </c>
      <c r="B18" s="777" t="s">
        <v>27</v>
      </c>
      <c r="C18" s="774">
        <v>1</v>
      </c>
    </row>
    <row r="19" spans="1:3">
      <c r="A19" s="776">
        <v>15</v>
      </c>
      <c r="B19" s="777" t="s">
        <v>302</v>
      </c>
      <c r="C19" s="774">
        <v>1</v>
      </c>
    </row>
    <row r="20" spans="1:3">
      <c r="A20" s="776">
        <v>16</v>
      </c>
      <c r="B20" s="777" t="s">
        <v>89</v>
      </c>
      <c r="C20" s="774">
        <v>1</v>
      </c>
    </row>
    <row r="21" spans="1:3">
      <c r="A21" s="776">
        <v>17</v>
      </c>
      <c r="B21" s="777" t="s">
        <v>18</v>
      </c>
      <c r="C21" s="774">
        <v>1</v>
      </c>
    </row>
    <row r="22" spans="1:3">
      <c r="A22" s="776">
        <v>18</v>
      </c>
      <c r="B22" s="777" t="s">
        <v>386</v>
      </c>
      <c r="C22" s="774">
        <v>1</v>
      </c>
    </row>
    <row r="23" spans="1:3">
      <c r="A23" s="776">
        <v>19</v>
      </c>
      <c r="B23" s="777" t="s">
        <v>38</v>
      </c>
      <c r="C23" s="774">
        <v>1</v>
      </c>
    </row>
    <row r="24" spans="1:3">
      <c r="A24" s="776">
        <v>20</v>
      </c>
      <c r="B24" s="777" t="s">
        <v>129</v>
      </c>
      <c r="C24" s="774">
        <v>1</v>
      </c>
    </row>
    <row r="25" spans="1:3">
      <c r="A25" s="776">
        <v>21</v>
      </c>
      <c r="B25" s="777" t="s">
        <v>84</v>
      </c>
      <c r="C25" s="774">
        <v>1</v>
      </c>
    </row>
    <row r="26" spans="1:3">
      <c r="A26" s="776">
        <v>22</v>
      </c>
      <c r="B26" s="777" t="s">
        <v>294</v>
      </c>
      <c r="C26" s="774">
        <v>1</v>
      </c>
    </row>
    <row r="27" spans="1:3">
      <c r="A27" s="776">
        <v>23</v>
      </c>
      <c r="B27" s="777" t="s">
        <v>121</v>
      </c>
      <c r="C27" s="774">
        <v>1</v>
      </c>
    </row>
    <row r="28" spans="1:3">
      <c r="A28" s="776">
        <v>24</v>
      </c>
      <c r="B28" s="777" t="s">
        <v>387</v>
      </c>
      <c r="C28" s="774">
        <v>1</v>
      </c>
    </row>
    <row r="29" spans="1:3">
      <c r="A29" s="776">
        <v>25</v>
      </c>
      <c r="B29" s="777" t="s">
        <v>336</v>
      </c>
      <c r="C29" s="774">
        <v>1</v>
      </c>
    </row>
    <row r="30" spans="1:3">
      <c r="A30" s="776">
        <v>26</v>
      </c>
      <c r="B30" s="777" t="s">
        <v>305</v>
      </c>
      <c r="C30" s="774">
        <v>1</v>
      </c>
    </row>
    <row r="31" spans="1:3">
      <c r="A31" s="776">
        <v>27</v>
      </c>
      <c r="B31" s="777" t="s">
        <v>32</v>
      </c>
      <c r="C31" s="774">
        <v>1</v>
      </c>
    </row>
    <row r="32" spans="1:3">
      <c r="A32" s="776">
        <v>28</v>
      </c>
      <c r="B32" s="777" t="s">
        <v>103</v>
      </c>
      <c r="C32" s="774">
        <v>1</v>
      </c>
    </row>
    <row r="33" spans="1:3">
      <c r="A33" s="776">
        <v>29</v>
      </c>
      <c r="B33" s="777" t="s">
        <v>176</v>
      </c>
      <c r="C33" s="774">
        <v>1</v>
      </c>
    </row>
    <row r="34" spans="1:3">
      <c r="A34" s="776">
        <v>30</v>
      </c>
      <c r="B34" s="777" t="s">
        <v>6</v>
      </c>
      <c r="C34" s="774">
        <v>1</v>
      </c>
    </row>
    <row r="35" spans="1:3">
      <c r="A35" s="776">
        <v>31</v>
      </c>
      <c r="B35" s="777" t="s">
        <v>42</v>
      </c>
      <c r="C35" s="774">
        <v>1</v>
      </c>
    </row>
    <row r="36" spans="1:3">
      <c r="A36" s="781">
        <v>32</v>
      </c>
      <c r="B36" s="782" t="s">
        <v>23</v>
      </c>
      <c r="C36" s="783">
        <v>1</v>
      </c>
    </row>
    <row r="37" spans="1:3" ht="15.75" thickBot="1">
      <c r="A37" s="2792" t="s">
        <v>577</v>
      </c>
      <c r="B37" s="2793"/>
      <c r="C37" s="775">
        <v>32</v>
      </c>
    </row>
    <row r="38" spans="1:3" ht="15.75" thickTop="1"/>
  </sheetData>
  <mergeCells count="2">
    <mergeCell ref="A37:B37"/>
    <mergeCell ref="A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34"/>
  <sheetViews>
    <sheetView workbookViewId="0">
      <selection sqref="A1:B33"/>
    </sheetView>
  </sheetViews>
  <sheetFormatPr defaultRowHeight="15"/>
  <cols>
    <col min="1" max="1" width="31.5703125" customWidth="1"/>
  </cols>
  <sheetData>
    <row r="1" spans="1:2">
      <c r="A1" t="s">
        <v>1</v>
      </c>
      <c r="B1" t="s">
        <v>64</v>
      </c>
    </row>
    <row r="2" spans="1:2">
      <c r="A2" s="701" t="s">
        <v>129</v>
      </c>
      <c r="B2" t="s">
        <v>64</v>
      </c>
    </row>
    <row r="3" spans="1:2">
      <c r="A3" s="714" t="s">
        <v>401</v>
      </c>
      <c r="B3" t="s">
        <v>64</v>
      </c>
    </row>
    <row r="4" spans="1:2">
      <c r="A4" s="692" t="s">
        <v>27</v>
      </c>
      <c r="B4" t="s">
        <v>64</v>
      </c>
    </row>
    <row r="5" spans="1:2">
      <c r="A5" s="714" t="s">
        <v>113</v>
      </c>
      <c r="B5" t="s">
        <v>64</v>
      </c>
    </row>
    <row r="6" spans="1:2">
      <c r="A6" s="692" t="s">
        <v>126</v>
      </c>
      <c r="B6" t="s">
        <v>64</v>
      </c>
    </row>
    <row r="7" spans="1:2">
      <c r="A7" s="714" t="s">
        <v>23</v>
      </c>
      <c r="B7" t="s">
        <v>64</v>
      </c>
    </row>
    <row r="8" spans="1:2">
      <c r="A8" s="692" t="s">
        <v>266</v>
      </c>
      <c r="B8" t="s">
        <v>64</v>
      </c>
    </row>
    <row r="9" spans="1:2">
      <c r="A9" s="714" t="s">
        <v>336</v>
      </c>
      <c r="B9" t="s">
        <v>64</v>
      </c>
    </row>
    <row r="10" spans="1:2">
      <c r="A10" s="692" t="s">
        <v>103</v>
      </c>
      <c r="B10" t="s">
        <v>64</v>
      </c>
    </row>
    <row r="11" spans="1:2">
      <c r="A11" s="714" t="s">
        <v>110</v>
      </c>
      <c r="B11" t="s">
        <v>64</v>
      </c>
    </row>
    <row r="12" spans="1:2">
      <c r="A12" s="768" t="s">
        <v>410</v>
      </c>
      <c r="B12" t="s">
        <v>64</v>
      </c>
    </row>
    <row r="13" spans="1:2">
      <c r="A13" s="714" t="s">
        <v>32</v>
      </c>
      <c r="B13" t="s">
        <v>64</v>
      </c>
    </row>
    <row r="14" spans="1:2">
      <c r="A14" s="692" t="s">
        <v>176</v>
      </c>
      <c r="B14" t="s">
        <v>64</v>
      </c>
    </row>
    <row r="15" spans="1:2">
      <c r="A15" s="714" t="s">
        <v>89</v>
      </c>
      <c r="B15" t="s">
        <v>64</v>
      </c>
    </row>
    <row r="16" spans="1:2">
      <c r="A16" s="692" t="s">
        <v>305</v>
      </c>
      <c r="B16" t="s">
        <v>64</v>
      </c>
    </row>
    <row r="17" spans="1:2">
      <c r="A17" s="714" t="s">
        <v>121</v>
      </c>
      <c r="B17" t="s">
        <v>64</v>
      </c>
    </row>
    <row r="18" spans="1:2">
      <c r="A18" s="692" t="s">
        <v>294</v>
      </c>
      <c r="B18" t="s">
        <v>64</v>
      </c>
    </row>
    <row r="19" spans="1:2">
      <c r="A19" s="714" t="s">
        <v>45</v>
      </c>
      <c r="B19" t="s">
        <v>64</v>
      </c>
    </row>
    <row r="20" spans="1:2">
      <c r="A20" s="692" t="s">
        <v>6</v>
      </c>
      <c r="B20" t="s">
        <v>64</v>
      </c>
    </row>
    <row r="21" spans="1:2">
      <c r="A21" s="714" t="s">
        <v>387</v>
      </c>
      <c r="B21" t="s">
        <v>64</v>
      </c>
    </row>
    <row r="22" spans="1:2">
      <c r="A22" s="692" t="s">
        <v>179</v>
      </c>
      <c r="B22" t="s">
        <v>64</v>
      </c>
    </row>
    <row r="23" spans="1:2">
      <c r="A23" s="714" t="s">
        <v>80</v>
      </c>
      <c r="B23" t="s">
        <v>64</v>
      </c>
    </row>
    <row r="24" spans="1:2">
      <c r="A24" s="692" t="s">
        <v>42</v>
      </c>
      <c r="B24" t="s">
        <v>64</v>
      </c>
    </row>
    <row r="25" spans="1:2">
      <c r="A25" s="714" t="s">
        <v>52</v>
      </c>
      <c r="B25" t="s">
        <v>64</v>
      </c>
    </row>
    <row r="26" spans="1:2">
      <c r="A26" s="692" t="s">
        <v>302</v>
      </c>
      <c r="B26" t="s">
        <v>64</v>
      </c>
    </row>
    <row r="27" spans="1:2">
      <c r="A27" s="714" t="s">
        <v>112</v>
      </c>
      <c r="B27" t="s">
        <v>64</v>
      </c>
    </row>
    <row r="28" spans="1:2">
      <c r="A28" s="692" t="s">
        <v>84</v>
      </c>
      <c r="B28" t="s">
        <v>64</v>
      </c>
    </row>
    <row r="29" spans="1:2">
      <c r="A29" s="714" t="s">
        <v>386</v>
      </c>
      <c r="B29" t="s">
        <v>64</v>
      </c>
    </row>
    <row r="30" spans="1:2">
      <c r="A30" s="692" t="s">
        <v>184</v>
      </c>
      <c r="B30" t="s">
        <v>64</v>
      </c>
    </row>
    <row r="31" spans="1:2">
      <c r="A31" s="714" t="s">
        <v>18</v>
      </c>
      <c r="B31" t="s">
        <v>64</v>
      </c>
    </row>
    <row r="32" spans="1:2">
      <c r="A32" s="692" t="s">
        <v>38</v>
      </c>
      <c r="B32" t="s">
        <v>64</v>
      </c>
    </row>
    <row r="33" spans="1:2" ht="15.75" thickBot="1">
      <c r="A33" s="704" t="s">
        <v>167</v>
      </c>
      <c r="B33" t="s">
        <v>64</v>
      </c>
    </row>
    <row r="34" spans="1:2" ht="15.75" thickTop="1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B18" sqref="B18"/>
    </sheetView>
  </sheetViews>
  <sheetFormatPr defaultRowHeight="15"/>
  <cols>
    <col min="1" max="1" width="7" customWidth="1"/>
    <col min="2" max="2" width="26" customWidth="1"/>
  </cols>
  <sheetData>
    <row r="1" spans="1:5">
      <c r="A1" t="s">
        <v>578</v>
      </c>
    </row>
    <row r="3" spans="1:5">
      <c r="A3" s="784">
        <v>1</v>
      </c>
      <c r="B3" s="770" t="s">
        <v>34</v>
      </c>
      <c r="C3" s="770">
        <v>1</v>
      </c>
      <c r="D3" s="770"/>
      <c r="E3" s="10"/>
    </row>
    <row r="4" spans="1:5">
      <c r="A4" s="10">
        <v>2</v>
      </c>
      <c r="B4" s="771" t="s">
        <v>305</v>
      </c>
      <c r="C4" s="770">
        <v>1</v>
      </c>
      <c r="D4" s="25"/>
      <c r="E4" s="11"/>
    </row>
    <row r="5" spans="1:5">
      <c r="A5" s="10">
        <v>3</v>
      </c>
      <c r="B5" s="772" t="s">
        <v>42</v>
      </c>
      <c r="C5" s="770">
        <v>1</v>
      </c>
      <c r="D5" s="772"/>
      <c r="E5" s="11"/>
    </row>
    <row r="6" spans="1:5">
      <c r="A6" s="10">
        <v>4</v>
      </c>
      <c r="B6" s="770" t="s">
        <v>179</v>
      </c>
      <c r="C6" s="770">
        <v>1</v>
      </c>
      <c r="D6" s="770"/>
      <c r="E6" s="11"/>
    </row>
    <row r="7" spans="1:5">
      <c r="A7" s="10">
        <v>5</v>
      </c>
      <c r="B7" s="770" t="s">
        <v>12</v>
      </c>
      <c r="C7" s="770">
        <v>1</v>
      </c>
      <c r="D7" s="770"/>
      <c r="E7" s="11"/>
    </row>
    <row r="8" spans="1:5">
      <c r="A8" s="10">
        <v>6</v>
      </c>
      <c r="B8" s="770" t="s">
        <v>302</v>
      </c>
      <c r="C8" s="770">
        <v>1</v>
      </c>
      <c r="D8" s="770"/>
      <c r="E8" s="11"/>
    </row>
    <row r="9" spans="1:5">
      <c r="A9" s="10">
        <v>7</v>
      </c>
      <c r="B9" s="773" t="s">
        <v>6</v>
      </c>
      <c r="C9" s="770">
        <v>1</v>
      </c>
      <c r="D9" s="773"/>
      <c r="E9" s="10"/>
    </row>
    <row r="10" spans="1:5">
      <c r="A10" s="10">
        <v>8</v>
      </c>
      <c r="B10" s="771" t="s">
        <v>52</v>
      </c>
      <c r="C10" s="770">
        <v>1</v>
      </c>
      <c r="D10" s="769"/>
      <c r="E10" s="11"/>
    </row>
    <row r="11" spans="1:5">
      <c r="A11" s="785"/>
      <c r="B11" s="785"/>
      <c r="C11" s="785"/>
      <c r="D11" s="785"/>
      <c r="E11" s="78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R35"/>
  <sheetViews>
    <sheetView topLeftCell="A10" workbookViewId="0">
      <selection activeCell="D4" sqref="D4:M4"/>
    </sheetView>
  </sheetViews>
  <sheetFormatPr defaultRowHeight="12"/>
  <cols>
    <col min="1" max="1" width="5.42578125" style="17" customWidth="1"/>
    <col min="2" max="2" width="3.7109375" style="1285" customWidth="1"/>
    <col min="3" max="3" width="1.42578125" style="1" customWidth="1"/>
    <col min="4" max="4" width="1.42578125" style="2" customWidth="1"/>
    <col min="5" max="5" width="21.42578125" style="14" customWidth="1"/>
    <col min="6" max="6" width="9.28515625" style="2" customWidth="1"/>
    <col min="7" max="7" width="11.140625" style="767" hidden="1" customWidth="1"/>
    <col min="8" max="8" width="29.85546875" style="1291" customWidth="1"/>
    <col min="9" max="10" width="13.7109375" style="1295" hidden="1" customWidth="1"/>
    <col min="11" max="11" width="19.85546875" style="1295" hidden="1" customWidth="1"/>
    <col min="12" max="12" width="14" style="1295" hidden="1" customWidth="1"/>
    <col min="13" max="13" width="12.42578125" style="1" customWidth="1"/>
    <col min="14" max="14" width="9.140625" style="1" hidden="1" customWidth="1"/>
    <col min="15" max="15" width="11" style="1" hidden="1" customWidth="1"/>
    <col min="16" max="16" width="24.140625" style="1" hidden="1" customWidth="1"/>
    <col min="17" max="16384" width="9.140625" style="1"/>
  </cols>
  <sheetData>
    <row r="1" spans="1:18" s="628" customFormat="1" ht="11.25" customHeight="1">
      <c r="A1" s="2072" t="s">
        <v>1058</v>
      </c>
      <c r="B1" s="2072"/>
      <c r="C1" s="1251" t="s">
        <v>257</v>
      </c>
      <c r="D1" s="2528" t="s">
        <v>699</v>
      </c>
      <c r="E1" s="2528"/>
      <c r="F1" s="2528"/>
      <c r="G1" s="2528"/>
      <c r="H1" s="2528"/>
      <c r="I1" s="2528"/>
      <c r="J1" s="2528"/>
      <c r="K1" s="2528"/>
      <c r="L1" s="2528"/>
      <c r="M1" s="2528"/>
      <c r="N1" s="2070"/>
    </row>
    <row r="2" spans="1:18" s="628" customFormat="1">
      <c r="A2" s="2073" t="s">
        <v>1059</v>
      </c>
      <c r="B2" s="2073"/>
      <c r="C2" s="1252" t="s">
        <v>257</v>
      </c>
      <c r="D2" s="2552" t="s">
        <v>1042</v>
      </c>
      <c r="E2" s="2553"/>
      <c r="F2" s="2553"/>
      <c r="G2" s="2553"/>
      <c r="H2" s="2553"/>
      <c r="I2" s="2553"/>
      <c r="J2" s="2553"/>
      <c r="K2" s="2553"/>
      <c r="L2" s="2553"/>
      <c r="M2" s="2553"/>
      <c r="N2" s="2553"/>
    </row>
    <row r="3" spans="1:18" s="473" customFormat="1">
      <c r="A3" s="2073" t="s">
        <v>1060</v>
      </c>
      <c r="B3" s="2073"/>
      <c r="C3" s="1252" t="s">
        <v>257</v>
      </c>
      <c r="D3" s="1311" t="s">
        <v>1096</v>
      </c>
      <c r="E3" s="1311"/>
      <c r="F3" s="1311"/>
      <c r="G3" s="1311"/>
      <c r="H3" s="1311"/>
      <c r="I3" s="1311"/>
      <c r="J3" s="1311"/>
      <c r="K3" s="1316"/>
      <c r="L3" s="1316"/>
      <c r="M3" s="1316"/>
      <c r="N3" s="1297" t="s">
        <v>395</v>
      </c>
    </row>
    <row r="4" spans="1:18" s="473" customFormat="1" ht="32.25" customHeight="1">
      <c r="A4" s="2072" t="s">
        <v>1061</v>
      </c>
      <c r="B4" s="2073"/>
      <c r="C4" s="1251" t="s">
        <v>257</v>
      </c>
      <c r="D4" s="2529" t="s">
        <v>878</v>
      </c>
      <c r="E4" s="2529"/>
      <c r="F4" s="2529"/>
      <c r="G4" s="2529"/>
      <c r="H4" s="2529"/>
      <c r="I4" s="2529"/>
      <c r="J4" s="2529"/>
      <c r="K4" s="2529"/>
      <c r="L4" s="2529"/>
      <c r="M4" s="2529"/>
      <c r="N4" s="1297"/>
    </row>
    <row r="5" spans="1:18" s="473" customFormat="1">
      <c r="A5" s="1252"/>
      <c r="B5" s="2073"/>
      <c r="C5" s="1252"/>
      <c r="D5" s="2073"/>
      <c r="E5" s="1252"/>
      <c r="F5" s="1252"/>
      <c r="G5" s="635"/>
      <c r="H5" s="1252"/>
      <c r="I5" s="635"/>
      <c r="J5" s="635"/>
      <c r="K5" s="630"/>
      <c r="L5" s="630"/>
      <c r="M5" s="630"/>
      <c r="N5" s="631"/>
    </row>
    <row r="6" spans="1:18" s="473" customFormat="1" ht="12.75" thickBot="1">
      <c r="A6" s="1252"/>
      <c r="B6" s="2073"/>
      <c r="C6" s="1252"/>
      <c r="D6" s="2073"/>
      <c r="E6" s="1252"/>
      <c r="F6" s="1252"/>
      <c r="G6" s="635"/>
      <c r="H6" s="1252"/>
      <c r="I6" s="635"/>
      <c r="J6" s="635"/>
      <c r="K6" s="630"/>
      <c r="L6" s="630"/>
      <c r="M6" s="630"/>
      <c r="N6" s="631"/>
    </row>
    <row r="7" spans="1:18" s="3" customFormat="1" ht="54" customHeight="1" thickTop="1" thickBot="1">
      <c r="A7" s="1253" t="s">
        <v>0</v>
      </c>
      <c r="B7" s="2533" t="s">
        <v>1</v>
      </c>
      <c r="C7" s="2533"/>
      <c r="D7" s="2533"/>
      <c r="E7" s="2533"/>
      <c r="F7" s="2071" t="s">
        <v>2</v>
      </c>
      <c r="G7" s="1254" t="s">
        <v>64</v>
      </c>
      <c r="H7" s="1255" t="s">
        <v>467</v>
      </c>
      <c r="I7" s="1256" t="s">
        <v>3</v>
      </c>
      <c r="J7" s="1256" t="s">
        <v>4</v>
      </c>
      <c r="K7" s="1256"/>
      <c r="L7" s="1256" t="s">
        <v>3</v>
      </c>
      <c r="M7" s="1335" t="s">
        <v>1100</v>
      </c>
      <c r="N7" s="1336" t="s">
        <v>477</v>
      </c>
      <c r="O7" s="1258" t="s">
        <v>478</v>
      </c>
      <c r="P7" s="1259" t="s">
        <v>479</v>
      </c>
      <c r="Q7" s="1305"/>
    </row>
    <row r="8" spans="1:18" ht="27" customHeight="1">
      <c r="A8" s="1260">
        <v>1</v>
      </c>
      <c r="B8" s="2546" t="s">
        <v>184</v>
      </c>
      <c r="C8" s="2547"/>
      <c r="D8" s="2547"/>
      <c r="E8" s="2548"/>
      <c r="F8" s="1309" t="s">
        <v>7</v>
      </c>
      <c r="G8" s="1261" t="s">
        <v>185</v>
      </c>
      <c r="H8" s="1313" t="s">
        <v>255</v>
      </c>
      <c r="I8" s="1262"/>
      <c r="J8" s="1262"/>
      <c r="K8" s="1262"/>
      <c r="L8" s="1263">
        <v>577535255201000</v>
      </c>
      <c r="M8" s="1264">
        <v>400000</v>
      </c>
      <c r="N8" s="1386">
        <f>M8*15%</f>
        <v>60000</v>
      </c>
      <c r="O8" s="1264">
        <f>M8-N8</f>
        <v>340000</v>
      </c>
      <c r="P8" s="1265">
        <v>1</v>
      </c>
      <c r="Q8" s="1306"/>
    </row>
    <row r="9" spans="1:18" s="3" customFormat="1" ht="27" customHeight="1">
      <c r="A9" s="2133">
        <v>2</v>
      </c>
      <c r="B9" s="2134" t="s">
        <v>305</v>
      </c>
      <c r="C9" s="2135"/>
      <c r="D9" s="2135"/>
      <c r="E9" s="2136"/>
      <c r="F9" s="1280" t="s">
        <v>7</v>
      </c>
      <c r="G9" s="2067" t="s">
        <v>188</v>
      </c>
      <c r="H9" s="2137" t="s">
        <v>255</v>
      </c>
      <c r="I9" s="2138"/>
      <c r="J9" s="2138"/>
      <c r="K9" s="2138"/>
      <c r="L9" s="1859">
        <v>583385174201000</v>
      </c>
      <c r="M9" s="1885">
        <v>400000</v>
      </c>
      <c r="N9" s="1387">
        <f>M9*5%</f>
        <v>20000</v>
      </c>
      <c r="O9" s="1885">
        <f>M9-N9</f>
        <v>380000</v>
      </c>
      <c r="P9" s="2139">
        <v>2</v>
      </c>
      <c r="Q9" s="1305"/>
    </row>
    <row r="10" spans="1:18" ht="27" customHeight="1">
      <c r="A10" s="1266">
        <v>3</v>
      </c>
      <c r="B10" s="2540" t="s">
        <v>793</v>
      </c>
      <c r="C10" s="2541"/>
      <c r="D10" s="2541"/>
      <c r="E10" s="2542"/>
      <c r="F10" s="5" t="s">
        <v>7</v>
      </c>
      <c r="G10" s="2069" t="s">
        <v>51</v>
      </c>
      <c r="H10" s="1314" t="s">
        <v>254</v>
      </c>
      <c r="I10" s="1267"/>
      <c r="J10" s="1267"/>
      <c r="K10" s="1267"/>
      <c r="L10" s="1268">
        <v>583385122201000</v>
      </c>
      <c r="M10" s="1275">
        <v>400000</v>
      </c>
      <c r="N10" s="1388">
        <f>M10*15%</f>
        <v>60000</v>
      </c>
      <c r="O10" s="1269">
        <v>400000</v>
      </c>
      <c r="P10" s="1270">
        <v>3</v>
      </c>
      <c r="Q10" s="1306"/>
    </row>
    <row r="11" spans="1:18" s="17" customFormat="1" ht="27" customHeight="1">
      <c r="A11" s="1271">
        <v>4</v>
      </c>
      <c r="B11" s="2537" t="s">
        <v>387</v>
      </c>
      <c r="C11" s="2538"/>
      <c r="D11" s="2538"/>
      <c r="E11" s="2539"/>
      <c r="F11" s="1280" t="s">
        <v>7</v>
      </c>
      <c r="G11" s="2067" t="s">
        <v>51</v>
      </c>
      <c r="H11" s="2137" t="s">
        <v>254</v>
      </c>
      <c r="I11" s="2140" t="s">
        <v>277</v>
      </c>
      <c r="J11" s="2141"/>
      <c r="K11" s="1272"/>
      <c r="L11" s="1859">
        <v>583385174201000</v>
      </c>
      <c r="M11" s="1885">
        <v>400000</v>
      </c>
      <c r="N11" s="1387">
        <f>M11*15%</f>
        <v>60000</v>
      </c>
      <c r="O11" s="1885">
        <f>M11-N11</f>
        <v>340000</v>
      </c>
      <c r="P11" s="2139">
        <v>4</v>
      </c>
      <c r="Q11" s="1833"/>
    </row>
    <row r="12" spans="1:18" s="17" customFormat="1" ht="35.25" customHeight="1">
      <c r="A12" s="1266">
        <v>5</v>
      </c>
      <c r="B12" s="2530" t="s">
        <v>302</v>
      </c>
      <c r="C12" s="2531"/>
      <c r="D12" s="2531"/>
      <c r="E12" s="2532"/>
      <c r="F12" s="5" t="s">
        <v>7</v>
      </c>
      <c r="G12" s="2069" t="s">
        <v>21</v>
      </c>
      <c r="H12" s="1314" t="s">
        <v>328</v>
      </c>
      <c r="I12" s="1273">
        <v>577535255201000</v>
      </c>
      <c r="J12" s="1274" t="s">
        <v>22</v>
      </c>
      <c r="K12" s="1272"/>
      <c r="L12" s="2142">
        <v>577535255201000</v>
      </c>
      <c r="M12" s="1275">
        <v>400000</v>
      </c>
      <c r="N12" s="1388">
        <f>M12*15%</f>
        <v>60000</v>
      </c>
      <c r="O12" s="1275">
        <f>M12-N12</f>
        <v>340000</v>
      </c>
      <c r="P12" s="1270">
        <v>5</v>
      </c>
      <c r="Q12" s="1307"/>
      <c r="R12" s="21"/>
    </row>
    <row r="13" spans="1:18" s="17" customFormat="1" ht="36" customHeight="1">
      <c r="A13" s="1271">
        <v>6</v>
      </c>
      <c r="B13" s="2537" t="s">
        <v>721</v>
      </c>
      <c r="C13" s="2538"/>
      <c r="D13" s="2538"/>
      <c r="E13" s="2539"/>
      <c r="F13" s="1280" t="s">
        <v>10</v>
      </c>
      <c r="G13" s="2067" t="s">
        <v>181</v>
      </c>
      <c r="H13" s="2137" t="s">
        <v>328</v>
      </c>
      <c r="I13" s="1276"/>
      <c r="J13" s="1276"/>
      <c r="K13" s="2143"/>
      <c r="L13" s="1859">
        <v>583385240201000</v>
      </c>
      <c r="M13" s="1885">
        <v>400000</v>
      </c>
      <c r="N13" s="1388">
        <f>M13*5%</f>
        <v>20000</v>
      </c>
      <c r="O13" s="1885">
        <f>M13-N16</f>
        <v>380000</v>
      </c>
      <c r="P13" s="2139">
        <v>6</v>
      </c>
      <c r="Q13" s="1833"/>
      <c r="R13" s="21"/>
    </row>
    <row r="14" spans="1:18" ht="27" customHeight="1">
      <c r="A14" s="1266">
        <v>7</v>
      </c>
      <c r="B14" s="2549" t="s">
        <v>1139</v>
      </c>
      <c r="C14" s="2550"/>
      <c r="D14" s="2550"/>
      <c r="E14" s="2551"/>
      <c r="F14" s="2144" t="s">
        <v>7</v>
      </c>
      <c r="G14" s="2145" t="s">
        <v>183</v>
      </c>
      <c r="H14" s="2146" t="s">
        <v>705</v>
      </c>
      <c r="I14" s="2147"/>
      <c r="J14" s="2147"/>
      <c r="K14" s="2147"/>
      <c r="L14" s="2148">
        <v>776428963201</v>
      </c>
      <c r="M14" s="1921">
        <v>400000</v>
      </c>
      <c r="N14" s="1923">
        <f>M14*15%</f>
        <v>60000</v>
      </c>
      <c r="O14" s="1921">
        <f>M14-N14</f>
        <v>340000</v>
      </c>
      <c r="P14" s="1270">
        <v>7</v>
      </c>
      <c r="Q14" s="1306"/>
      <c r="R14" s="88"/>
    </row>
    <row r="15" spans="1:18" ht="27" customHeight="1">
      <c r="A15" s="1271">
        <v>8</v>
      </c>
      <c r="B15" s="2543" t="s">
        <v>723</v>
      </c>
      <c r="C15" s="2544"/>
      <c r="D15" s="2544"/>
      <c r="E15" s="2545"/>
      <c r="F15" s="1280" t="s">
        <v>7</v>
      </c>
      <c r="G15" s="2068" t="s">
        <v>189</v>
      </c>
      <c r="H15" s="1315" t="s">
        <v>705</v>
      </c>
      <c r="I15" s="1277"/>
      <c r="J15" s="1277"/>
      <c r="K15" s="1277"/>
      <c r="L15" s="1859">
        <v>583385240201000</v>
      </c>
      <c r="M15" s="1278">
        <v>400000</v>
      </c>
      <c r="N15" s="2149">
        <f>M15*15%</f>
        <v>60000</v>
      </c>
      <c r="O15" s="1278">
        <f>M15-N15</f>
        <v>340000</v>
      </c>
      <c r="P15" s="2139">
        <v>8</v>
      </c>
      <c r="Q15" s="1306"/>
    </row>
    <row r="16" spans="1:18" ht="27" customHeight="1">
      <c r="A16" s="1266">
        <v>9</v>
      </c>
      <c r="B16" s="506" t="s">
        <v>171</v>
      </c>
      <c r="C16" s="483"/>
      <c r="D16" s="483"/>
      <c r="E16" s="2169"/>
      <c r="F16" s="2169" t="s">
        <v>10</v>
      </c>
      <c r="G16" s="701" t="s">
        <v>756</v>
      </c>
      <c r="H16" s="2146" t="s">
        <v>803</v>
      </c>
      <c r="I16" s="2150"/>
      <c r="J16" s="2150"/>
      <c r="K16" s="401"/>
      <c r="L16" s="2148">
        <v>58333325201000</v>
      </c>
      <c r="M16" s="1275">
        <v>400000</v>
      </c>
      <c r="N16" s="1388">
        <f>M13*5%</f>
        <v>20000</v>
      </c>
      <c r="O16" s="2151">
        <f>M16-N16</f>
        <v>380000</v>
      </c>
      <c r="P16" s="1279">
        <v>9</v>
      </c>
      <c r="Q16" s="1306"/>
    </row>
    <row r="17" spans="1:17" ht="27" customHeight="1">
      <c r="A17" s="1271">
        <v>10</v>
      </c>
      <c r="B17" s="2543" t="s">
        <v>625</v>
      </c>
      <c r="C17" s="2544"/>
      <c r="D17" s="2544"/>
      <c r="E17" s="2545"/>
      <c r="F17" s="1280" t="s">
        <v>10</v>
      </c>
      <c r="G17" s="2152" t="s">
        <v>185</v>
      </c>
      <c r="H17" s="1315" t="s">
        <v>803</v>
      </c>
      <c r="I17" s="2153"/>
      <c r="J17" s="1277"/>
      <c r="K17" s="1277"/>
      <c r="L17" s="2142">
        <v>577525255201000</v>
      </c>
      <c r="M17" s="1885">
        <v>400000</v>
      </c>
      <c r="N17" s="1387">
        <f>M17*15%</f>
        <v>60000</v>
      </c>
      <c r="O17" s="1278">
        <f>M17-N17</f>
        <v>340000</v>
      </c>
      <c r="P17" s="2154">
        <v>10</v>
      </c>
      <c r="Q17" s="1306"/>
    </row>
    <row r="18" spans="1:17" s="473" customFormat="1" ht="22.5" customHeight="1">
      <c r="A18" s="2534" t="s">
        <v>59</v>
      </c>
      <c r="B18" s="2535"/>
      <c r="C18" s="2535"/>
      <c r="D18" s="2535"/>
      <c r="E18" s="2535"/>
      <c r="F18" s="2535"/>
      <c r="G18" s="2535"/>
      <c r="H18" s="2535"/>
      <c r="I18" s="2535"/>
      <c r="J18" s="2535"/>
      <c r="K18" s="2535"/>
      <c r="L18" s="2536"/>
      <c r="M18" s="1281">
        <f>SUM(M8:M17)</f>
        <v>4000000</v>
      </c>
      <c r="N18" s="1389">
        <f>SUM(N8:N17)</f>
        <v>480000</v>
      </c>
      <c r="O18" s="1281">
        <f>SUM(O8:O17)</f>
        <v>3580000</v>
      </c>
      <c r="P18" s="1282"/>
      <c r="Q18" s="1308"/>
    </row>
    <row r="19" spans="1:17" s="473" customFormat="1" ht="22.5" customHeight="1" thickBot="1">
      <c r="A19" s="2525" t="s">
        <v>879</v>
      </c>
      <c r="B19" s="2526"/>
      <c r="C19" s="2526"/>
      <c r="D19" s="2526"/>
      <c r="E19" s="2526"/>
      <c r="F19" s="2526"/>
      <c r="G19" s="2526"/>
      <c r="H19" s="2526"/>
      <c r="I19" s="2526"/>
      <c r="J19" s="2526"/>
      <c r="K19" s="2526"/>
      <c r="L19" s="2526"/>
      <c r="M19" s="2527"/>
      <c r="N19" s="2065"/>
      <c r="O19" s="2066"/>
      <c r="P19" s="1283"/>
      <c r="Q19" s="1308"/>
    </row>
    <row r="20" spans="1:17" ht="12.75" thickTop="1">
      <c r="A20" s="10"/>
      <c r="B20" s="1"/>
      <c r="D20" s="1"/>
      <c r="E20" s="1"/>
      <c r="F20" s="1"/>
      <c r="G20" s="1"/>
      <c r="H20" s="1"/>
      <c r="I20" s="1"/>
      <c r="J20" s="1"/>
      <c r="K20" s="1"/>
      <c r="L20" s="1"/>
      <c r="M20" s="1284"/>
    </row>
    <row r="21" spans="1:17">
      <c r="A21" s="10"/>
      <c r="H21" s="1"/>
      <c r="I21" s="1"/>
      <c r="J21" s="1"/>
      <c r="K21" s="1"/>
      <c r="L21" s="1"/>
      <c r="M21" s="1286"/>
      <c r="N21" s="1287"/>
    </row>
    <row r="22" spans="1:17">
      <c r="A22" s="10"/>
      <c r="B22" s="25"/>
      <c r="C22" s="88"/>
      <c r="D22" s="1288"/>
      <c r="E22" s="1288"/>
      <c r="F22" s="1310"/>
      <c r="G22" s="1290"/>
      <c r="I22" s="1292"/>
      <c r="J22" s="1292"/>
      <c r="K22" s="1293"/>
      <c r="L22" s="1293"/>
      <c r="M22" s="1286"/>
      <c r="N22" s="1294"/>
    </row>
    <row r="23" spans="1:17">
      <c r="A23" s="10"/>
      <c r="B23" s="25"/>
      <c r="C23" s="88"/>
      <c r="D23" s="1288"/>
      <c r="E23" s="1288"/>
      <c r="F23" s="1310"/>
      <c r="G23" s="1290"/>
      <c r="H23" s="1289" t="s">
        <v>60</v>
      </c>
      <c r="I23" s="1292"/>
      <c r="J23" s="1292"/>
      <c r="K23" s="1293"/>
      <c r="L23" s="1293"/>
      <c r="M23" s="1286"/>
      <c r="N23" s="1294"/>
    </row>
    <row r="24" spans="1:17">
      <c r="A24" s="11"/>
      <c r="D24" s="2064"/>
      <c r="E24" s="12"/>
      <c r="F24" s="1310"/>
      <c r="G24" s="1290"/>
      <c r="H24" s="1289"/>
      <c r="I24" s="1292"/>
      <c r="J24" s="1292"/>
      <c r="K24" s="1293"/>
      <c r="M24" s="1296"/>
      <c r="N24" s="1294"/>
    </row>
    <row r="25" spans="1:17">
      <c r="A25" s="11"/>
      <c r="D25" s="2064"/>
      <c r="E25" s="13"/>
      <c r="F25" s="1310"/>
      <c r="G25" s="1290"/>
      <c r="H25" s="1289"/>
      <c r="I25" s="1292"/>
      <c r="J25" s="1292"/>
      <c r="K25" s="1293"/>
      <c r="M25" s="1286"/>
      <c r="N25" s="1294"/>
    </row>
    <row r="26" spans="1:17">
      <c r="A26" s="11"/>
      <c r="D26" s="2064"/>
      <c r="E26" s="1291"/>
      <c r="F26" s="1310"/>
      <c r="G26" s="1290"/>
      <c r="H26" s="1289"/>
      <c r="I26" s="1292"/>
      <c r="J26" s="1292"/>
      <c r="K26" s="1293"/>
      <c r="M26" s="1296"/>
      <c r="N26" s="1294"/>
    </row>
    <row r="27" spans="1:17">
      <c r="A27" s="11"/>
      <c r="D27" s="2064"/>
      <c r="E27" s="1291"/>
      <c r="F27" s="1310"/>
      <c r="G27" s="1290"/>
      <c r="H27" s="1289"/>
      <c r="I27" s="1292"/>
      <c r="J27" s="1292"/>
      <c r="K27" s="1293"/>
      <c r="M27" s="1296"/>
      <c r="N27" s="1294"/>
    </row>
    <row r="28" spans="1:17">
      <c r="D28" s="2064"/>
      <c r="E28" s="1291"/>
      <c r="F28" s="1310"/>
      <c r="G28" s="1290"/>
      <c r="H28" s="1289"/>
      <c r="I28" s="1292"/>
      <c r="J28" s="1292"/>
      <c r="K28" s="1293"/>
      <c r="M28" s="1296"/>
      <c r="N28" s="1294"/>
    </row>
    <row r="29" spans="1:17">
      <c r="D29" s="2064"/>
      <c r="E29" s="1291"/>
      <c r="F29" s="1311"/>
      <c r="G29" s="631"/>
      <c r="H29" s="2162" t="s">
        <v>1141</v>
      </c>
      <c r="I29" s="1298"/>
      <c r="J29" s="1298"/>
      <c r="K29" s="1299"/>
      <c r="M29" s="1296"/>
      <c r="N29" s="1294"/>
    </row>
    <row r="30" spans="1:17">
      <c r="D30" s="2064"/>
      <c r="E30" s="1291"/>
      <c r="F30" s="1311"/>
      <c r="G30" s="631"/>
      <c r="H30" s="1297" t="s">
        <v>62</v>
      </c>
      <c r="I30" s="1298"/>
      <c r="J30" s="1298"/>
      <c r="K30" s="1299"/>
      <c r="M30" s="1296"/>
      <c r="N30" s="1294"/>
    </row>
    <row r="31" spans="1:17">
      <c r="D31" s="2064"/>
      <c r="E31" s="1291"/>
      <c r="F31" s="1312"/>
      <c r="G31" s="1300"/>
      <c r="H31" s="1301"/>
      <c r="I31" s="1302"/>
      <c r="J31" s="1302"/>
      <c r="K31" s="1303"/>
      <c r="M31" s="1296"/>
      <c r="N31" s="1294"/>
    </row>
    <row r="32" spans="1:17">
      <c r="D32" s="2064"/>
      <c r="E32" s="1291"/>
      <c r="F32" s="1312"/>
      <c r="G32" s="1300"/>
      <c r="H32" s="1301"/>
      <c r="I32" s="1302"/>
      <c r="J32" s="1302"/>
      <c r="K32" s="1303"/>
      <c r="M32" s="1296"/>
      <c r="N32" s="1294"/>
    </row>
    <row r="33" spans="4:14">
      <c r="D33" s="2064"/>
      <c r="E33" s="1291"/>
      <c r="F33" s="1312"/>
      <c r="G33" s="1300"/>
      <c r="H33" s="1301"/>
      <c r="I33" s="1302"/>
      <c r="J33" s="1302"/>
      <c r="K33" s="1303"/>
      <c r="M33" s="1296"/>
      <c r="N33" s="1294"/>
    </row>
    <row r="34" spans="4:14">
      <c r="D34" s="2064"/>
      <c r="E34" s="1291"/>
      <c r="F34" s="1312"/>
      <c r="G34" s="1300"/>
      <c r="H34" s="1301"/>
      <c r="I34" s="1302"/>
      <c r="J34" s="1302"/>
      <c r="K34" s="1303"/>
      <c r="M34" s="1296"/>
      <c r="N34" s="1294"/>
    </row>
    <row r="35" spans="4:14">
      <c r="H35" s="1304"/>
      <c r="N35" s="1294"/>
    </row>
  </sheetData>
  <autoFilter ref="A7:N19">
    <filterColumn colId="1" showButton="0"/>
    <filterColumn colId="2" showButton="0"/>
    <filterColumn colId="3" showButton="0"/>
  </autoFilter>
  <mergeCells count="14">
    <mergeCell ref="A19:M19"/>
    <mergeCell ref="D1:M1"/>
    <mergeCell ref="D4:M4"/>
    <mergeCell ref="B12:E12"/>
    <mergeCell ref="B7:E7"/>
    <mergeCell ref="A18:L18"/>
    <mergeCell ref="B13:E13"/>
    <mergeCell ref="B10:E10"/>
    <mergeCell ref="B11:E11"/>
    <mergeCell ref="B15:E15"/>
    <mergeCell ref="B17:E17"/>
    <mergeCell ref="B8:E8"/>
    <mergeCell ref="B14:E14"/>
    <mergeCell ref="D2:N2"/>
  </mergeCells>
  <printOptions horizontalCentered="1"/>
  <pageMargins left="0.75" right="0.75" top="0.75" bottom="0.75" header="0.31496062992126" footer="0.31496062992126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P261"/>
  <sheetViews>
    <sheetView zoomScale="130" zoomScaleNormal="130" workbookViewId="0">
      <pane ySplit="6" topLeftCell="A7" activePane="bottomLeft" state="frozen"/>
      <selection activeCell="E45" sqref="E45"/>
      <selection pane="bottomLeft" activeCell="E12" sqref="E12"/>
    </sheetView>
  </sheetViews>
  <sheetFormatPr defaultColWidth="18" defaultRowHeight="11.25"/>
  <cols>
    <col min="1" max="1" width="4" style="794" customWidth="1"/>
    <col min="2" max="2" width="4.7109375" style="795" customWidth="1"/>
    <col min="3" max="3" width="1.42578125" style="794" bestFit="1" customWidth="1"/>
    <col min="4" max="4" width="18.7109375" style="794" customWidth="1"/>
    <col min="5" max="5" width="4.28515625" style="794" customWidth="1"/>
    <col min="6" max="6" width="4.28515625" style="794" hidden="1" customWidth="1"/>
    <col min="7" max="7" width="12.28515625" style="1091" hidden="1" customWidth="1"/>
    <col min="8" max="8" width="13.28515625" style="794" hidden="1" customWidth="1"/>
    <col min="9" max="9" width="24" style="795" customWidth="1"/>
    <col min="10" max="10" width="18.140625" style="795" hidden="1" customWidth="1"/>
    <col min="11" max="11" width="10.140625" style="796" customWidth="1"/>
    <col min="12" max="12" width="9" style="796" hidden="1" customWidth="1"/>
    <col min="13" max="13" width="9.85546875" style="796" hidden="1" customWidth="1"/>
    <col min="14" max="14" width="18.5703125" style="797" hidden="1" customWidth="1"/>
    <col min="15" max="16384" width="18" style="798"/>
  </cols>
  <sheetData>
    <row r="1" spans="1:14" s="791" customFormat="1" ht="11.25" customHeight="1">
      <c r="A1" s="999" t="s">
        <v>698</v>
      </c>
      <c r="B1" s="999"/>
      <c r="C1" s="793" t="s">
        <v>257</v>
      </c>
      <c r="D1" s="2608" t="s">
        <v>699</v>
      </c>
      <c r="E1" s="2608"/>
      <c r="F1" s="2608"/>
      <c r="G1" s="2608"/>
      <c r="H1" s="2608"/>
      <c r="I1" s="2608"/>
      <c r="J1" s="2608"/>
      <c r="K1" s="2608"/>
      <c r="L1" s="2608"/>
      <c r="M1" s="2608"/>
      <c r="N1" s="2608"/>
    </row>
    <row r="2" spans="1:14" s="791" customFormat="1">
      <c r="A2" s="786" t="s">
        <v>700</v>
      </c>
      <c r="B2" s="787"/>
      <c r="C2" s="788" t="s">
        <v>257</v>
      </c>
      <c r="D2" s="994"/>
      <c r="E2" s="788"/>
      <c r="F2" s="788"/>
      <c r="G2" s="786"/>
      <c r="H2" s="788"/>
      <c r="I2" s="787"/>
      <c r="J2" s="787"/>
      <c r="K2" s="789"/>
      <c r="L2" s="789"/>
      <c r="M2" s="789"/>
      <c r="N2" s="790"/>
    </row>
    <row r="3" spans="1:14">
      <c r="A3" s="786" t="s">
        <v>701</v>
      </c>
      <c r="B3" s="787"/>
      <c r="C3" s="788" t="s">
        <v>257</v>
      </c>
      <c r="D3" s="788" t="s">
        <v>704</v>
      </c>
      <c r="E3" s="788"/>
      <c r="F3" s="788"/>
      <c r="G3" s="786"/>
      <c r="H3" s="788"/>
      <c r="I3" s="787"/>
      <c r="J3" s="787"/>
      <c r="K3" s="789"/>
      <c r="L3" s="789"/>
      <c r="M3" s="789"/>
      <c r="N3" s="790" t="s">
        <v>395</v>
      </c>
    </row>
    <row r="4" spans="1:14" ht="21" customHeight="1">
      <c r="A4" s="786" t="s">
        <v>702</v>
      </c>
      <c r="B4" s="787"/>
      <c r="C4" s="788" t="s">
        <v>257</v>
      </c>
      <c r="D4" s="786" t="s">
        <v>703</v>
      </c>
      <c r="E4" s="788"/>
      <c r="F4" s="788"/>
      <c r="G4" s="786"/>
      <c r="H4" s="788"/>
      <c r="I4" s="787"/>
      <c r="J4" s="787"/>
      <c r="K4" s="789"/>
      <c r="L4" s="789"/>
      <c r="M4" s="789"/>
      <c r="N4" s="790"/>
    </row>
    <row r="5" spans="1:14" ht="12" thickBot="1">
      <c r="K5" s="814"/>
    </row>
    <row r="6" spans="1:14" s="799" customFormat="1" ht="72" customHeight="1" thickTop="1" thickBot="1">
      <c r="A6" s="856" t="s">
        <v>0</v>
      </c>
      <c r="B6" s="2523" t="s">
        <v>408</v>
      </c>
      <c r="C6" s="2523"/>
      <c r="D6" s="2523"/>
      <c r="E6" s="857" t="s">
        <v>2</v>
      </c>
      <c r="F6" s="1185" t="s">
        <v>737</v>
      </c>
      <c r="G6" s="857" t="s">
        <v>64</v>
      </c>
      <c r="H6" s="857" t="s">
        <v>4</v>
      </c>
      <c r="I6" s="857" t="s">
        <v>470</v>
      </c>
      <c r="J6" s="864" t="s">
        <v>3</v>
      </c>
      <c r="K6" s="859" t="s">
        <v>476</v>
      </c>
      <c r="L6" s="1214" t="s">
        <v>477</v>
      </c>
      <c r="M6" s="1201" t="s">
        <v>478</v>
      </c>
      <c r="N6" s="1194" t="s">
        <v>479</v>
      </c>
    </row>
    <row r="7" spans="1:14" ht="15.75" customHeight="1">
      <c r="A7" s="800">
        <v>1</v>
      </c>
      <c r="B7" s="2524" t="s">
        <v>623</v>
      </c>
      <c r="C7" s="2524"/>
      <c r="D7" s="2524"/>
      <c r="E7" s="997" t="s">
        <v>7</v>
      </c>
      <c r="F7" s="997">
        <v>2</v>
      </c>
      <c r="G7" s="1113" t="s">
        <v>188</v>
      </c>
      <c r="H7" s="998" t="s">
        <v>624</v>
      </c>
      <c r="I7" s="1167" t="s">
        <v>16</v>
      </c>
      <c r="J7" s="836">
        <v>583329545201000</v>
      </c>
      <c r="K7" s="1202">
        <v>400000</v>
      </c>
      <c r="L7" s="837">
        <f>K7*15%</f>
        <v>60000</v>
      </c>
      <c r="M7" s="1202">
        <f>K7-L7</f>
        <v>340000</v>
      </c>
      <c r="N7" s="1195">
        <v>1</v>
      </c>
    </row>
    <row r="8" spans="1:14" ht="15.75" customHeight="1">
      <c r="A8" s="802">
        <v>2</v>
      </c>
      <c r="B8" s="2609" t="s">
        <v>632</v>
      </c>
      <c r="C8" s="2609"/>
      <c r="D8" s="2609"/>
      <c r="E8" s="803" t="s">
        <v>7</v>
      </c>
      <c r="F8" s="803">
        <v>3</v>
      </c>
      <c r="G8" s="885" t="s">
        <v>46</v>
      </c>
      <c r="H8" s="888" t="s">
        <v>781</v>
      </c>
      <c r="I8" s="1164" t="s">
        <v>16</v>
      </c>
      <c r="J8" s="810" t="s">
        <v>633</v>
      </c>
      <c r="K8" s="1203">
        <v>400000</v>
      </c>
      <c r="L8" s="842">
        <f>K8*15%</f>
        <v>60000</v>
      </c>
      <c r="M8" s="1203">
        <f>K8-L8</f>
        <v>340000</v>
      </c>
      <c r="N8" s="1196">
        <v>2</v>
      </c>
    </row>
    <row r="9" spans="1:14" ht="15.75" customHeight="1">
      <c r="A9" s="800">
        <v>3</v>
      </c>
      <c r="B9" s="2803" t="s">
        <v>119</v>
      </c>
      <c r="C9" s="2803"/>
      <c r="D9" s="2803"/>
      <c r="E9" s="1100" t="s">
        <v>10</v>
      </c>
      <c r="F9" s="1100">
        <v>3</v>
      </c>
      <c r="G9" s="1104" t="s">
        <v>187</v>
      </c>
      <c r="H9" s="1107" t="s">
        <v>437</v>
      </c>
      <c r="I9" s="1165" t="s">
        <v>20</v>
      </c>
      <c r="J9" s="1101">
        <v>776330524201000</v>
      </c>
      <c r="K9" s="1204">
        <v>400000</v>
      </c>
      <c r="L9" s="1106">
        <f>K9*5%</f>
        <v>20000</v>
      </c>
      <c r="M9" s="1204">
        <f>K9-L9</f>
        <v>380000</v>
      </c>
      <c r="N9" s="1196">
        <v>4</v>
      </c>
    </row>
    <row r="10" spans="1:14" ht="15.75" customHeight="1">
      <c r="A10" s="802">
        <v>4</v>
      </c>
      <c r="B10" s="2802" t="s">
        <v>740</v>
      </c>
      <c r="C10" s="2802"/>
      <c r="D10" s="2802"/>
      <c r="E10" s="1025" t="s">
        <v>7</v>
      </c>
      <c r="F10" s="1025">
        <v>3</v>
      </c>
      <c r="G10" s="1105" t="s">
        <v>238</v>
      </c>
      <c r="H10" s="1110" t="s">
        <v>741</v>
      </c>
      <c r="I10" s="1166" t="s">
        <v>20</v>
      </c>
      <c r="J10" s="1035" t="s">
        <v>742</v>
      </c>
      <c r="K10" s="1205">
        <v>400000</v>
      </c>
      <c r="L10" s="1028"/>
      <c r="M10" s="1205"/>
      <c r="N10" s="1196"/>
    </row>
    <row r="11" spans="1:14" ht="15.75" customHeight="1">
      <c r="A11" s="800">
        <v>5</v>
      </c>
      <c r="B11" s="2803" t="s">
        <v>119</v>
      </c>
      <c r="C11" s="2803"/>
      <c r="D11" s="2803"/>
      <c r="E11" s="1100" t="s">
        <v>10</v>
      </c>
      <c r="F11" s="1100">
        <v>3</v>
      </c>
      <c r="G11" s="1104" t="s">
        <v>187</v>
      </c>
      <c r="H11" s="1107" t="s">
        <v>437</v>
      </c>
      <c r="I11" s="1165" t="s">
        <v>19</v>
      </c>
      <c r="J11" s="1101">
        <v>776330524201000</v>
      </c>
      <c r="K11" s="1204">
        <v>400000</v>
      </c>
      <c r="L11" s="1106">
        <f>K11*5%</f>
        <v>20000</v>
      </c>
      <c r="M11" s="1204">
        <f>K11-L11</f>
        <v>380000</v>
      </c>
      <c r="N11" s="1196">
        <v>6</v>
      </c>
    </row>
    <row r="12" spans="1:14" ht="15.75" customHeight="1">
      <c r="A12" s="802">
        <v>6</v>
      </c>
      <c r="B12" s="2802" t="s">
        <v>740</v>
      </c>
      <c r="C12" s="2802"/>
      <c r="D12" s="2802"/>
      <c r="E12" s="1025" t="s">
        <v>7</v>
      </c>
      <c r="F12" s="1025">
        <v>3</v>
      </c>
      <c r="G12" s="1105" t="s">
        <v>238</v>
      </c>
      <c r="H12" s="1110" t="s">
        <v>741</v>
      </c>
      <c r="I12" s="1166" t="s">
        <v>19</v>
      </c>
      <c r="J12" s="1035" t="s">
        <v>742</v>
      </c>
      <c r="K12" s="1204">
        <v>400000</v>
      </c>
      <c r="L12" s="1028"/>
      <c r="M12" s="1205"/>
      <c r="N12" s="1196"/>
    </row>
    <row r="13" spans="1:14" ht="15.75" customHeight="1">
      <c r="A13" s="800">
        <v>7</v>
      </c>
      <c r="B13" s="2801" t="s">
        <v>623</v>
      </c>
      <c r="C13" s="2801"/>
      <c r="D13" s="2801"/>
      <c r="E13" s="804" t="s">
        <v>7</v>
      </c>
      <c r="F13" s="804">
        <v>2</v>
      </c>
      <c r="G13" s="1092" t="s">
        <v>188</v>
      </c>
      <c r="H13" s="996" t="s">
        <v>624</v>
      </c>
      <c r="I13" s="1167" t="s">
        <v>17</v>
      </c>
      <c r="J13" s="836">
        <v>583329545201000</v>
      </c>
      <c r="K13" s="1202">
        <v>400000</v>
      </c>
      <c r="L13" s="837">
        <f>K13*15%</f>
        <v>60000</v>
      </c>
      <c r="M13" s="1202">
        <f t="shared" ref="M13:M24" si="0">K13-L13</f>
        <v>340000</v>
      </c>
      <c r="N13" s="1195">
        <v>7</v>
      </c>
    </row>
    <row r="14" spans="1:14" ht="15.75" customHeight="1">
      <c r="A14" s="802">
        <v>8</v>
      </c>
      <c r="B14" s="2609" t="s">
        <v>119</v>
      </c>
      <c r="C14" s="2609"/>
      <c r="D14" s="2609"/>
      <c r="E14" s="803" t="s">
        <v>10</v>
      </c>
      <c r="F14" s="803">
        <v>3</v>
      </c>
      <c r="G14" s="885" t="s">
        <v>187</v>
      </c>
      <c r="H14" s="888" t="s">
        <v>437</v>
      </c>
      <c r="I14" s="1164" t="s">
        <v>17</v>
      </c>
      <c r="J14" s="845">
        <v>776330524201000</v>
      </c>
      <c r="K14" s="1203">
        <v>400000</v>
      </c>
      <c r="L14" s="842">
        <f>K14*5%</f>
        <v>20000</v>
      </c>
      <c r="M14" s="1203">
        <f t="shared" si="0"/>
        <v>380000</v>
      </c>
      <c r="N14" s="1196">
        <v>8</v>
      </c>
    </row>
    <row r="15" spans="1:14" ht="15.75" customHeight="1">
      <c r="A15" s="800">
        <v>9</v>
      </c>
      <c r="B15" s="2513" t="s">
        <v>134</v>
      </c>
      <c r="C15" s="2513"/>
      <c r="D15" s="2513"/>
      <c r="E15" s="801" t="s">
        <v>10</v>
      </c>
      <c r="F15" s="801">
        <v>3</v>
      </c>
      <c r="G15" s="1102" t="s">
        <v>188</v>
      </c>
      <c r="H15" s="1108" t="s">
        <v>193</v>
      </c>
      <c r="I15" s="1167" t="s">
        <v>794</v>
      </c>
      <c r="J15" s="836" t="s">
        <v>774</v>
      </c>
      <c r="K15" s="1202">
        <v>400000</v>
      </c>
      <c r="L15" s="837">
        <f>K15*5%</f>
        <v>20000</v>
      </c>
      <c r="M15" s="1202">
        <f t="shared" si="0"/>
        <v>380000</v>
      </c>
      <c r="N15" s="1195">
        <v>9</v>
      </c>
    </row>
    <row r="16" spans="1:14" ht="15.75" customHeight="1">
      <c r="A16" s="802">
        <v>10</v>
      </c>
      <c r="B16" s="2609" t="s">
        <v>103</v>
      </c>
      <c r="C16" s="2609"/>
      <c r="D16" s="2609"/>
      <c r="E16" s="803" t="s">
        <v>7</v>
      </c>
      <c r="F16" s="803">
        <v>3</v>
      </c>
      <c r="G16" s="885" t="s">
        <v>185</v>
      </c>
      <c r="H16" s="803"/>
      <c r="I16" s="1164" t="s">
        <v>794</v>
      </c>
      <c r="J16" s="810" t="s">
        <v>278</v>
      </c>
      <c r="K16" s="1203">
        <v>400000</v>
      </c>
      <c r="L16" s="842">
        <f>K16*15%</f>
        <v>60000</v>
      </c>
      <c r="M16" s="1203">
        <f t="shared" si="0"/>
        <v>340000</v>
      </c>
      <c r="N16" s="1196">
        <v>10</v>
      </c>
    </row>
    <row r="17" spans="1:14" ht="15.75" customHeight="1">
      <c r="A17" s="800">
        <v>11</v>
      </c>
      <c r="B17" s="2804" t="s">
        <v>783</v>
      </c>
      <c r="C17" s="2804"/>
      <c r="D17" s="2804"/>
      <c r="E17" s="846" t="s">
        <v>7</v>
      </c>
      <c r="F17" s="846">
        <v>1</v>
      </c>
      <c r="G17" s="1112" t="s">
        <v>185</v>
      </c>
      <c r="H17" s="888">
        <v>81363087677</v>
      </c>
      <c r="I17" s="1163" t="s">
        <v>448</v>
      </c>
      <c r="J17" s="845">
        <v>256060971201000</v>
      </c>
      <c r="K17" s="1206">
        <v>400000</v>
      </c>
      <c r="L17" s="834">
        <f>K17*15%</f>
        <v>60000</v>
      </c>
      <c r="M17" s="1206">
        <f t="shared" si="0"/>
        <v>340000</v>
      </c>
      <c r="N17" s="1195">
        <v>13</v>
      </c>
    </row>
    <row r="18" spans="1:14" ht="15.75" customHeight="1">
      <c r="A18" s="802">
        <v>12</v>
      </c>
      <c r="B18" s="2609" t="s">
        <v>125</v>
      </c>
      <c r="C18" s="2609"/>
      <c r="D18" s="2609"/>
      <c r="E18" s="803" t="s">
        <v>7</v>
      </c>
      <c r="F18" s="803">
        <v>2</v>
      </c>
      <c r="G18" s="885" t="s">
        <v>188</v>
      </c>
      <c r="H18" s="888" t="s">
        <v>203</v>
      </c>
      <c r="I18" s="1164" t="s">
        <v>448</v>
      </c>
      <c r="J18" s="845">
        <v>583329552201000</v>
      </c>
      <c r="K18" s="1203">
        <v>400000</v>
      </c>
      <c r="L18" s="842">
        <f>K18*15%</f>
        <v>60000</v>
      </c>
      <c r="M18" s="1203">
        <f t="shared" si="0"/>
        <v>340000</v>
      </c>
      <c r="N18" s="1196">
        <v>14</v>
      </c>
    </row>
    <row r="19" spans="1:14" ht="15.75" customHeight="1">
      <c r="A19" s="800">
        <v>13</v>
      </c>
      <c r="B19" s="2801" t="s">
        <v>779</v>
      </c>
      <c r="C19" s="2801"/>
      <c r="D19" s="2801"/>
      <c r="E19" s="804" t="s">
        <v>7</v>
      </c>
      <c r="F19" s="804">
        <v>3</v>
      </c>
      <c r="G19" s="1092" t="s">
        <v>188</v>
      </c>
      <c r="H19" s="996" t="s">
        <v>775</v>
      </c>
      <c r="I19" s="1167" t="s">
        <v>345</v>
      </c>
      <c r="J19" s="836" t="s">
        <v>780</v>
      </c>
      <c r="K19" s="1202">
        <v>400000</v>
      </c>
      <c r="L19" s="837">
        <f>K19*15%</f>
        <v>60000</v>
      </c>
      <c r="M19" s="1202">
        <f t="shared" si="0"/>
        <v>340000</v>
      </c>
      <c r="N19" s="1195">
        <v>11</v>
      </c>
    </row>
    <row r="20" spans="1:14" ht="15.75" customHeight="1">
      <c r="A20" s="802">
        <v>14</v>
      </c>
      <c r="B20" s="2609" t="s">
        <v>632</v>
      </c>
      <c r="C20" s="2609"/>
      <c r="D20" s="2609"/>
      <c r="E20" s="803" t="s">
        <v>7</v>
      </c>
      <c r="F20" s="803">
        <v>3</v>
      </c>
      <c r="G20" s="885" t="s">
        <v>46</v>
      </c>
      <c r="H20" s="888" t="s">
        <v>781</v>
      </c>
      <c r="I20" s="1164" t="s">
        <v>16</v>
      </c>
      <c r="J20" s="810" t="s">
        <v>633</v>
      </c>
      <c r="K20" s="1203">
        <v>400000</v>
      </c>
      <c r="L20" s="842">
        <f>K20*15%</f>
        <v>60000</v>
      </c>
      <c r="M20" s="1203">
        <f>K20-L20</f>
        <v>340000</v>
      </c>
      <c r="N20" s="1196">
        <v>2</v>
      </c>
    </row>
    <row r="21" spans="1:14" ht="15.75" customHeight="1">
      <c r="A21" s="800">
        <v>15</v>
      </c>
      <c r="B21" s="2801" t="s">
        <v>134</v>
      </c>
      <c r="C21" s="2801"/>
      <c r="D21" s="2801"/>
      <c r="E21" s="804" t="s">
        <v>10</v>
      </c>
      <c r="F21" s="804">
        <v>3</v>
      </c>
      <c r="G21" s="1092" t="s">
        <v>188</v>
      </c>
      <c r="H21" s="996" t="s">
        <v>193</v>
      </c>
      <c r="I21" s="1167" t="s">
        <v>346</v>
      </c>
      <c r="J21" s="836" t="s">
        <v>774</v>
      </c>
      <c r="K21" s="1202">
        <v>400000</v>
      </c>
      <c r="L21" s="837">
        <f>K21*5%</f>
        <v>20000</v>
      </c>
      <c r="M21" s="1202">
        <f t="shared" si="0"/>
        <v>380000</v>
      </c>
      <c r="N21" s="1195">
        <v>15</v>
      </c>
    </row>
    <row r="22" spans="1:14" ht="15.75" customHeight="1">
      <c r="A22" s="802">
        <v>16</v>
      </c>
      <c r="B22" s="2609" t="s">
        <v>779</v>
      </c>
      <c r="C22" s="2609"/>
      <c r="D22" s="2609"/>
      <c r="E22" s="803" t="s">
        <v>7</v>
      </c>
      <c r="F22" s="803">
        <v>3</v>
      </c>
      <c r="G22" s="885" t="s">
        <v>188</v>
      </c>
      <c r="H22" s="888" t="s">
        <v>775</v>
      </c>
      <c r="I22" s="1164" t="s">
        <v>346</v>
      </c>
      <c r="J22" s="810" t="s">
        <v>780</v>
      </c>
      <c r="K22" s="1203">
        <v>400000</v>
      </c>
      <c r="L22" s="842">
        <f>K22*15%</f>
        <v>60000</v>
      </c>
      <c r="M22" s="1203">
        <f>K22-L22</f>
        <v>340000</v>
      </c>
      <c r="N22" s="1197">
        <v>11</v>
      </c>
    </row>
    <row r="23" spans="1:14" ht="15.75" customHeight="1">
      <c r="A23" s="800">
        <v>17</v>
      </c>
      <c r="B23" s="2513" t="s">
        <v>134</v>
      </c>
      <c r="C23" s="2801"/>
      <c r="D23" s="2801"/>
      <c r="E23" s="801" t="s">
        <v>10</v>
      </c>
      <c r="F23" s="801">
        <v>3</v>
      </c>
      <c r="G23" s="1102" t="s">
        <v>188</v>
      </c>
      <c r="H23" s="1108" t="s">
        <v>193</v>
      </c>
      <c r="I23" s="1167" t="s">
        <v>449</v>
      </c>
      <c r="J23" s="836" t="s">
        <v>774</v>
      </c>
      <c r="K23" s="1202">
        <v>400000</v>
      </c>
      <c r="L23" s="837">
        <f>K23*5%</f>
        <v>20000</v>
      </c>
      <c r="M23" s="1202">
        <f t="shared" si="0"/>
        <v>380000</v>
      </c>
      <c r="N23" s="1195">
        <v>17</v>
      </c>
    </row>
    <row r="24" spans="1:14" ht="15.75" customHeight="1">
      <c r="A24" s="802">
        <v>18</v>
      </c>
      <c r="B24" s="2609" t="s">
        <v>125</v>
      </c>
      <c r="C24" s="2609"/>
      <c r="D24" s="2609"/>
      <c r="E24" s="803" t="s">
        <v>7</v>
      </c>
      <c r="F24" s="803">
        <v>2</v>
      </c>
      <c r="G24" s="885" t="s">
        <v>188</v>
      </c>
      <c r="H24" s="888" t="s">
        <v>203</v>
      </c>
      <c r="I24" s="1164" t="s">
        <v>449</v>
      </c>
      <c r="J24" s="845" t="s">
        <v>276</v>
      </c>
      <c r="K24" s="1203">
        <v>400000</v>
      </c>
      <c r="L24" s="842">
        <f>K24*15%</f>
        <v>60000</v>
      </c>
      <c r="M24" s="1203">
        <f t="shared" si="0"/>
        <v>340000</v>
      </c>
      <c r="N24" s="1196">
        <v>18</v>
      </c>
    </row>
    <row r="25" spans="1:14" ht="15.75" customHeight="1">
      <c r="A25" s="800">
        <v>19</v>
      </c>
      <c r="B25" s="2803" t="s">
        <v>721</v>
      </c>
      <c r="C25" s="2803"/>
      <c r="D25" s="2803"/>
      <c r="E25" s="1100" t="s">
        <v>10</v>
      </c>
      <c r="F25" s="1100">
        <v>2</v>
      </c>
      <c r="G25" s="1104" t="s">
        <v>181</v>
      </c>
      <c r="H25" s="1107" t="s">
        <v>722</v>
      </c>
      <c r="I25" s="1173" t="s">
        <v>349</v>
      </c>
      <c r="J25" s="1101">
        <v>583385240201000</v>
      </c>
      <c r="K25" s="1203">
        <v>400000</v>
      </c>
      <c r="L25" s="1106"/>
      <c r="M25" s="1204"/>
      <c r="N25" s="1196"/>
    </row>
    <row r="26" spans="1:14" ht="15.75" customHeight="1">
      <c r="A26" s="802">
        <v>20</v>
      </c>
      <c r="B26" s="2802" t="s">
        <v>751</v>
      </c>
      <c r="C26" s="2802"/>
      <c r="D26" s="2802"/>
      <c r="E26" s="1025" t="s">
        <v>10</v>
      </c>
      <c r="F26" s="1025">
        <v>3</v>
      </c>
      <c r="G26" s="1105" t="s">
        <v>187</v>
      </c>
      <c r="H26" s="1110" t="s">
        <v>752</v>
      </c>
      <c r="I26" s="1172" t="s">
        <v>349</v>
      </c>
      <c r="J26" s="1038">
        <v>776330540201000</v>
      </c>
      <c r="K26" s="1203">
        <v>400000</v>
      </c>
      <c r="L26" s="1028"/>
      <c r="M26" s="1205"/>
      <c r="N26" s="1196"/>
    </row>
    <row r="27" spans="1:14" ht="15.75" customHeight="1">
      <c r="A27" s="800">
        <v>21</v>
      </c>
      <c r="B27" s="2801" t="s">
        <v>126</v>
      </c>
      <c r="C27" s="2801"/>
      <c r="D27" s="2801"/>
      <c r="E27" s="804" t="s">
        <v>7</v>
      </c>
      <c r="F27" s="801">
        <v>3</v>
      </c>
      <c r="G27" s="1102" t="s">
        <v>188</v>
      </c>
      <c r="H27" s="995" t="s">
        <v>251</v>
      </c>
      <c r="I27" s="1163" t="s">
        <v>350</v>
      </c>
      <c r="J27" s="847" t="s">
        <v>295</v>
      </c>
      <c r="K27" s="1206">
        <v>400000</v>
      </c>
      <c r="L27" s="834">
        <f>K27*15%</f>
        <v>60000</v>
      </c>
      <c r="M27" s="1206">
        <f t="shared" ref="M27:M33" si="1">K27-L27</f>
        <v>340000</v>
      </c>
      <c r="N27" s="1195">
        <v>23</v>
      </c>
    </row>
    <row r="28" spans="1:14" ht="15.75" customHeight="1">
      <c r="A28" s="802">
        <v>22</v>
      </c>
      <c r="B28" s="2609" t="s">
        <v>23</v>
      </c>
      <c r="C28" s="2609"/>
      <c r="D28" s="2609"/>
      <c r="E28" s="803" t="s">
        <v>10</v>
      </c>
      <c r="F28" s="803">
        <v>3</v>
      </c>
      <c r="G28" s="885" t="s">
        <v>189</v>
      </c>
      <c r="H28" s="888" t="s">
        <v>240</v>
      </c>
      <c r="I28" s="1164" t="s">
        <v>350</v>
      </c>
      <c r="J28" s="810" t="s">
        <v>289</v>
      </c>
      <c r="K28" s="1203">
        <v>400000</v>
      </c>
      <c r="L28" s="842">
        <f>K28*5%</f>
        <v>20000</v>
      </c>
      <c r="M28" s="1203">
        <f t="shared" si="1"/>
        <v>380000</v>
      </c>
      <c r="N28" s="1196">
        <v>24</v>
      </c>
    </row>
    <row r="29" spans="1:14" ht="15.75" customHeight="1">
      <c r="A29" s="800">
        <v>23</v>
      </c>
      <c r="B29" s="2513" t="s">
        <v>777</v>
      </c>
      <c r="C29" s="2513"/>
      <c r="D29" s="2513"/>
      <c r="E29" s="801" t="s">
        <v>7</v>
      </c>
      <c r="F29" s="801">
        <v>3</v>
      </c>
      <c r="G29" s="1102" t="s">
        <v>51</v>
      </c>
      <c r="H29" s="1108" t="s">
        <v>778</v>
      </c>
      <c r="I29" s="1171" t="s">
        <v>351</v>
      </c>
      <c r="J29" s="810">
        <v>58333098020100</v>
      </c>
      <c r="K29" s="1202">
        <v>400000</v>
      </c>
      <c r="L29" s="837">
        <f>K29*15%</f>
        <v>60000</v>
      </c>
      <c r="M29" s="1202">
        <f t="shared" si="1"/>
        <v>340000</v>
      </c>
      <c r="N29" s="1195">
        <v>13</v>
      </c>
    </row>
    <row r="30" spans="1:14" ht="15.75" customHeight="1">
      <c r="A30" s="802">
        <v>24</v>
      </c>
      <c r="B30" s="2513" t="s">
        <v>736</v>
      </c>
      <c r="C30" s="2513"/>
      <c r="D30" s="2513"/>
      <c r="E30" s="801" t="s">
        <v>10</v>
      </c>
      <c r="F30" s="801">
        <v>3</v>
      </c>
      <c r="G30" s="1102" t="s">
        <v>187</v>
      </c>
      <c r="H30" s="1108" t="s">
        <v>202</v>
      </c>
      <c r="I30" s="1167" t="s">
        <v>351</v>
      </c>
      <c r="J30" s="839">
        <v>776330565201000</v>
      </c>
      <c r="K30" s="1202">
        <v>400000</v>
      </c>
      <c r="L30" s="837">
        <f>K30*5%</f>
        <v>20000</v>
      </c>
      <c r="M30" s="1202">
        <f>K30-L30</f>
        <v>380000</v>
      </c>
      <c r="N30" s="1195">
        <v>25</v>
      </c>
    </row>
    <row r="31" spans="1:14" ht="15.75" customHeight="1">
      <c r="A31" s="800">
        <v>25</v>
      </c>
      <c r="B31" s="1169" t="s">
        <v>728</v>
      </c>
      <c r="C31" s="1169"/>
      <c r="D31" s="1169"/>
      <c r="E31" s="804" t="s">
        <v>7</v>
      </c>
      <c r="F31" s="804">
        <v>3</v>
      </c>
      <c r="G31" s="1092" t="s">
        <v>189</v>
      </c>
      <c r="H31" s="996" t="s">
        <v>729</v>
      </c>
      <c r="I31" s="1163" t="s">
        <v>397</v>
      </c>
      <c r="J31" s="847">
        <v>583329487201000</v>
      </c>
      <c r="K31" s="1206">
        <v>400000</v>
      </c>
      <c r="L31" s="834">
        <f t="shared" ref="L31:L42" si="2">K31*5%</f>
        <v>20000</v>
      </c>
      <c r="M31" s="1206">
        <f t="shared" si="1"/>
        <v>380000</v>
      </c>
      <c r="N31" s="1195">
        <v>27</v>
      </c>
    </row>
    <row r="32" spans="1:14" ht="15.75" customHeight="1">
      <c r="A32" s="802">
        <v>26</v>
      </c>
      <c r="B32" s="1168" t="s">
        <v>716</v>
      </c>
      <c r="C32" s="1168"/>
      <c r="D32" s="1168"/>
      <c r="E32" s="803" t="s">
        <v>7</v>
      </c>
      <c r="F32" s="803">
        <v>3</v>
      </c>
      <c r="G32" s="885" t="s">
        <v>185</v>
      </c>
      <c r="H32" s="888" t="s">
        <v>720</v>
      </c>
      <c r="I32" s="1164" t="s">
        <v>397</v>
      </c>
      <c r="J32" s="1115">
        <v>256060971201000</v>
      </c>
      <c r="K32" s="1203">
        <v>400000</v>
      </c>
      <c r="L32" s="842">
        <f t="shared" si="2"/>
        <v>20000</v>
      </c>
      <c r="M32" s="1203">
        <f t="shared" si="1"/>
        <v>380000</v>
      </c>
      <c r="N32" s="1196">
        <v>28</v>
      </c>
    </row>
    <row r="33" spans="1:14" ht="15.75" customHeight="1">
      <c r="A33" s="800">
        <v>27</v>
      </c>
      <c r="B33" s="2801" t="s">
        <v>629</v>
      </c>
      <c r="C33" s="2801"/>
      <c r="D33" s="2801"/>
      <c r="E33" s="804" t="s">
        <v>10</v>
      </c>
      <c r="F33" s="804">
        <v>3</v>
      </c>
      <c r="G33" s="1092" t="s">
        <v>765</v>
      </c>
      <c r="H33" s="996" t="s">
        <v>630</v>
      </c>
      <c r="I33" s="1163" t="s">
        <v>353</v>
      </c>
      <c r="J33" s="836">
        <v>149938896201000</v>
      </c>
      <c r="K33" s="1206">
        <v>400000</v>
      </c>
      <c r="L33" s="834">
        <f t="shared" si="2"/>
        <v>20000</v>
      </c>
      <c r="M33" s="1206">
        <f t="shared" si="1"/>
        <v>380000</v>
      </c>
      <c r="N33" s="1195">
        <v>29</v>
      </c>
    </row>
    <row r="34" spans="1:14" ht="15.75" customHeight="1">
      <c r="A34" s="802">
        <v>28</v>
      </c>
      <c r="B34" s="1168" t="s">
        <v>733</v>
      </c>
      <c r="C34" s="1168"/>
      <c r="D34" s="1168"/>
      <c r="E34" s="803" t="s">
        <v>7</v>
      </c>
      <c r="F34" s="803">
        <v>3</v>
      </c>
      <c r="G34" s="885" t="s">
        <v>189</v>
      </c>
      <c r="H34" s="888" t="s">
        <v>732</v>
      </c>
      <c r="I34" s="1164" t="s">
        <v>353</v>
      </c>
      <c r="J34" s="845">
        <v>58333517201000</v>
      </c>
      <c r="K34" s="1203">
        <v>400000</v>
      </c>
      <c r="L34" s="842">
        <f>K34*15%</f>
        <v>60000</v>
      </c>
      <c r="M34" s="1203">
        <f>K34-L34</f>
        <v>340000</v>
      </c>
      <c r="N34" s="1195">
        <v>99</v>
      </c>
    </row>
    <row r="35" spans="1:14" ht="15.75" customHeight="1">
      <c r="A35" s="800">
        <v>29</v>
      </c>
      <c r="B35" s="2513" t="s">
        <v>152</v>
      </c>
      <c r="C35" s="2513"/>
      <c r="D35" s="2513"/>
      <c r="E35" s="801" t="s">
        <v>7</v>
      </c>
      <c r="F35" s="801">
        <v>3</v>
      </c>
      <c r="G35" s="1102" t="s">
        <v>51</v>
      </c>
      <c r="H35" s="1108" t="s">
        <v>243</v>
      </c>
      <c r="I35" s="1163" t="s">
        <v>352</v>
      </c>
      <c r="J35" s="839" t="s">
        <v>293</v>
      </c>
      <c r="K35" s="1206">
        <v>400000</v>
      </c>
      <c r="L35" s="837"/>
      <c r="M35" s="1202"/>
      <c r="N35" s="1195"/>
    </row>
    <row r="36" spans="1:14" ht="15.75" customHeight="1">
      <c r="A36" s="802">
        <v>30</v>
      </c>
      <c r="B36" s="1168" t="s">
        <v>733</v>
      </c>
      <c r="C36" s="1168"/>
      <c r="D36" s="1168"/>
      <c r="E36" s="803" t="s">
        <v>7</v>
      </c>
      <c r="F36" s="803">
        <v>3</v>
      </c>
      <c r="G36" s="885" t="s">
        <v>189</v>
      </c>
      <c r="H36" s="888" t="s">
        <v>732</v>
      </c>
      <c r="I36" s="1164" t="s">
        <v>352</v>
      </c>
      <c r="J36" s="845">
        <v>58333517201000</v>
      </c>
      <c r="K36" s="1203">
        <v>400000</v>
      </c>
      <c r="L36" s="842">
        <f>K36*15%</f>
        <v>60000</v>
      </c>
      <c r="M36" s="1203">
        <f>K36-L36</f>
        <v>340000</v>
      </c>
      <c r="N36" s="1195">
        <v>99</v>
      </c>
    </row>
    <row r="37" spans="1:14" ht="15.75" customHeight="1">
      <c r="A37" s="800">
        <v>31</v>
      </c>
      <c r="B37" s="1169" t="s">
        <v>728</v>
      </c>
      <c r="C37" s="1169"/>
      <c r="D37" s="1169"/>
      <c r="E37" s="804" t="s">
        <v>7</v>
      </c>
      <c r="F37" s="804">
        <v>3</v>
      </c>
      <c r="G37" s="1092" t="s">
        <v>189</v>
      </c>
      <c r="H37" s="996" t="s">
        <v>729</v>
      </c>
      <c r="I37" s="1163" t="s">
        <v>354</v>
      </c>
      <c r="J37" s="847">
        <v>583329487201000</v>
      </c>
      <c r="K37" s="1206">
        <v>400000</v>
      </c>
      <c r="L37" s="834">
        <f t="shared" si="2"/>
        <v>20000</v>
      </c>
      <c r="M37" s="1206">
        <f t="shared" ref="M37:M71" si="3">K37-L37</f>
        <v>380000</v>
      </c>
      <c r="N37" s="1195">
        <v>33</v>
      </c>
    </row>
    <row r="38" spans="1:14" ht="15.75" customHeight="1">
      <c r="A38" s="802">
        <v>32</v>
      </c>
      <c r="B38" s="1168" t="s">
        <v>716</v>
      </c>
      <c r="C38" s="1168"/>
      <c r="D38" s="1168"/>
      <c r="E38" s="803" t="s">
        <v>7</v>
      </c>
      <c r="F38" s="803">
        <v>3</v>
      </c>
      <c r="G38" s="885" t="s">
        <v>185</v>
      </c>
      <c r="H38" s="888" t="s">
        <v>720</v>
      </c>
      <c r="I38" s="1164" t="s">
        <v>354</v>
      </c>
      <c r="J38" s="1115">
        <v>256060971201000</v>
      </c>
      <c r="K38" s="1203">
        <v>400000</v>
      </c>
      <c r="L38" s="842">
        <f t="shared" si="2"/>
        <v>20000</v>
      </c>
      <c r="M38" s="1203">
        <f t="shared" si="3"/>
        <v>380000</v>
      </c>
      <c r="N38" s="1196">
        <v>34</v>
      </c>
    </row>
    <row r="39" spans="1:14" ht="15.75" customHeight="1">
      <c r="A39" s="800">
        <v>33</v>
      </c>
      <c r="B39" s="2513" t="s">
        <v>402</v>
      </c>
      <c r="C39" s="2513"/>
      <c r="D39" s="2513"/>
      <c r="E39" s="801" t="s">
        <v>10</v>
      </c>
      <c r="F39" s="801">
        <v>3</v>
      </c>
      <c r="G39" s="1102" t="s">
        <v>181</v>
      </c>
      <c r="H39" s="1108" t="s">
        <v>241</v>
      </c>
      <c r="I39" s="1167" t="s">
        <v>356</v>
      </c>
      <c r="J39" s="836" t="s">
        <v>290</v>
      </c>
      <c r="K39" s="1202">
        <v>400000</v>
      </c>
      <c r="L39" s="837">
        <f t="shared" si="2"/>
        <v>20000</v>
      </c>
      <c r="M39" s="1202">
        <f t="shared" si="3"/>
        <v>380000</v>
      </c>
      <c r="N39" s="1195">
        <v>35</v>
      </c>
    </row>
    <row r="40" spans="1:14" ht="15.75" customHeight="1">
      <c r="A40" s="802">
        <v>34</v>
      </c>
      <c r="B40" s="2609" t="s">
        <v>118</v>
      </c>
      <c r="C40" s="2609"/>
      <c r="D40" s="2609"/>
      <c r="E40" s="803" t="s">
        <v>10</v>
      </c>
      <c r="F40" s="803">
        <v>3</v>
      </c>
      <c r="G40" s="885" t="s">
        <v>750</v>
      </c>
      <c r="H40" s="888" t="s">
        <v>264</v>
      </c>
      <c r="I40" s="1164" t="s">
        <v>356</v>
      </c>
      <c r="J40" s="845">
        <v>776330573201000</v>
      </c>
      <c r="K40" s="1203">
        <v>400000</v>
      </c>
      <c r="L40" s="842">
        <f t="shared" si="2"/>
        <v>20000</v>
      </c>
      <c r="M40" s="1203">
        <f t="shared" si="3"/>
        <v>380000</v>
      </c>
      <c r="N40" s="1198">
        <v>36</v>
      </c>
    </row>
    <row r="41" spans="1:14" ht="15.75" customHeight="1">
      <c r="A41" s="800">
        <v>35</v>
      </c>
      <c r="B41" s="2513" t="s">
        <v>63</v>
      </c>
      <c r="C41" s="2513"/>
      <c r="D41" s="2513"/>
      <c r="E41" s="801" t="s">
        <v>10</v>
      </c>
      <c r="F41" s="801">
        <v>2</v>
      </c>
      <c r="G41" s="1102" t="s">
        <v>191</v>
      </c>
      <c r="H41" s="996" t="s">
        <v>206</v>
      </c>
      <c r="I41" s="1167" t="s">
        <v>407</v>
      </c>
      <c r="J41" s="839">
        <v>583328638201000</v>
      </c>
      <c r="K41" s="1202">
        <v>400000</v>
      </c>
      <c r="L41" s="837">
        <f t="shared" si="2"/>
        <v>20000</v>
      </c>
      <c r="M41" s="1202">
        <f t="shared" si="3"/>
        <v>380000</v>
      </c>
      <c r="N41" s="1195">
        <v>37</v>
      </c>
    </row>
    <row r="42" spans="1:14" ht="15.75" customHeight="1">
      <c r="A42" s="802">
        <v>36</v>
      </c>
      <c r="B42" s="2609" t="s">
        <v>32</v>
      </c>
      <c r="C42" s="2609"/>
      <c r="D42" s="2609"/>
      <c r="E42" s="803" t="s">
        <v>10</v>
      </c>
      <c r="F42" s="803">
        <v>3</v>
      </c>
      <c r="G42" s="885" t="s">
        <v>181</v>
      </c>
      <c r="H42" s="888" t="s">
        <v>196</v>
      </c>
      <c r="I42" s="1164" t="s">
        <v>407</v>
      </c>
      <c r="J42" s="810" t="s">
        <v>626</v>
      </c>
      <c r="K42" s="1203">
        <v>400000</v>
      </c>
      <c r="L42" s="842">
        <f t="shared" si="2"/>
        <v>20000</v>
      </c>
      <c r="M42" s="1203">
        <f t="shared" si="3"/>
        <v>380000</v>
      </c>
      <c r="N42" s="1196">
        <v>38</v>
      </c>
    </row>
    <row r="43" spans="1:14" ht="15.75" customHeight="1">
      <c r="A43" s="800">
        <v>37</v>
      </c>
      <c r="B43" s="2799" t="s">
        <v>410</v>
      </c>
      <c r="C43" s="2799"/>
      <c r="D43" s="2799"/>
      <c r="E43" s="805" t="s">
        <v>7</v>
      </c>
      <c r="F43" s="805">
        <v>2</v>
      </c>
      <c r="G43" s="1098" t="s">
        <v>183</v>
      </c>
      <c r="H43" s="1186" t="s">
        <v>292</v>
      </c>
      <c r="I43" s="1167" t="s">
        <v>415</v>
      </c>
      <c r="J43" s="839">
        <v>255259541201000</v>
      </c>
      <c r="K43" s="1202">
        <v>400000</v>
      </c>
      <c r="L43" s="837">
        <f>K43*15%</f>
        <v>60000</v>
      </c>
      <c r="M43" s="1202">
        <f t="shared" si="3"/>
        <v>340000</v>
      </c>
      <c r="N43" s="1195">
        <v>39</v>
      </c>
    </row>
    <row r="44" spans="1:14" ht="15.75" customHeight="1">
      <c r="A44" s="802">
        <v>38</v>
      </c>
      <c r="B44" s="2609" t="s">
        <v>625</v>
      </c>
      <c r="C44" s="2609"/>
      <c r="D44" s="2609"/>
      <c r="E44" s="803" t="s">
        <v>10</v>
      </c>
      <c r="F44" s="803">
        <v>3</v>
      </c>
      <c r="G44" s="885" t="s">
        <v>719</v>
      </c>
      <c r="H44" s="888" t="s">
        <v>763</v>
      </c>
      <c r="I44" s="1164" t="s">
        <v>415</v>
      </c>
      <c r="J44" s="888" t="s">
        <v>626</v>
      </c>
      <c r="K44" s="1203">
        <v>400000</v>
      </c>
      <c r="L44" s="842">
        <f>K44*5%</f>
        <v>20000</v>
      </c>
      <c r="M44" s="1203">
        <f t="shared" si="3"/>
        <v>380000</v>
      </c>
      <c r="N44" s="1196">
        <v>40</v>
      </c>
    </row>
    <row r="45" spans="1:14" ht="15.75" customHeight="1">
      <c r="A45" s="800">
        <v>39</v>
      </c>
      <c r="B45" s="2513" t="s">
        <v>736</v>
      </c>
      <c r="C45" s="2513"/>
      <c r="D45" s="2513"/>
      <c r="E45" s="804" t="s">
        <v>10</v>
      </c>
      <c r="F45" s="801">
        <v>3</v>
      </c>
      <c r="G45" s="1102" t="s">
        <v>187</v>
      </c>
      <c r="H45" s="1108" t="s">
        <v>202</v>
      </c>
      <c r="I45" s="1163" t="s">
        <v>412</v>
      </c>
      <c r="J45" s="848">
        <v>776330565201000</v>
      </c>
      <c r="K45" s="1206">
        <v>400000</v>
      </c>
      <c r="L45" s="834">
        <f>K45*5%</f>
        <v>20000</v>
      </c>
      <c r="M45" s="1202">
        <f t="shared" si="3"/>
        <v>380000</v>
      </c>
      <c r="N45" s="1195">
        <v>41</v>
      </c>
    </row>
    <row r="46" spans="1:14" ht="15.75" customHeight="1">
      <c r="A46" s="802">
        <v>40</v>
      </c>
      <c r="B46" s="2609" t="s">
        <v>625</v>
      </c>
      <c r="C46" s="2609"/>
      <c r="D46" s="2609"/>
      <c r="E46" s="803" t="s">
        <v>10</v>
      </c>
      <c r="F46" s="803">
        <v>3</v>
      </c>
      <c r="G46" s="885" t="s">
        <v>719</v>
      </c>
      <c r="H46" s="888" t="s">
        <v>763</v>
      </c>
      <c r="I46" s="1164" t="s">
        <v>412</v>
      </c>
      <c r="J46" s="810" t="s">
        <v>626</v>
      </c>
      <c r="K46" s="1203">
        <v>400000</v>
      </c>
      <c r="L46" s="842">
        <f>K46*5%</f>
        <v>20000</v>
      </c>
      <c r="M46" s="1202">
        <f t="shared" si="3"/>
        <v>380000</v>
      </c>
      <c r="N46" s="1196">
        <v>42</v>
      </c>
    </row>
    <row r="47" spans="1:14" ht="15.75" customHeight="1">
      <c r="A47" s="800">
        <v>41</v>
      </c>
      <c r="B47" s="1171" t="s">
        <v>710</v>
      </c>
      <c r="C47" s="1171"/>
      <c r="D47" s="1171"/>
      <c r="E47" s="801" t="s">
        <v>10</v>
      </c>
      <c r="F47" s="801">
        <v>3</v>
      </c>
      <c r="G47" s="1102" t="s">
        <v>183</v>
      </c>
      <c r="H47" s="1108" t="s">
        <v>772</v>
      </c>
      <c r="I47" s="1167" t="s">
        <v>413</v>
      </c>
      <c r="J47" s="836" t="s">
        <v>773</v>
      </c>
      <c r="K47" s="1202">
        <v>400000</v>
      </c>
      <c r="L47" s="837">
        <f>K47*15%</f>
        <v>60000</v>
      </c>
      <c r="M47" s="1202">
        <f t="shared" si="3"/>
        <v>340000</v>
      </c>
      <c r="N47" s="1195">
        <v>43</v>
      </c>
    </row>
    <row r="48" spans="1:14" ht="15.75" customHeight="1">
      <c r="A48" s="802">
        <v>42</v>
      </c>
      <c r="B48" s="2609" t="s">
        <v>336</v>
      </c>
      <c r="C48" s="2609"/>
      <c r="D48" s="2609"/>
      <c r="E48" s="803" t="s">
        <v>10</v>
      </c>
      <c r="F48" s="803">
        <v>2</v>
      </c>
      <c r="G48" s="885" t="s">
        <v>189</v>
      </c>
      <c r="H48" s="888" t="s">
        <v>337</v>
      </c>
      <c r="I48" s="1164" t="s">
        <v>413</v>
      </c>
      <c r="J48" s="845">
        <v>583330600201000</v>
      </c>
      <c r="K48" s="1203">
        <v>400000</v>
      </c>
      <c r="L48" s="842">
        <f>K48*5%</f>
        <v>20000</v>
      </c>
      <c r="M48" s="1203">
        <f t="shared" si="3"/>
        <v>380000</v>
      </c>
      <c r="N48" s="1196">
        <v>44</v>
      </c>
    </row>
    <row r="49" spans="1:14" ht="15.75" customHeight="1">
      <c r="A49" s="800">
        <v>43</v>
      </c>
      <c r="B49" s="2513" t="s">
        <v>402</v>
      </c>
      <c r="C49" s="2513"/>
      <c r="D49" s="2513"/>
      <c r="E49" s="801" t="s">
        <v>10</v>
      </c>
      <c r="F49" s="801">
        <v>3</v>
      </c>
      <c r="G49" s="1102" t="s">
        <v>181</v>
      </c>
      <c r="H49" s="1108" t="s">
        <v>241</v>
      </c>
      <c r="I49" s="1167" t="s">
        <v>358</v>
      </c>
      <c r="J49" s="836" t="s">
        <v>290</v>
      </c>
      <c r="K49" s="1202">
        <v>400000</v>
      </c>
      <c r="L49" s="837">
        <f>K49*5%</f>
        <v>20000</v>
      </c>
      <c r="M49" s="1202">
        <f t="shared" si="3"/>
        <v>380000</v>
      </c>
      <c r="N49" s="1195">
        <v>45</v>
      </c>
    </row>
    <row r="50" spans="1:14" ht="15.75" customHeight="1">
      <c r="A50" s="802">
        <v>44</v>
      </c>
      <c r="B50" s="2609" t="s">
        <v>118</v>
      </c>
      <c r="C50" s="2609"/>
      <c r="D50" s="2609"/>
      <c r="E50" s="803" t="s">
        <v>10</v>
      </c>
      <c r="F50" s="803">
        <v>3</v>
      </c>
      <c r="G50" s="885" t="s">
        <v>750</v>
      </c>
      <c r="H50" s="888" t="s">
        <v>264</v>
      </c>
      <c r="I50" s="1164" t="s">
        <v>358</v>
      </c>
      <c r="J50" s="845">
        <v>776330573201000</v>
      </c>
      <c r="K50" s="1203">
        <v>400000</v>
      </c>
      <c r="L50" s="842">
        <f>K50*5%</f>
        <v>20000</v>
      </c>
      <c r="M50" s="1203">
        <f t="shared" si="3"/>
        <v>380000</v>
      </c>
      <c r="N50" s="1196">
        <v>46</v>
      </c>
    </row>
    <row r="51" spans="1:14" ht="15.75" customHeight="1">
      <c r="A51" s="800">
        <v>45</v>
      </c>
      <c r="B51" s="2513" t="s">
        <v>89</v>
      </c>
      <c r="C51" s="2513"/>
      <c r="D51" s="2513"/>
      <c r="E51" s="801" t="s">
        <v>10</v>
      </c>
      <c r="F51" s="801">
        <v>3</v>
      </c>
      <c r="G51" s="1102" t="s">
        <v>183</v>
      </c>
      <c r="H51" s="1108" t="s">
        <v>252</v>
      </c>
      <c r="I51" s="1167" t="s">
        <v>399</v>
      </c>
      <c r="J51" s="839">
        <v>340338524202000</v>
      </c>
      <c r="K51" s="1202">
        <v>400000</v>
      </c>
      <c r="L51" s="837">
        <f>K51*5%</f>
        <v>20000</v>
      </c>
      <c r="M51" s="1202">
        <f t="shared" si="3"/>
        <v>380000</v>
      </c>
      <c r="N51" s="1195">
        <v>47</v>
      </c>
    </row>
    <row r="52" spans="1:14" ht="15.75" customHeight="1">
      <c r="A52" s="802">
        <v>46</v>
      </c>
      <c r="B52" s="2609" t="s">
        <v>411</v>
      </c>
      <c r="C52" s="2609"/>
      <c r="D52" s="2609"/>
      <c r="E52" s="803" t="s">
        <v>10</v>
      </c>
      <c r="F52" s="803">
        <v>3</v>
      </c>
      <c r="G52" s="885" t="s">
        <v>189</v>
      </c>
      <c r="H52" s="888" t="s">
        <v>338</v>
      </c>
      <c r="I52" s="1164" t="s">
        <v>399</v>
      </c>
      <c r="J52" s="845">
        <v>583330824201000</v>
      </c>
      <c r="K52" s="1203">
        <v>400000</v>
      </c>
      <c r="L52" s="842">
        <f>K52*5%</f>
        <v>20000</v>
      </c>
      <c r="M52" s="1203">
        <f t="shared" si="3"/>
        <v>380000</v>
      </c>
      <c r="N52" s="1196">
        <v>48</v>
      </c>
    </row>
    <row r="53" spans="1:14" ht="15.75" customHeight="1">
      <c r="A53" s="800">
        <v>47</v>
      </c>
      <c r="B53" s="1171" t="s">
        <v>799</v>
      </c>
      <c r="C53" s="1099"/>
      <c r="D53" s="1099"/>
      <c r="E53" s="804" t="s">
        <v>7</v>
      </c>
      <c r="F53" s="804">
        <v>3</v>
      </c>
      <c r="G53" s="1092" t="s">
        <v>191</v>
      </c>
      <c r="H53" s="996" t="s">
        <v>731</v>
      </c>
      <c r="I53" s="1163" t="s">
        <v>361</v>
      </c>
      <c r="J53" s="847">
        <v>141110304201000</v>
      </c>
      <c r="K53" s="1206">
        <v>400000</v>
      </c>
      <c r="L53" s="834">
        <f>K53*15%</f>
        <v>60000</v>
      </c>
      <c r="M53" s="1206">
        <f t="shared" si="3"/>
        <v>340000</v>
      </c>
      <c r="N53" s="1195">
        <v>49</v>
      </c>
    </row>
    <row r="54" spans="1:14" ht="15.75" customHeight="1">
      <c r="A54" s="802">
        <v>48</v>
      </c>
      <c r="B54" s="2609" t="s">
        <v>29</v>
      </c>
      <c r="C54" s="2609"/>
      <c r="D54" s="2609"/>
      <c r="E54" s="803" t="s">
        <v>7</v>
      </c>
      <c r="F54" s="803">
        <v>3</v>
      </c>
      <c r="G54" s="885" t="s">
        <v>185</v>
      </c>
      <c r="H54" s="888" t="s">
        <v>631</v>
      </c>
      <c r="I54" s="1164" t="s">
        <v>361</v>
      </c>
      <c r="J54" s="845">
        <v>698245214201000</v>
      </c>
      <c r="K54" s="1203">
        <v>400000</v>
      </c>
      <c r="L54" s="842">
        <f>K54*15%</f>
        <v>60000</v>
      </c>
      <c r="M54" s="1203">
        <f t="shared" si="3"/>
        <v>340000</v>
      </c>
      <c r="N54" s="1196">
        <v>50</v>
      </c>
    </row>
    <row r="55" spans="1:14" ht="15.75" customHeight="1">
      <c r="A55" s="800">
        <v>49</v>
      </c>
      <c r="B55" s="2801" t="s">
        <v>89</v>
      </c>
      <c r="C55" s="2801"/>
      <c r="D55" s="2801"/>
      <c r="E55" s="804" t="s">
        <v>10</v>
      </c>
      <c r="F55" s="801">
        <v>3</v>
      </c>
      <c r="G55" s="1102" t="s">
        <v>183</v>
      </c>
      <c r="H55" s="1108" t="s">
        <v>252</v>
      </c>
      <c r="I55" s="1163" t="s">
        <v>362</v>
      </c>
      <c r="J55" s="847">
        <v>340338524202000</v>
      </c>
      <c r="K55" s="1206">
        <v>400000</v>
      </c>
      <c r="L55" s="834">
        <f>K55*5%</f>
        <v>20000</v>
      </c>
      <c r="M55" s="1206">
        <f t="shared" si="3"/>
        <v>380000</v>
      </c>
      <c r="N55" s="1195">
        <v>51</v>
      </c>
    </row>
    <row r="56" spans="1:14" ht="15.75" customHeight="1">
      <c r="A56" s="802">
        <v>50</v>
      </c>
      <c r="B56" s="2609" t="s">
        <v>411</v>
      </c>
      <c r="C56" s="2609"/>
      <c r="D56" s="2609"/>
      <c r="E56" s="803" t="s">
        <v>10</v>
      </c>
      <c r="F56" s="803">
        <v>3</v>
      </c>
      <c r="G56" s="885" t="s">
        <v>189</v>
      </c>
      <c r="H56" s="888" t="s">
        <v>338</v>
      </c>
      <c r="I56" s="1164" t="s">
        <v>362</v>
      </c>
      <c r="J56" s="845">
        <v>583330824201000</v>
      </c>
      <c r="K56" s="1203">
        <v>400000</v>
      </c>
      <c r="L56" s="842">
        <f>K56*5%</f>
        <v>20000</v>
      </c>
      <c r="M56" s="1203">
        <f t="shared" si="3"/>
        <v>380000</v>
      </c>
      <c r="N56" s="1196">
        <v>52</v>
      </c>
    </row>
    <row r="57" spans="1:14" ht="15.75" customHeight="1">
      <c r="A57" s="800">
        <v>51</v>
      </c>
      <c r="B57" s="2513" t="s">
        <v>410</v>
      </c>
      <c r="C57" s="2513"/>
      <c r="D57" s="2513"/>
      <c r="E57" s="801" t="s">
        <v>7</v>
      </c>
      <c r="F57" s="801">
        <v>2</v>
      </c>
      <c r="G57" s="1102" t="s">
        <v>183</v>
      </c>
      <c r="H57" s="1186" t="s">
        <v>292</v>
      </c>
      <c r="I57" s="1167" t="s">
        <v>635</v>
      </c>
      <c r="J57" s="839">
        <v>255259541201000</v>
      </c>
      <c r="K57" s="1202">
        <v>400000</v>
      </c>
      <c r="L57" s="837">
        <f>K57*15%</f>
        <v>60000</v>
      </c>
      <c r="M57" s="1202">
        <f t="shared" si="3"/>
        <v>340000</v>
      </c>
      <c r="N57" s="1195">
        <v>21</v>
      </c>
    </row>
    <row r="58" spans="1:14" ht="15.75" customHeight="1">
      <c r="A58" s="802">
        <v>52</v>
      </c>
      <c r="B58" s="2609" t="s">
        <v>32</v>
      </c>
      <c r="C58" s="2609"/>
      <c r="D58" s="2609"/>
      <c r="E58" s="803" t="s">
        <v>10</v>
      </c>
      <c r="F58" s="803">
        <v>3</v>
      </c>
      <c r="G58" s="885" t="s">
        <v>181</v>
      </c>
      <c r="H58" s="888" t="s">
        <v>196</v>
      </c>
      <c r="I58" s="1164" t="s">
        <v>635</v>
      </c>
      <c r="J58" s="810" t="s">
        <v>197</v>
      </c>
      <c r="K58" s="1203">
        <v>400000</v>
      </c>
      <c r="L58" s="842">
        <f>K58*5%</f>
        <v>20000</v>
      </c>
      <c r="M58" s="1203">
        <f t="shared" si="3"/>
        <v>380000</v>
      </c>
      <c r="N58" s="1196">
        <v>22</v>
      </c>
    </row>
    <row r="59" spans="1:14" ht="15.75" customHeight="1">
      <c r="A59" s="800">
        <v>53</v>
      </c>
      <c r="B59" s="2513" t="s">
        <v>305</v>
      </c>
      <c r="C59" s="2513"/>
      <c r="D59" s="2513"/>
      <c r="E59" s="801" t="s">
        <v>7</v>
      </c>
      <c r="F59" s="801">
        <v>2</v>
      </c>
      <c r="G59" s="1102" t="s">
        <v>188</v>
      </c>
      <c r="H59" s="1108" t="s">
        <v>195</v>
      </c>
      <c r="I59" s="1167" t="s">
        <v>355</v>
      </c>
      <c r="J59" s="839">
        <v>776427254201000</v>
      </c>
      <c r="K59" s="1202">
        <v>400000</v>
      </c>
      <c r="L59" s="837">
        <f>K59*15%</f>
        <v>60000</v>
      </c>
      <c r="M59" s="1202">
        <f t="shared" si="3"/>
        <v>340000</v>
      </c>
      <c r="N59" s="1195">
        <v>53</v>
      </c>
    </row>
    <row r="60" spans="1:14" ht="15.75" customHeight="1">
      <c r="A60" s="802">
        <v>54</v>
      </c>
      <c r="B60" s="2609" t="s">
        <v>45</v>
      </c>
      <c r="C60" s="2609"/>
      <c r="D60" s="2609"/>
      <c r="E60" s="803" t="s">
        <v>10</v>
      </c>
      <c r="F60" s="803">
        <v>3</v>
      </c>
      <c r="G60" s="885" t="s">
        <v>21</v>
      </c>
      <c r="H60" s="888" t="s">
        <v>426</v>
      </c>
      <c r="I60" s="1164" t="s">
        <v>355</v>
      </c>
      <c r="J60" s="1119" t="s">
        <v>244</v>
      </c>
      <c r="K60" s="1203">
        <v>400000</v>
      </c>
      <c r="L60" s="842">
        <f>K60*5%</f>
        <v>20000</v>
      </c>
      <c r="M60" s="1203">
        <f t="shared" si="3"/>
        <v>380000</v>
      </c>
      <c r="N60" s="1196">
        <v>54</v>
      </c>
    </row>
    <row r="61" spans="1:14" ht="15.75" customHeight="1">
      <c r="A61" s="800">
        <v>55</v>
      </c>
      <c r="B61" s="1169" t="s">
        <v>755</v>
      </c>
      <c r="C61" s="1169"/>
      <c r="D61" s="1169"/>
      <c r="E61" s="1169" t="s">
        <v>7</v>
      </c>
      <c r="F61" s="804">
        <v>3</v>
      </c>
      <c r="G61" s="1092" t="s">
        <v>185</v>
      </c>
      <c r="H61" s="996" t="s">
        <v>764</v>
      </c>
      <c r="I61" s="1163" t="s">
        <v>364</v>
      </c>
      <c r="J61" s="810" t="s">
        <v>583</v>
      </c>
      <c r="K61" s="1206">
        <v>400000</v>
      </c>
      <c r="L61" s="834">
        <f>K61*15%</f>
        <v>60000</v>
      </c>
      <c r="M61" s="1206">
        <f t="shared" si="3"/>
        <v>340000</v>
      </c>
      <c r="N61" s="1195">
        <v>55</v>
      </c>
    </row>
    <row r="62" spans="1:14" ht="15.75" customHeight="1">
      <c r="A62" s="802">
        <v>56</v>
      </c>
      <c r="B62" s="2609" t="s">
        <v>45</v>
      </c>
      <c r="C62" s="2609"/>
      <c r="D62" s="2609"/>
      <c r="E62" s="803" t="s">
        <v>10</v>
      </c>
      <c r="F62" s="803">
        <v>3</v>
      </c>
      <c r="G62" s="885" t="s">
        <v>21</v>
      </c>
      <c r="H62" s="888" t="s">
        <v>426</v>
      </c>
      <c r="I62" s="1164" t="s">
        <v>364</v>
      </c>
      <c r="J62" s="810" t="s">
        <v>244</v>
      </c>
      <c r="K62" s="1203">
        <v>400000</v>
      </c>
      <c r="L62" s="842">
        <f>K62*5%</f>
        <v>20000</v>
      </c>
      <c r="M62" s="1203">
        <f t="shared" si="3"/>
        <v>380000</v>
      </c>
      <c r="N62" s="1196">
        <v>56</v>
      </c>
    </row>
    <row r="63" spans="1:14" ht="15.75" customHeight="1">
      <c r="A63" s="800">
        <v>57</v>
      </c>
      <c r="B63" s="2805" t="s">
        <v>105</v>
      </c>
      <c r="C63" s="2805"/>
      <c r="D63" s="2805"/>
      <c r="E63" s="846" t="s">
        <v>7</v>
      </c>
      <c r="F63" s="846">
        <v>3</v>
      </c>
      <c r="G63" s="1112" t="s">
        <v>185</v>
      </c>
      <c r="H63" s="996" t="s">
        <v>795</v>
      </c>
      <c r="I63" s="1163" t="s">
        <v>365</v>
      </c>
      <c r="J63" s="833" t="s">
        <v>782</v>
      </c>
      <c r="K63" s="1206">
        <v>400000</v>
      </c>
      <c r="L63" s="834">
        <f>K63*15%</f>
        <v>60000</v>
      </c>
      <c r="M63" s="1206">
        <f t="shared" si="3"/>
        <v>340000</v>
      </c>
      <c r="N63" s="1195">
        <v>57</v>
      </c>
    </row>
    <row r="64" spans="1:14" ht="15.75" customHeight="1">
      <c r="A64" s="802">
        <v>58</v>
      </c>
      <c r="B64" s="2609" t="s">
        <v>745</v>
      </c>
      <c r="C64" s="2609"/>
      <c r="D64" s="2609"/>
      <c r="E64" s="803" t="s">
        <v>10</v>
      </c>
      <c r="F64" s="803">
        <v>3</v>
      </c>
      <c r="G64" s="885" t="s">
        <v>186</v>
      </c>
      <c r="H64" s="803"/>
      <c r="I64" s="1164" t="s">
        <v>365</v>
      </c>
      <c r="J64" s="810" t="s">
        <v>746</v>
      </c>
      <c r="K64" s="1203">
        <v>400000</v>
      </c>
      <c r="L64" s="842">
        <f>K64*5%</f>
        <v>20000</v>
      </c>
      <c r="M64" s="1203">
        <f t="shared" si="3"/>
        <v>380000</v>
      </c>
      <c r="N64" s="1196">
        <v>58</v>
      </c>
    </row>
    <row r="65" spans="1:14" ht="15.75" customHeight="1">
      <c r="A65" s="800">
        <v>59</v>
      </c>
      <c r="B65" s="2801" t="s">
        <v>745</v>
      </c>
      <c r="C65" s="2801"/>
      <c r="D65" s="2801"/>
      <c r="E65" s="804" t="s">
        <v>10</v>
      </c>
      <c r="F65" s="804">
        <v>3</v>
      </c>
      <c r="G65" s="1092" t="s">
        <v>186</v>
      </c>
      <c r="H65" s="801"/>
      <c r="I65" s="1167" t="s">
        <v>366</v>
      </c>
      <c r="J65" s="810" t="s">
        <v>746</v>
      </c>
      <c r="K65" s="1202">
        <v>400000</v>
      </c>
      <c r="L65" s="837">
        <f>K65*5%</f>
        <v>20000</v>
      </c>
      <c r="M65" s="1202">
        <f t="shared" si="3"/>
        <v>380000</v>
      </c>
      <c r="N65" s="1195">
        <v>59</v>
      </c>
    </row>
    <row r="66" spans="1:14" ht="15.75" customHeight="1">
      <c r="A66" s="802">
        <v>60</v>
      </c>
      <c r="B66" s="2800" t="s">
        <v>758</v>
      </c>
      <c r="C66" s="2800"/>
      <c r="D66" s="2800"/>
      <c r="E66" s="803" t="s">
        <v>10</v>
      </c>
      <c r="F66" s="803">
        <v>3</v>
      </c>
      <c r="G66" s="885" t="s">
        <v>51</v>
      </c>
      <c r="H66" s="888" t="s">
        <v>759</v>
      </c>
      <c r="I66" s="1164" t="s">
        <v>366</v>
      </c>
      <c r="J66" s="810" t="s">
        <v>788</v>
      </c>
      <c r="K66" s="1203">
        <v>400000</v>
      </c>
      <c r="L66" s="842">
        <f>K66*5%</f>
        <v>20000</v>
      </c>
      <c r="M66" s="1203">
        <f t="shared" si="3"/>
        <v>380000</v>
      </c>
      <c r="N66" s="1196">
        <v>60</v>
      </c>
    </row>
    <row r="67" spans="1:14" ht="15.75" customHeight="1">
      <c r="A67" s="800">
        <v>61</v>
      </c>
      <c r="B67" s="1169" t="s">
        <v>757</v>
      </c>
      <c r="C67" s="1169"/>
      <c r="D67" s="1169"/>
      <c r="E67" s="1169" t="s">
        <v>7</v>
      </c>
      <c r="F67" s="801">
        <v>3</v>
      </c>
      <c r="G67" s="1102" t="s">
        <v>51</v>
      </c>
      <c r="H67" s="1108" t="s">
        <v>762</v>
      </c>
      <c r="I67" s="1167" t="s">
        <v>367</v>
      </c>
      <c r="J67" s="902" t="s">
        <v>586</v>
      </c>
      <c r="K67" s="1202">
        <v>400000</v>
      </c>
      <c r="L67" s="837">
        <f>K67*15%</f>
        <v>60000</v>
      </c>
      <c r="M67" s="1202">
        <f t="shared" si="3"/>
        <v>340000</v>
      </c>
      <c r="N67" s="1195">
        <v>61</v>
      </c>
    </row>
    <row r="68" spans="1:14" ht="15.75" customHeight="1">
      <c r="A68" s="802">
        <v>62</v>
      </c>
      <c r="B68" s="2800" t="s">
        <v>9</v>
      </c>
      <c r="C68" s="2800"/>
      <c r="D68" s="2800"/>
      <c r="E68" s="803" t="s">
        <v>10</v>
      </c>
      <c r="F68" s="803">
        <v>3</v>
      </c>
      <c r="G68" s="885" t="s">
        <v>181</v>
      </c>
      <c r="H68" s="888" t="s">
        <v>492</v>
      </c>
      <c r="I68" s="1164" t="s">
        <v>367</v>
      </c>
      <c r="J68" s="810" t="s">
        <v>301</v>
      </c>
      <c r="K68" s="1203">
        <v>400000</v>
      </c>
      <c r="L68" s="842">
        <f>K68*5%</f>
        <v>20000</v>
      </c>
      <c r="M68" s="1203">
        <f t="shared" si="3"/>
        <v>380000</v>
      </c>
      <c r="N68" s="1196">
        <v>62</v>
      </c>
    </row>
    <row r="69" spans="1:14" ht="15.75" customHeight="1">
      <c r="A69" s="800">
        <v>63</v>
      </c>
      <c r="B69" s="2805" t="s">
        <v>769</v>
      </c>
      <c r="C69" s="2805"/>
      <c r="D69" s="2805"/>
      <c r="E69" s="801" t="s">
        <v>7</v>
      </c>
      <c r="F69" s="801">
        <v>3</v>
      </c>
      <c r="G69" s="1102" t="s">
        <v>182</v>
      </c>
      <c r="H69" s="1108" t="s">
        <v>770</v>
      </c>
      <c r="I69" s="1167" t="s">
        <v>368</v>
      </c>
      <c r="J69" s="839">
        <v>698245274201000</v>
      </c>
      <c r="K69" s="1202">
        <v>400000</v>
      </c>
      <c r="L69" s="837">
        <f>K69*5%</f>
        <v>20000</v>
      </c>
      <c r="M69" s="1202">
        <f t="shared" si="3"/>
        <v>380000</v>
      </c>
      <c r="N69" s="1195">
        <v>63</v>
      </c>
    </row>
    <row r="70" spans="1:14" ht="15.75" customHeight="1">
      <c r="A70" s="802">
        <v>64</v>
      </c>
      <c r="B70" s="2609" t="s">
        <v>100</v>
      </c>
      <c r="C70" s="2609"/>
      <c r="D70" s="2609"/>
      <c r="E70" s="803" t="s">
        <v>7</v>
      </c>
      <c r="F70" s="803">
        <v>3</v>
      </c>
      <c r="G70" s="885" t="s">
        <v>185</v>
      </c>
      <c r="H70" s="888" t="s">
        <v>433</v>
      </c>
      <c r="I70" s="1164" t="s">
        <v>368</v>
      </c>
      <c r="J70" s="845" t="s">
        <v>282</v>
      </c>
      <c r="K70" s="1203">
        <v>400000</v>
      </c>
      <c r="L70" s="842">
        <f>K70*15%</f>
        <v>60000</v>
      </c>
      <c r="M70" s="1203">
        <f t="shared" si="3"/>
        <v>340000</v>
      </c>
      <c r="N70" s="1196">
        <v>64</v>
      </c>
    </row>
    <row r="71" spans="1:14" ht="15.75" customHeight="1">
      <c r="A71" s="800">
        <v>65</v>
      </c>
      <c r="B71" s="2805" t="s">
        <v>40</v>
      </c>
      <c r="C71" s="2805"/>
      <c r="D71" s="2805"/>
      <c r="E71" s="804" t="s">
        <v>7</v>
      </c>
      <c r="F71" s="804">
        <v>3</v>
      </c>
      <c r="G71" s="1092" t="s">
        <v>51</v>
      </c>
      <c r="H71" s="804">
        <v>8126791922</v>
      </c>
      <c r="I71" s="1163" t="s">
        <v>370</v>
      </c>
      <c r="J71" s="833" t="s">
        <v>272</v>
      </c>
      <c r="K71" s="1206">
        <v>400000</v>
      </c>
      <c r="L71" s="834">
        <f>K71*15%</f>
        <v>60000</v>
      </c>
      <c r="M71" s="1206">
        <f t="shared" si="3"/>
        <v>340000</v>
      </c>
      <c r="N71" s="1195">
        <v>65</v>
      </c>
    </row>
    <row r="72" spans="1:14" ht="15.75" customHeight="1">
      <c r="A72" s="802">
        <v>66</v>
      </c>
      <c r="B72" s="2800" t="s">
        <v>131</v>
      </c>
      <c r="C72" s="2800"/>
      <c r="D72" s="2800"/>
      <c r="E72" s="803" t="s">
        <v>10</v>
      </c>
      <c r="F72" s="803">
        <v>3</v>
      </c>
      <c r="G72" s="885" t="s">
        <v>188</v>
      </c>
      <c r="H72" s="888" t="s">
        <v>760</v>
      </c>
      <c r="I72" s="1164" t="s">
        <v>370</v>
      </c>
      <c r="J72" s="845">
        <v>150904886201000</v>
      </c>
      <c r="K72" s="1203">
        <v>400000</v>
      </c>
      <c r="L72" s="842">
        <f>K72*5%</f>
        <v>20000</v>
      </c>
      <c r="M72" s="1203">
        <f t="shared" ref="M72:M145" si="4">K72-L72</f>
        <v>380000</v>
      </c>
      <c r="N72" s="1196">
        <v>66</v>
      </c>
    </row>
    <row r="73" spans="1:14" ht="15.75" customHeight="1">
      <c r="A73" s="800">
        <v>67</v>
      </c>
      <c r="B73" s="2803" t="s">
        <v>78</v>
      </c>
      <c r="C73" s="2803"/>
      <c r="D73" s="2803"/>
      <c r="E73" s="1100" t="s">
        <v>7</v>
      </c>
      <c r="F73" s="1100">
        <v>3</v>
      </c>
      <c r="G73" s="1104" t="s">
        <v>182</v>
      </c>
      <c r="H73" s="1107" t="s">
        <v>242</v>
      </c>
      <c r="I73" s="1165" t="s">
        <v>369</v>
      </c>
      <c r="J73" s="1101">
        <v>776428336201000</v>
      </c>
      <c r="K73" s="1206">
        <v>400000</v>
      </c>
      <c r="L73" s="1106">
        <f>K73*15%</f>
        <v>60000</v>
      </c>
      <c r="M73" s="1204">
        <f>K73-L73</f>
        <v>340000</v>
      </c>
      <c r="N73" s="1196">
        <v>68</v>
      </c>
    </row>
    <row r="74" spans="1:14" ht="15.75" customHeight="1">
      <c r="A74" s="802">
        <v>68</v>
      </c>
      <c r="B74" s="2802" t="s">
        <v>627</v>
      </c>
      <c r="C74" s="2802"/>
      <c r="D74" s="2802"/>
      <c r="E74" s="1025" t="s">
        <v>7</v>
      </c>
      <c r="F74" s="1025">
        <v>3</v>
      </c>
      <c r="G74" s="885" t="s">
        <v>188</v>
      </c>
      <c r="H74" s="888" t="s">
        <v>628</v>
      </c>
      <c r="I74" s="1166" t="s">
        <v>369</v>
      </c>
      <c r="J74" s="845">
        <v>583329636201000</v>
      </c>
      <c r="K74" s="1203">
        <v>400000</v>
      </c>
      <c r="L74" s="1215"/>
      <c r="M74" s="1207"/>
      <c r="N74" s="815"/>
    </row>
    <row r="75" spans="1:14" ht="15.75" customHeight="1">
      <c r="A75" s="800">
        <v>69</v>
      </c>
      <c r="B75" s="2513" t="s">
        <v>42</v>
      </c>
      <c r="C75" s="2513"/>
      <c r="D75" s="2513"/>
      <c r="E75" s="801" t="s">
        <v>10</v>
      </c>
      <c r="F75" s="801">
        <v>3</v>
      </c>
      <c r="G75" s="1102" t="s">
        <v>181</v>
      </c>
      <c r="H75" s="1108" t="s">
        <v>486</v>
      </c>
      <c r="I75" s="1167" t="s">
        <v>371</v>
      </c>
      <c r="J75" s="1109" t="s">
        <v>619</v>
      </c>
      <c r="K75" s="1202">
        <v>400000</v>
      </c>
      <c r="L75" s="837">
        <f>K75*5%</f>
        <v>20000</v>
      </c>
      <c r="M75" s="1202">
        <f>K75-L75</f>
        <v>380000</v>
      </c>
      <c r="N75" s="1195">
        <v>71</v>
      </c>
    </row>
    <row r="76" spans="1:14" ht="15.75" customHeight="1">
      <c r="A76" s="802">
        <v>70</v>
      </c>
      <c r="B76" s="2609" t="s">
        <v>52</v>
      </c>
      <c r="C76" s="2609"/>
      <c r="D76" s="2609"/>
      <c r="E76" s="803" t="s">
        <v>7</v>
      </c>
      <c r="F76" s="803">
        <v>3</v>
      </c>
      <c r="G76" s="885" t="s">
        <v>191</v>
      </c>
      <c r="H76" s="888" t="s">
        <v>767</v>
      </c>
      <c r="I76" s="1164" t="s">
        <v>371</v>
      </c>
      <c r="J76" s="845" t="s">
        <v>389</v>
      </c>
      <c r="K76" s="1203">
        <v>400000</v>
      </c>
      <c r="L76" s="842">
        <f>K76*15%</f>
        <v>60000</v>
      </c>
      <c r="M76" s="1203">
        <f>K76-L76</f>
        <v>340000</v>
      </c>
      <c r="N76" s="1196">
        <v>72</v>
      </c>
    </row>
    <row r="77" spans="1:14" ht="15.75" customHeight="1">
      <c r="A77" s="800">
        <v>71</v>
      </c>
      <c r="B77" s="2803" t="s">
        <v>78</v>
      </c>
      <c r="C77" s="2803"/>
      <c r="D77" s="2803"/>
      <c r="E77" s="1100" t="s">
        <v>7</v>
      </c>
      <c r="F77" s="1100">
        <v>3</v>
      </c>
      <c r="G77" s="1104" t="s">
        <v>182</v>
      </c>
      <c r="H77" s="1107" t="s">
        <v>242</v>
      </c>
      <c r="I77" s="1165" t="s">
        <v>450</v>
      </c>
      <c r="J77" s="1101">
        <v>776428336201000</v>
      </c>
      <c r="K77" s="1206">
        <v>400000</v>
      </c>
      <c r="L77" s="1106">
        <f>K77*15%</f>
        <v>60000</v>
      </c>
      <c r="M77" s="1204">
        <f>K77-L77</f>
        <v>340000</v>
      </c>
      <c r="N77" s="1196">
        <v>70</v>
      </c>
    </row>
    <row r="78" spans="1:14" ht="15.75" customHeight="1">
      <c r="A78" s="802">
        <v>72</v>
      </c>
      <c r="B78" s="2802" t="s">
        <v>627</v>
      </c>
      <c r="C78" s="2802"/>
      <c r="D78" s="2802"/>
      <c r="E78" s="1025" t="s">
        <v>7</v>
      </c>
      <c r="F78" s="1025">
        <v>3</v>
      </c>
      <c r="G78" s="885" t="s">
        <v>188</v>
      </c>
      <c r="H78" s="888" t="s">
        <v>628</v>
      </c>
      <c r="I78" s="1166" t="s">
        <v>450</v>
      </c>
      <c r="J78" s="845">
        <v>583329636201000</v>
      </c>
      <c r="K78" s="1203">
        <v>400000</v>
      </c>
      <c r="L78" s="1216"/>
      <c r="M78" s="1208"/>
      <c r="N78" s="815"/>
    </row>
    <row r="79" spans="1:14" ht="15.75" customHeight="1">
      <c r="A79" s="800">
        <v>73</v>
      </c>
      <c r="B79" s="2801" t="s">
        <v>302</v>
      </c>
      <c r="C79" s="2801"/>
      <c r="D79" s="2801"/>
      <c r="E79" s="804" t="s">
        <v>7</v>
      </c>
      <c r="F79" s="804">
        <v>3</v>
      </c>
      <c r="G79" s="1092" t="s">
        <v>21</v>
      </c>
      <c r="H79" s="1108" t="s">
        <v>22</v>
      </c>
      <c r="I79" s="1167" t="s">
        <v>373</v>
      </c>
      <c r="J79" s="836">
        <v>5777535255201000</v>
      </c>
      <c r="K79" s="1202">
        <v>400000</v>
      </c>
      <c r="L79" s="837">
        <f>K79*15%</f>
        <v>60000</v>
      </c>
      <c r="M79" s="1202">
        <f t="shared" si="4"/>
        <v>340000</v>
      </c>
      <c r="N79" s="1195">
        <v>73</v>
      </c>
    </row>
    <row r="80" spans="1:14" ht="15.75" customHeight="1">
      <c r="A80" s="802">
        <v>74</v>
      </c>
      <c r="B80" s="1171" t="s">
        <v>755</v>
      </c>
      <c r="C80" s="1171"/>
      <c r="D80" s="1171"/>
      <c r="E80" s="1171" t="s">
        <v>7</v>
      </c>
      <c r="F80" s="803">
        <v>3</v>
      </c>
      <c r="G80" s="885" t="s">
        <v>185</v>
      </c>
      <c r="H80" s="888" t="s">
        <v>764</v>
      </c>
      <c r="I80" s="1168" t="s">
        <v>373</v>
      </c>
      <c r="J80" s="810" t="s">
        <v>583</v>
      </c>
      <c r="K80" s="1203">
        <v>400000</v>
      </c>
      <c r="L80" s="842">
        <f>K80*5%</f>
        <v>20000</v>
      </c>
      <c r="M80" s="1203">
        <f t="shared" si="4"/>
        <v>380000</v>
      </c>
      <c r="N80" s="1196">
        <v>74</v>
      </c>
    </row>
    <row r="81" spans="1:14" ht="15.75" customHeight="1">
      <c r="A81" s="800">
        <v>75</v>
      </c>
      <c r="B81" s="2513" t="s">
        <v>785</v>
      </c>
      <c r="C81" s="2513"/>
      <c r="D81" s="2513"/>
      <c r="E81" s="801" t="s">
        <v>10</v>
      </c>
      <c r="F81" s="801">
        <v>3</v>
      </c>
      <c r="G81" s="1102" t="s">
        <v>191</v>
      </c>
      <c r="H81" s="1108" t="s">
        <v>786</v>
      </c>
      <c r="I81" s="1163" t="s">
        <v>374</v>
      </c>
      <c r="J81" s="845">
        <v>577535552201000</v>
      </c>
      <c r="K81" s="1206">
        <v>400000</v>
      </c>
      <c r="L81" s="834">
        <f>K81*15%</f>
        <v>60000</v>
      </c>
      <c r="M81" s="1206">
        <f t="shared" si="4"/>
        <v>340000</v>
      </c>
      <c r="N81" s="1195">
        <v>75</v>
      </c>
    </row>
    <row r="82" spans="1:14" ht="15.75" customHeight="1">
      <c r="A82" s="802">
        <v>76</v>
      </c>
      <c r="B82" s="2800" t="s">
        <v>105</v>
      </c>
      <c r="C82" s="2800"/>
      <c r="D82" s="2800"/>
      <c r="E82" s="809" t="s">
        <v>7</v>
      </c>
      <c r="F82" s="809">
        <v>3</v>
      </c>
      <c r="G82" s="903" t="s">
        <v>185</v>
      </c>
      <c r="H82" s="996" t="s">
        <v>795</v>
      </c>
      <c r="I82" s="1164" t="s">
        <v>374</v>
      </c>
      <c r="J82" s="833" t="s">
        <v>782</v>
      </c>
      <c r="K82" s="1203">
        <v>400000</v>
      </c>
      <c r="L82" s="842">
        <f>K82*15%</f>
        <v>60000</v>
      </c>
      <c r="M82" s="1203">
        <f t="shared" si="4"/>
        <v>340000</v>
      </c>
      <c r="N82" s="1196">
        <v>76</v>
      </c>
    </row>
    <row r="83" spans="1:14" ht="15.75" customHeight="1">
      <c r="A83" s="800">
        <v>77</v>
      </c>
      <c r="B83" s="2801" t="s">
        <v>629</v>
      </c>
      <c r="C83" s="2801"/>
      <c r="D83" s="2801"/>
      <c r="E83" s="804" t="s">
        <v>10</v>
      </c>
      <c r="F83" s="804">
        <v>3</v>
      </c>
      <c r="G83" s="1098" t="s">
        <v>238</v>
      </c>
      <c r="H83" s="1108" t="s">
        <v>630</v>
      </c>
      <c r="I83" s="1167" t="s">
        <v>377</v>
      </c>
      <c r="J83" s="836">
        <v>149938896201000</v>
      </c>
      <c r="K83" s="1206">
        <v>400000</v>
      </c>
      <c r="L83" s="837"/>
      <c r="M83" s="1202"/>
      <c r="N83" s="1196"/>
    </row>
    <row r="84" spans="1:14" ht="15.75" customHeight="1">
      <c r="A84" s="802">
        <v>78</v>
      </c>
      <c r="B84" s="2808" t="s">
        <v>715</v>
      </c>
      <c r="C84" s="2808"/>
      <c r="D84" s="2808"/>
      <c r="E84" s="1117" t="s">
        <v>7</v>
      </c>
      <c r="F84" s="803">
        <v>3</v>
      </c>
      <c r="G84" s="885" t="s">
        <v>51</v>
      </c>
      <c r="H84" s="1118" t="s">
        <v>620</v>
      </c>
      <c r="I84" s="1164" t="s">
        <v>377</v>
      </c>
      <c r="J84" s="810">
        <v>583331285201000</v>
      </c>
      <c r="K84" s="1203">
        <v>400000</v>
      </c>
      <c r="L84" s="842">
        <f>K84*5%</f>
        <v>20000</v>
      </c>
      <c r="M84" s="1203">
        <f t="shared" si="4"/>
        <v>380000</v>
      </c>
      <c r="N84" s="1196">
        <v>82</v>
      </c>
    </row>
    <row r="85" spans="1:14" ht="15.75" customHeight="1">
      <c r="A85" s="800">
        <v>79</v>
      </c>
      <c r="B85" s="2513" t="s">
        <v>387</v>
      </c>
      <c r="C85" s="2513"/>
      <c r="D85" s="2513"/>
      <c r="E85" s="801" t="s">
        <v>7</v>
      </c>
      <c r="F85" s="801">
        <v>2</v>
      </c>
      <c r="G85" s="1102" t="s">
        <v>189</v>
      </c>
      <c r="H85" s="1108" t="s">
        <v>340</v>
      </c>
      <c r="I85" s="1167" t="s">
        <v>379</v>
      </c>
      <c r="J85" s="836" t="s">
        <v>334</v>
      </c>
      <c r="K85" s="1202">
        <v>400000</v>
      </c>
      <c r="L85" s="837">
        <f>K85*15%</f>
        <v>60000</v>
      </c>
      <c r="M85" s="1202">
        <f t="shared" si="4"/>
        <v>340000</v>
      </c>
      <c r="N85" s="1195">
        <v>83</v>
      </c>
    </row>
    <row r="86" spans="1:14" ht="15.75" customHeight="1">
      <c r="A86" s="802">
        <v>80</v>
      </c>
      <c r="B86" s="2609" t="s">
        <v>715</v>
      </c>
      <c r="C86" s="2609"/>
      <c r="D86" s="2609"/>
      <c r="E86" s="803" t="s">
        <v>7</v>
      </c>
      <c r="F86" s="803">
        <v>3</v>
      </c>
      <c r="G86" s="885" t="s">
        <v>51</v>
      </c>
      <c r="H86" s="1118" t="s">
        <v>620</v>
      </c>
      <c r="I86" s="1164" t="s">
        <v>379</v>
      </c>
      <c r="J86" s="810">
        <v>583331285201000</v>
      </c>
      <c r="K86" s="1203">
        <v>400000</v>
      </c>
      <c r="L86" s="842">
        <f>K86*5%</f>
        <v>20000</v>
      </c>
      <c r="M86" s="1203">
        <f t="shared" si="4"/>
        <v>380000</v>
      </c>
      <c r="N86" s="1196">
        <v>84</v>
      </c>
    </row>
    <row r="87" spans="1:14" ht="15.75" customHeight="1">
      <c r="A87" s="800">
        <v>81</v>
      </c>
      <c r="B87" s="2513" t="s">
        <v>104</v>
      </c>
      <c r="C87" s="2513"/>
      <c r="D87" s="2513"/>
      <c r="E87" s="801" t="s">
        <v>7</v>
      </c>
      <c r="F87" s="801">
        <v>3</v>
      </c>
      <c r="G87" s="1102" t="s">
        <v>185</v>
      </c>
      <c r="H87" s="1108" t="s">
        <v>200</v>
      </c>
      <c r="I87" s="1167" t="s">
        <v>378</v>
      </c>
      <c r="J87" s="839" t="s">
        <v>263</v>
      </c>
      <c r="K87" s="1202">
        <v>400000</v>
      </c>
      <c r="L87" s="837">
        <f>K87*15%</f>
        <v>60000</v>
      </c>
      <c r="M87" s="1202">
        <f t="shared" si="4"/>
        <v>340000</v>
      </c>
      <c r="N87" s="1195">
        <v>85</v>
      </c>
    </row>
    <row r="88" spans="1:14" ht="15.75" customHeight="1">
      <c r="A88" s="802">
        <v>82</v>
      </c>
      <c r="B88" s="2802" t="s">
        <v>740</v>
      </c>
      <c r="C88" s="2802"/>
      <c r="D88" s="2802"/>
      <c r="E88" s="1025" t="s">
        <v>7</v>
      </c>
      <c r="F88" s="1025">
        <v>3</v>
      </c>
      <c r="G88" s="1105" t="s">
        <v>238</v>
      </c>
      <c r="H88" s="1110" t="s">
        <v>741</v>
      </c>
      <c r="I88" s="1164" t="s">
        <v>378</v>
      </c>
      <c r="J88" s="1035" t="s">
        <v>742</v>
      </c>
      <c r="K88" s="1203">
        <v>400000</v>
      </c>
      <c r="L88" s="842">
        <f>K88*5%</f>
        <v>20000</v>
      </c>
      <c r="M88" s="1203">
        <f t="shared" si="4"/>
        <v>380000</v>
      </c>
      <c r="N88" s="1196">
        <v>86</v>
      </c>
    </row>
    <row r="89" spans="1:14" ht="15.75" customHeight="1">
      <c r="A89" s="800">
        <v>83</v>
      </c>
      <c r="B89" s="2806" t="s">
        <v>184</v>
      </c>
      <c r="C89" s="2806"/>
      <c r="D89" s="2806"/>
      <c r="E89" s="801" t="s">
        <v>7</v>
      </c>
      <c r="F89" s="801">
        <v>3</v>
      </c>
      <c r="G89" s="1102" t="s">
        <v>185</v>
      </c>
      <c r="H89" s="1108" t="s">
        <v>178</v>
      </c>
      <c r="I89" s="1167" t="s">
        <v>381</v>
      </c>
      <c r="J89" s="839">
        <v>577535248201000</v>
      </c>
      <c r="K89" s="1202">
        <v>400000</v>
      </c>
      <c r="L89" s="837">
        <f>K89*15%</f>
        <v>60000</v>
      </c>
      <c r="M89" s="1202">
        <f t="shared" si="4"/>
        <v>340000</v>
      </c>
      <c r="N89" s="1195">
        <v>87</v>
      </c>
    </row>
    <row r="90" spans="1:14" ht="15.75" customHeight="1">
      <c r="A90" s="802">
        <v>84</v>
      </c>
      <c r="B90" s="2609" t="s">
        <v>771</v>
      </c>
      <c r="C90" s="2609"/>
      <c r="D90" s="2609"/>
      <c r="E90" s="803" t="s">
        <v>10</v>
      </c>
      <c r="F90" s="803">
        <v>2</v>
      </c>
      <c r="G90" s="885" t="s">
        <v>183</v>
      </c>
      <c r="H90" s="888" t="s">
        <v>195</v>
      </c>
      <c r="I90" s="1164" t="s">
        <v>381</v>
      </c>
      <c r="J90" s="845" t="s">
        <v>280</v>
      </c>
      <c r="K90" s="1203">
        <v>400000</v>
      </c>
      <c r="L90" s="842">
        <f>K90*5%</f>
        <v>20000</v>
      </c>
      <c r="M90" s="1203">
        <f t="shared" si="4"/>
        <v>380000</v>
      </c>
      <c r="N90" s="1196">
        <v>88</v>
      </c>
    </row>
    <row r="91" spans="1:14" ht="15.75" customHeight="1">
      <c r="A91" s="800">
        <v>85</v>
      </c>
      <c r="B91" s="2513" t="s">
        <v>24</v>
      </c>
      <c r="C91" s="2513"/>
      <c r="D91" s="2513"/>
      <c r="E91" s="801" t="s">
        <v>7</v>
      </c>
      <c r="F91" s="801">
        <v>3</v>
      </c>
      <c r="G91" s="1102" t="s">
        <v>21</v>
      </c>
      <c r="H91" s="1108" t="s">
        <v>622</v>
      </c>
      <c r="I91" s="1167" t="s">
        <v>380</v>
      </c>
      <c r="J91" s="839" t="s">
        <v>249</v>
      </c>
      <c r="K91" s="1202">
        <v>400000</v>
      </c>
      <c r="L91" s="837">
        <f>K91*15%</f>
        <v>60000</v>
      </c>
      <c r="M91" s="1202">
        <f t="shared" si="4"/>
        <v>340000</v>
      </c>
      <c r="N91" s="1195">
        <v>89</v>
      </c>
    </row>
    <row r="92" spans="1:14" ht="15.75" customHeight="1">
      <c r="A92" s="802">
        <v>86</v>
      </c>
      <c r="B92" s="2609" t="s">
        <v>748</v>
      </c>
      <c r="C92" s="2609"/>
      <c r="D92" s="2609"/>
      <c r="E92" s="803" t="s">
        <v>10</v>
      </c>
      <c r="F92" s="803">
        <v>2</v>
      </c>
      <c r="G92" s="885" t="s">
        <v>187</v>
      </c>
      <c r="H92" s="888" t="s">
        <v>749</v>
      </c>
      <c r="I92" s="1164" t="s">
        <v>380</v>
      </c>
      <c r="J92" s="845">
        <v>776330623201000</v>
      </c>
      <c r="K92" s="1203">
        <v>400000</v>
      </c>
      <c r="L92" s="842">
        <f>K92*15%</f>
        <v>60000</v>
      </c>
      <c r="M92" s="1203">
        <f t="shared" si="4"/>
        <v>340000</v>
      </c>
      <c r="N92" s="1196">
        <v>90</v>
      </c>
    </row>
    <row r="93" spans="1:14" ht="15.75" customHeight="1">
      <c r="A93" s="800">
        <v>87</v>
      </c>
      <c r="B93" s="2513" t="s">
        <v>84</v>
      </c>
      <c r="C93" s="2513"/>
      <c r="D93" s="2513"/>
      <c r="E93" s="801" t="s">
        <v>7</v>
      </c>
      <c r="F93" s="801">
        <v>3</v>
      </c>
      <c r="G93" s="1102" t="s">
        <v>182</v>
      </c>
      <c r="H93" s="1108" t="s">
        <v>237</v>
      </c>
      <c r="I93" s="1167" t="s">
        <v>375</v>
      </c>
      <c r="J93" s="839">
        <v>776428195201000</v>
      </c>
      <c r="K93" s="1202">
        <v>400000</v>
      </c>
      <c r="L93" s="837">
        <f>K93*15%</f>
        <v>60000</v>
      </c>
      <c r="M93" s="1202">
        <f>K93-L93</f>
        <v>340000</v>
      </c>
      <c r="N93" s="1195">
        <v>77</v>
      </c>
    </row>
    <row r="94" spans="1:14" ht="15.75" customHeight="1">
      <c r="A94" s="802">
        <v>88</v>
      </c>
      <c r="B94" s="2609" t="s">
        <v>386</v>
      </c>
      <c r="C94" s="2609"/>
      <c r="D94" s="2609"/>
      <c r="E94" s="803" t="s">
        <v>10</v>
      </c>
      <c r="F94" s="803">
        <v>2</v>
      </c>
      <c r="G94" s="885" t="s">
        <v>181</v>
      </c>
      <c r="H94" s="888" t="s">
        <v>423</v>
      </c>
      <c r="I94" s="1164" t="s">
        <v>375</v>
      </c>
      <c r="J94" s="845">
        <v>583385174201000</v>
      </c>
      <c r="K94" s="1203">
        <v>400000</v>
      </c>
      <c r="L94" s="842">
        <f>K94*5%</f>
        <v>20000</v>
      </c>
      <c r="M94" s="1203">
        <f>K94-L94</f>
        <v>380000</v>
      </c>
      <c r="N94" s="1196">
        <v>78</v>
      </c>
    </row>
    <row r="95" spans="1:14" ht="15.75" customHeight="1">
      <c r="A95" s="800">
        <v>89</v>
      </c>
      <c r="B95" s="2513" t="s">
        <v>84</v>
      </c>
      <c r="C95" s="2513"/>
      <c r="D95" s="2513"/>
      <c r="E95" s="801" t="s">
        <v>7</v>
      </c>
      <c r="F95" s="801">
        <v>3</v>
      </c>
      <c r="G95" s="1102" t="s">
        <v>182</v>
      </c>
      <c r="H95" s="1108" t="s">
        <v>237</v>
      </c>
      <c r="I95" s="1167" t="s">
        <v>376</v>
      </c>
      <c r="J95" s="839" t="s">
        <v>194</v>
      </c>
      <c r="K95" s="1202">
        <v>400000</v>
      </c>
      <c r="L95" s="837">
        <f>K95*15%</f>
        <v>60000</v>
      </c>
      <c r="M95" s="1202">
        <f>K95-L95</f>
        <v>340000</v>
      </c>
      <c r="N95" s="1195">
        <v>79</v>
      </c>
    </row>
    <row r="96" spans="1:14" ht="15.75" customHeight="1">
      <c r="A96" s="802">
        <v>90</v>
      </c>
      <c r="B96" s="2609" t="s">
        <v>386</v>
      </c>
      <c r="C96" s="2609"/>
      <c r="D96" s="2609"/>
      <c r="E96" s="803" t="s">
        <v>10</v>
      </c>
      <c r="F96" s="803">
        <v>2</v>
      </c>
      <c r="G96" s="885" t="s">
        <v>181</v>
      </c>
      <c r="H96" s="888" t="s">
        <v>423</v>
      </c>
      <c r="I96" s="1164" t="s">
        <v>376</v>
      </c>
      <c r="J96" s="845">
        <v>583385174201000</v>
      </c>
      <c r="K96" s="1203">
        <v>400000</v>
      </c>
      <c r="L96" s="842">
        <f>K96*5%</f>
        <v>20000</v>
      </c>
      <c r="M96" s="1203">
        <f>K96-L96</f>
        <v>380000</v>
      </c>
      <c r="N96" s="1196">
        <v>80</v>
      </c>
    </row>
    <row r="97" spans="1:14" ht="15.75" customHeight="1">
      <c r="A97" s="800">
        <v>91</v>
      </c>
      <c r="B97" s="2801" t="s">
        <v>715</v>
      </c>
      <c r="C97" s="2801"/>
      <c r="D97" s="2801"/>
      <c r="E97" s="804" t="s">
        <v>7</v>
      </c>
      <c r="F97" s="804">
        <v>3</v>
      </c>
      <c r="G97" s="1092" t="s">
        <v>51</v>
      </c>
      <c r="H97" s="996" t="s">
        <v>620</v>
      </c>
      <c r="I97" s="1163" t="s">
        <v>383</v>
      </c>
      <c r="J97" s="836">
        <v>583331285201000</v>
      </c>
      <c r="K97" s="1206">
        <v>400000</v>
      </c>
      <c r="L97" s="834"/>
      <c r="M97" s="1206"/>
      <c r="N97" s="1196"/>
    </row>
    <row r="98" spans="1:14" ht="15.75" customHeight="1">
      <c r="A98" s="802">
        <v>92</v>
      </c>
      <c r="B98" s="2609" t="s">
        <v>785</v>
      </c>
      <c r="C98" s="2609"/>
      <c r="D98" s="2609"/>
      <c r="E98" s="803" t="s">
        <v>10</v>
      </c>
      <c r="F98" s="803">
        <v>3</v>
      </c>
      <c r="G98" s="885" t="s">
        <v>191</v>
      </c>
      <c r="H98" s="888" t="s">
        <v>786</v>
      </c>
      <c r="I98" s="1164" t="s">
        <v>383</v>
      </c>
      <c r="J98" s="845">
        <v>577535552201000</v>
      </c>
      <c r="K98" s="1203">
        <v>400000</v>
      </c>
      <c r="L98" s="842"/>
      <c r="M98" s="1203"/>
      <c r="N98" s="1196"/>
    </row>
    <row r="99" spans="1:14" ht="15.75" customHeight="1">
      <c r="A99" s="800">
        <v>93</v>
      </c>
      <c r="B99" s="2513" t="s">
        <v>38</v>
      </c>
      <c r="C99" s="2513"/>
      <c r="D99" s="2513"/>
      <c r="E99" s="801" t="s">
        <v>7</v>
      </c>
      <c r="F99" s="801">
        <v>3</v>
      </c>
      <c r="G99" s="1102" t="s">
        <v>183</v>
      </c>
      <c r="H99" s="1108" t="s">
        <v>239</v>
      </c>
      <c r="I99" s="1167" t="s">
        <v>382</v>
      </c>
      <c r="J99" s="840">
        <v>776428963201</v>
      </c>
      <c r="K99" s="1202">
        <v>400000</v>
      </c>
      <c r="L99" s="837">
        <f>K99*15%</f>
        <v>60000</v>
      </c>
      <c r="M99" s="1202">
        <f>K99-L99</f>
        <v>340000</v>
      </c>
      <c r="N99" s="1195">
        <v>93</v>
      </c>
    </row>
    <row r="100" spans="1:14" ht="15.75" customHeight="1">
      <c r="A100" s="802">
        <v>94</v>
      </c>
      <c r="B100" s="2609" t="s">
        <v>766</v>
      </c>
      <c r="C100" s="2609"/>
      <c r="D100" s="2609"/>
      <c r="E100" s="803" t="s">
        <v>7</v>
      </c>
      <c r="F100" s="803">
        <v>3</v>
      </c>
      <c r="G100" s="885" t="s">
        <v>191</v>
      </c>
      <c r="H100" s="888" t="s">
        <v>300</v>
      </c>
      <c r="I100" s="1164" t="s">
        <v>382</v>
      </c>
      <c r="J100" s="849" t="s">
        <v>301</v>
      </c>
      <c r="K100" s="1203">
        <v>400000</v>
      </c>
      <c r="L100" s="842">
        <f>K100*15%</f>
        <v>60000</v>
      </c>
      <c r="M100" s="1203">
        <f>K100-L100</f>
        <v>340000</v>
      </c>
      <c r="N100" s="1196">
        <v>94</v>
      </c>
    </row>
    <row r="101" spans="1:14" ht="15.75" customHeight="1">
      <c r="A101" s="800">
        <v>95</v>
      </c>
      <c r="B101" s="2801" t="s">
        <v>730</v>
      </c>
      <c r="C101" s="2801"/>
      <c r="D101" s="2801"/>
      <c r="E101" s="804" t="s">
        <v>7</v>
      </c>
      <c r="F101" s="804">
        <v>3</v>
      </c>
      <c r="G101" s="1092" t="s">
        <v>188</v>
      </c>
      <c r="H101" s="1090" t="s">
        <v>731</v>
      </c>
      <c r="I101" s="1163" t="s">
        <v>669</v>
      </c>
      <c r="J101" s="847">
        <v>141110304201000</v>
      </c>
      <c r="K101" s="1202">
        <v>400000</v>
      </c>
      <c r="L101" s="834">
        <f>K101*15%</f>
        <v>60000</v>
      </c>
      <c r="M101" s="1206">
        <f>K101-L101</f>
        <v>340000</v>
      </c>
      <c r="N101" s="1195">
        <v>95</v>
      </c>
    </row>
    <row r="102" spans="1:14" ht="15.75" customHeight="1">
      <c r="A102" s="802">
        <v>96</v>
      </c>
      <c r="B102" s="2609" t="s">
        <v>748</v>
      </c>
      <c r="C102" s="2609"/>
      <c r="D102" s="2609"/>
      <c r="E102" s="803" t="s">
        <v>10</v>
      </c>
      <c r="F102" s="803">
        <v>2</v>
      </c>
      <c r="G102" s="885" t="s">
        <v>187</v>
      </c>
      <c r="H102" s="888" t="s">
        <v>749</v>
      </c>
      <c r="I102" s="1164" t="s">
        <v>669</v>
      </c>
      <c r="J102" s="845">
        <v>776330623201000</v>
      </c>
      <c r="K102" s="1203">
        <v>400000</v>
      </c>
      <c r="L102" s="842">
        <f>K102*15%</f>
        <v>60000</v>
      </c>
      <c r="M102" s="1203">
        <f>K102-L102</f>
        <v>340000</v>
      </c>
      <c r="N102" s="1196">
        <v>96</v>
      </c>
    </row>
    <row r="103" spans="1:14" ht="15.75" customHeight="1">
      <c r="A103" s="800">
        <v>97</v>
      </c>
      <c r="B103" s="1169" t="s">
        <v>723</v>
      </c>
      <c r="C103" s="1169"/>
      <c r="D103" s="1169"/>
      <c r="E103" s="804" t="s">
        <v>7</v>
      </c>
      <c r="F103" s="804">
        <v>3</v>
      </c>
      <c r="G103" s="1092" t="s">
        <v>189</v>
      </c>
      <c r="H103" s="996" t="s">
        <v>724</v>
      </c>
      <c r="I103" s="1163" t="s">
        <v>671</v>
      </c>
      <c r="J103" s="833" t="s">
        <v>725</v>
      </c>
      <c r="K103" s="1202">
        <v>400000</v>
      </c>
      <c r="L103" s="834">
        <f t="shared" ref="L103:L110" si="5">K103*15%</f>
        <v>60000</v>
      </c>
      <c r="M103" s="1206">
        <f t="shared" ref="M103:M110" si="6">K103-L103</f>
        <v>340000</v>
      </c>
      <c r="N103" s="1196"/>
    </row>
    <row r="104" spans="1:14" ht="15.75" customHeight="1">
      <c r="A104" s="802">
        <v>98</v>
      </c>
      <c r="B104" s="2609" t="s">
        <v>785</v>
      </c>
      <c r="C104" s="2609"/>
      <c r="D104" s="2609"/>
      <c r="E104" s="803" t="s">
        <v>10</v>
      </c>
      <c r="F104" s="803">
        <v>3</v>
      </c>
      <c r="G104" s="885" t="s">
        <v>191</v>
      </c>
      <c r="H104" s="888" t="s">
        <v>786</v>
      </c>
      <c r="I104" s="1164" t="s">
        <v>671</v>
      </c>
      <c r="J104" s="845">
        <v>577535552201000</v>
      </c>
      <c r="K104" s="1203">
        <v>400000</v>
      </c>
      <c r="L104" s="842">
        <f t="shared" si="5"/>
        <v>60000</v>
      </c>
      <c r="M104" s="1203">
        <f t="shared" si="6"/>
        <v>340000</v>
      </c>
      <c r="N104" s="1196"/>
    </row>
    <row r="105" spans="1:14" ht="15.75" customHeight="1">
      <c r="A105" s="800">
        <v>99</v>
      </c>
      <c r="B105" s="1169" t="s">
        <v>728</v>
      </c>
      <c r="C105" s="1169"/>
      <c r="D105" s="1169"/>
      <c r="E105" s="804" t="s">
        <v>7</v>
      </c>
      <c r="F105" s="804">
        <v>3</v>
      </c>
      <c r="G105" s="1092" t="s">
        <v>189</v>
      </c>
      <c r="H105" s="996" t="s">
        <v>729</v>
      </c>
      <c r="I105" s="1163" t="s">
        <v>636</v>
      </c>
      <c r="J105" s="847">
        <v>583329487201000</v>
      </c>
      <c r="K105" s="1202">
        <v>400000</v>
      </c>
      <c r="L105" s="834">
        <f t="shared" si="5"/>
        <v>60000</v>
      </c>
      <c r="M105" s="1206">
        <f t="shared" si="6"/>
        <v>340000</v>
      </c>
      <c r="N105" s="1196"/>
    </row>
    <row r="106" spans="1:14" ht="15.75" customHeight="1">
      <c r="A106" s="802">
        <v>100</v>
      </c>
      <c r="B106" s="2609" t="s">
        <v>629</v>
      </c>
      <c r="C106" s="2609"/>
      <c r="D106" s="2609"/>
      <c r="E106" s="803" t="s">
        <v>10</v>
      </c>
      <c r="F106" s="803">
        <v>3</v>
      </c>
      <c r="G106" s="885" t="s">
        <v>238</v>
      </c>
      <c r="H106" s="888" t="s">
        <v>630</v>
      </c>
      <c r="I106" s="1164" t="s">
        <v>636</v>
      </c>
      <c r="J106" s="836">
        <v>149938896201000</v>
      </c>
      <c r="K106" s="1203">
        <v>400000</v>
      </c>
      <c r="L106" s="842">
        <f t="shared" si="5"/>
        <v>60000</v>
      </c>
      <c r="M106" s="1203">
        <f t="shared" si="6"/>
        <v>340000</v>
      </c>
      <c r="N106" s="1196"/>
    </row>
    <row r="107" spans="1:14" ht="15.75" customHeight="1">
      <c r="A107" s="800">
        <v>101</v>
      </c>
      <c r="B107" s="1169" t="s">
        <v>733</v>
      </c>
      <c r="C107" s="1169"/>
      <c r="D107" s="1169"/>
      <c r="E107" s="804" t="s">
        <v>7</v>
      </c>
      <c r="F107" s="804">
        <v>3</v>
      </c>
      <c r="G107" s="1092" t="s">
        <v>189</v>
      </c>
      <c r="H107" s="996" t="s">
        <v>732</v>
      </c>
      <c r="I107" s="1163" t="s">
        <v>621</v>
      </c>
      <c r="J107" s="847">
        <v>58333517201000</v>
      </c>
      <c r="K107" s="1202">
        <v>400000</v>
      </c>
      <c r="L107" s="834">
        <f t="shared" si="5"/>
        <v>60000</v>
      </c>
      <c r="M107" s="1206">
        <f t="shared" si="6"/>
        <v>340000</v>
      </c>
      <c r="N107" s="1195">
        <v>99</v>
      </c>
    </row>
    <row r="108" spans="1:14" ht="15.75" customHeight="1">
      <c r="A108" s="802">
        <v>102</v>
      </c>
      <c r="B108" s="1171" t="s">
        <v>710</v>
      </c>
      <c r="C108" s="1171"/>
      <c r="D108" s="1171"/>
      <c r="E108" s="801" t="s">
        <v>10</v>
      </c>
      <c r="F108" s="801">
        <v>3</v>
      </c>
      <c r="G108" s="1102" t="s">
        <v>183</v>
      </c>
      <c r="H108" s="888" t="s">
        <v>772</v>
      </c>
      <c r="I108" s="1167" t="s">
        <v>621</v>
      </c>
      <c r="J108" s="836" t="s">
        <v>773</v>
      </c>
      <c r="K108" s="1203">
        <v>400000</v>
      </c>
      <c r="L108" s="837">
        <f t="shared" si="5"/>
        <v>60000</v>
      </c>
      <c r="M108" s="1202">
        <f t="shared" si="6"/>
        <v>340000</v>
      </c>
      <c r="N108" s="1196">
        <v>100</v>
      </c>
    </row>
    <row r="109" spans="1:14" ht="15.75" customHeight="1">
      <c r="A109" s="800">
        <v>103</v>
      </c>
      <c r="B109" s="2801" t="s">
        <v>726</v>
      </c>
      <c r="C109" s="2801"/>
      <c r="D109" s="2801"/>
      <c r="E109" s="804" t="s">
        <v>7</v>
      </c>
      <c r="F109" s="804">
        <v>3</v>
      </c>
      <c r="G109" s="1092" t="s">
        <v>189</v>
      </c>
      <c r="H109" s="996" t="s">
        <v>727</v>
      </c>
      <c r="I109" s="1163" t="s">
        <v>706</v>
      </c>
      <c r="J109" s="847">
        <v>583330642201000</v>
      </c>
      <c r="K109" s="1202">
        <v>400000</v>
      </c>
      <c r="L109" s="834">
        <f t="shared" si="5"/>
        <v>60000</v>
      </c>
      <c r="M109" s="1206">
        <f t="shared" si="6"/>
        <v>340000</v>
      </c>
      <c r="N109" s="1196"/>
    </row>
    <row r="110" spans="1:14" s="794" customFormat="1" ht="15.75" customHeight="1">
      <c r="A110" s="802">
        <v>104</v>
      </c>
      <c r="B110" s="1168" t="s">
        <v>716</v>
      </c>
      <c r="C110" s="1168"/>
      <c r="D110" s="1168"/>
      <c r="E110" s="803" t="s">
        <v>7</v>
      </c>
      <c r="F110" s="803">
        <v>3</v>
      </c>
      <c r="G110" s="885" t="s">
        <v>185</v>
      </c>
      <c r="H110" s="888" t="s">
        <v>720</v>
      </c>
      <c r="I110" s="1164" t="s">
        <v>706</v>
      </c>
      <c r="J110" s="1115">
        <v>256060971201000</v>
      </c>
      <c r="K110" s="1203">
        <v>400000</v>
      </c>
      <c r="L110" s="1217">
        <f t="shared" si="5"/>
        <v>60000</v>
      </c>
      <c r="M110" s="1209">
        <f t="shared" si="6"/>
        <v>340000</v>
      </c>
      <c r="N110" s="1199"/>
    </row>
    <row r="111" spans="1:14" ht="15.75" customHeight="1">
      <c r="A111" s="800">
        <v>105</v>
      </c>
      <c r="B111" s="2513" t="s">
        <v>730</v>
      </c>
      <c r="C111" s="2513"/>
      <c r="D111" s="2513"/>
      <c r="E111" s="801" t="s">
        <v>7</v>
      </c>
      <c r="F111" s="801">
        <v>3</v>
      </c>
      <c r="G111" s="1102" t="s">
        <v>188</v>
      </c>
      <c r="H111" s="1114" t="s">
        <v>731</v>
      </c>
      <c r="I111" s="1167" t="s">
        <v>210</v>
      </c>
      <c r="J111" s="847">
        <v>141110304201000</v>
      </c>
      <c r="K111" s="1202">
        <v>400000</v>
      </c>
      <c r="L111" s="837">
        <f>K111*5%</f>
        <v>20000</v>
      </c>
      <c r="M111" s="1202">
        <f t="shared" si="4"/>
        <v>380000</v>
      </c>
      <c r="N111" s="1195">
        <v>1</v>
      </c>
    </row>
    <row r="112" spans="1:14" ht="15.75" customHeight="1">
      <c r="A112" s="802">
        <v>106</v>
      </c>
      <c r="B112" s="2609" t="s">
        <v>726</v>
      </c>
      <c r="C112" s="2609"/>
      <c r="D112" s="2609"/>
      <c r="E112" s="803" t="s">
        <v>7</v>
      </c>
      <c r="F112" s="803">
        <v>3</v>
      </c>
      <c r="G112" s="885" t="s">
        <v>189</v>
      </c>
      <c r="H112" s="888" t="s">
        <v>727</v>
      </c>
      <c r="I112" s="1164" t="s">
        <v>210</v>
      </c>
      <c r="J112" s="845">
        <v>583330642201000</v>
      </c>
      <c r="K112" s="1203">
        <v>400000</v>
      </c>
      <c r="L112" s="842">
        <f>K112*15%</f>
        <v>60000</v>
      </c>
      <c r="M112" s="1203">
        <f t="shared" si="4"/>
        <v>340000</v>
      </c>
      <c r="N112" s="1196">
        <v>2</v>
      </c>
    </row>
    <row r="113" spans="1:14" ht="15.75" customHeight="1">
      <c r="A113" s="800">
        <v>107</v>
      </c>
      <c r="B113" s="2513" t="s">
        <v>152</v>
      </c>
      <c r="C113" s="2513"/>
      <c r="D113" s="2513"/>
      <c r="E113" s="801" t="s">
        <v>7</v>
      </c>
      <c r="F113" s="801">
        <v>3</v>
      </c>
      <c r="G113" s="1102" t="s">
        <v>51</v>
      </c>
      <c r="H113" s="1108" t="s">
        <v>243</v>
      </c>
      <c r="I113" s="1167" t="s">
        <v>209</v>
      </c>
      <c r="J113" s="839" t="s">
        <v>293</v>
      </c>
      <c r="K113" s="1202">
        <v>400000</v>
      </c>
      <c r="L113" s="837">
        <f>K113*15%</f>
        <v>60000</v>
      </c>
      <c r="M113" s="1202">
        <f t="shared" si="4"/>
        <v>340000</v>
      </c>
      <c r="N113" s="1195">
        <v>3</v>
      </c>
    </row>
    <row r="114" spans="1:14" ht="15.75" customHeight="1">
      <c r="A114" s="802">
        <v>108</v>
      </c>
      <c r="B114" s="2609" t="s">
        <v>78</v>
      </c>
      <c r="C114" s="2609"/>
      <c r="D114" s="2609"/>
      <c r="E114" s="803" t="s">
        <v>7</v>
      </c>
      <c r="F114" s="803">
        <v>3</v>
      </c>
      <c r="G114" s="885" t="s">
        <v>182</v>
      </c>
      <c r="H114" s="888" t="s">
        <v>242</v>
      </c>
      <c r="I114" s="1164" t="s">
        <v>209</v>
      </c>
      <c r="J114" s="845">
        <v>776428336201000</v>
      </c>
      <c r="K114" s="1203">
        <v>400000</v>
      </c>
      <c r="L114" s="842">
        <f>K114*15%</f>
        <v>60000</v>
      </c>
      <c r="M114" s="1203">
        <f t="shared" si="4"/>
        <v>340000</v>
      </c>
      <c r="N114" s="1196">
        <v>4</v>
      </c>
    </row>
    <row r="115" spans="1:14" ht="15.75" customHeight="1">
      <c r="A115" s="800">
        <v>109</v>
      </c>
      <c r="B115" s="2513" t="s">
        <v>152</v>
      </c>
      <c r="C115" s="2513"/>
      <c r="D115" s="2513"/>
      <c r="E115" s="801" t="s">
        <v>7</v>
      </c>
      <c r="F115" s="801">
        <v>3</v>
      </c>
      <c r="G115" s="1092" t="s">
        <v>51</v>
      </c>
      <c r="H115" s="1108" t="s">
        <v>243</v>
      </c>
      <c r="I115" s="1167" t="s">
        <v>308</v>
      </c>
      <c r="J115" s="839" t="s">
        <v>263</v>
      </c>
      <c r="K115" s="1202">
        <v>400000</v>
      </c>
      <c r="L115" s="837">
        <f>K115*15%</f>
        <v>60000</v>
      </c>
      <c r="M115" s="1202">
        <f t="shared" si="4"/>
        <v>340000</v>
      </c>
      <c r="N115" s="1195">
        <v>5</v>
      </c>
    </row>
    <row r="116" spans="1:14" ht="15.75" customHeight="1">
      <c r="A116" s="802">
        <v>110</v>
      </c>
      <c r="B116" s="2609" t="s">
        <v>779</v>
      </c>
      <c r="C116" s="2609"/>
      <c r="D116" s="2609"/>
      <c r="E116" s="803" t="s">
        <v>7</v>
      </c>
      <c r="F116" s="803">
        <v>3</v>
      </c>
      <c r="G116" s="885" t="s">
        <v>188</v>
      </c>
      <c r="H116" s="888" t="s">
        <v>775</v>
      </c>
      <c r="I116" s="1164" t="s">
        <v>308</v>
      </c>
      <c r="J116" s="810" t="s">
        <v>780</v>
      </c>
      <c r="K116" s="1203">
        <v>400000</v>
      </c>
      <c r="L116" s="842">
        <f>K116*15%</f>
        <v>60000</v>
      </c>
      <c r="M116" s="1203">
        <f t="shared" si="4"/>
        <v>340000</v>
      </c>
      <c r="N116" s="1196">
        <v>6</v>
      </c>
    </row>
    <row r="117" spans="1:14" ht="15.75" customHeight="1">
      <c r="A117" s="800">
        <v>111</v>
      </c>
      <c r="B117" s="2803" t="s">
        <v>721</v>
      </c>
      <c r="C117" s="2803"/>
      <c r="D117" s="2803"/>
      <c r="E117" s="1100" t="s">
        <v>10</v>
      </c>
      <c r="F117" s="1100">
        <v>2</v>
      </c>
      <c r="G117" s="1104" t="s">
        <v>181</v>
      </c>
      <c r="H117" s="1107" t="s">
        <v>722</v>
      </c>
      <c r="I117" s="1171" t="s">
        <v>212</v>
      </c>
      <c r="J117" s="1101">
        <v>583385240201000</v>
      </c>
      <c r="K117" s="1202">
        <v>400000</v>
      </c>
      <c r="L117" s="837">
        <f>K117*5%</f>
        <v>20000</v>
      </c>
      <c r="M117" s="1202">
        <f t="shared" si="4"/>
        <v>380000</v>
      </c>
      <c r="N117" s="1195">
        <v>7</v>
      </c>
    </row>
    <row r="118" spans="1:14" ht="15.75" customHeight="1">
      <c r="A118" s="802">
        <v>112</v>
      </c>
      <c r="B118" s="2802" t="s">
        <v>751</v>
      </c>
      <c r="C118" s="2802"/>
      <c r="D118" s="2802"/>
      <c r="E118" s="1025" t="s">
        <v>10</v>
      </c>
      <c r="F118" s="1025">
        <v>3</v>
      </c>
      <c r="G118" s="1105" t="s">
        <v>187</v>
      </c>
      <c r="H118" s="1110" t="s">
        <v>752</v>
      </c>
      <c r="I118" s="1168" t="s">
        <v>212</v>
      </c>
      <c r="J118" s="1038">
        <v>776330540201000</v>
      </c>
      <c r="K118" s="1203">
        <v>400000</v>
      </c>
      <c r="L118" s="842">
        <f>K118*15%</f>
        <v>60000</v>
      </c>
      <c r="M118" s="1203">
        <f t="shared" si="4"/>
        <v>340000</v>
      </c>
      <c r="N118" s="1196">
        <v>8</v>
      </c>
    </row>
    <row r="119" spans="1:14" ht="15.75" customHeight="1">
      <c r="A119" s="800">
        <v>113</v>
      </c>
      <c r="B119" s="2513" t="s">
        <v>126</v>
      </c>
      <c r="C119" s="2513"/>
      <c r="D119" s="2513"/>
      <c r="E119" s="801" t="s">
        <v>7</v>
      </c>
      <c r="F119" s="801">
        <v>3</v>
      </c>
      <c r="G119" s="1102" t="s">
        <v>188</v>
      </c>
      <c r="H119" s="995" t="s">
        <v>251</v>
      </c>
      <c r="I119" s="1171" t="s">
        <v>213</v>
      </c>
      <c r="J119" s="839" t="s">
        <v>295</v>
      </c>
      <c r="K119" s="1202">
        <v>400000</v>
      </c>
      <c r="L119" s="837">
        <f>K119*15%</f>
        <v>60000</v>
      </c>
      <c r="M119" s="1202">
        <f t="shared" si="4"/>
        <v>340000</v>
      </c>
      <c r="N119" s="1195">
        <v>9</v>
      </c>
    </row>
    <row r="120" spans="1:14" ht="15.75" customHeight="1">
      <c r="A120" s="802">
        <v>114</v>
      </c>
      <c r="B120" s="2609" t="s">
        <v>23</v>
      </c>
      <c r="C120" s="2609"/>
      <c r="D120" s="2609"/>
      <c r="E120" s="803" t="s">
        <v>10</v>
      </c>
      <c r="F120" s="803">
        <v>3</v>
      </c>
      <c r="G120" s="885" t="s">
        <v>189</v>
      </c>
      <c r="H120" s="888" t="s">
        <v>240</v>
      </c>
      <c r="I120" s="1168" t="s">
        <v>213</v>
      </c>
      <c r="J120" s="810" t="s">
        <v>289</v>
      </c>
      <c r="K120" s="1203">
        <v>400000</v>
      </c>
      <c r="L120" s="842">
        <f>K120*5%</f>
        <v>20000</v>
      </c>
      <c r="M120" s="1203">
        <f t="shared" si="4"/>
        <v>380000</v>
      </c>
      <c r="N120" s="1196">
        <v>10</v>
      </c>
    </row>
    <row r="121" spans="1:14" ht="15.75" customHeight="1">
      <c r="A121" s="800">
        <v>115</v>
      </c>
      <c r="B121" s="2801" t="s">
        <v>738</v>
      </c>
      <c r="C121" s="2801"/>
      <c r="D121" s="2801"/>
      <c r="E121" s="804" t="s">
        <v>10</v>
      </c>
      <c r="F121" s="801">
        <v>2</v>
      </c>
      <c r="G121" s="1102" t="s">
        <v>51</v>
      </c>
      <c r="H121" s="1108" t="s">
        <v>784</v>
      </c>
      <c r="I121" s="1169" t="s">
        <v>215</v>
      </c>
      <c r="J121" s="833" t="s">
        <v>739</v>
      </c>
      <c r="K121" s="1206">
        <v>400000</v>
      </c>
      <c r="L121" s="834">
        <f>K121*5%</f>
        <v>20000</v>
      </c>
      <c r="M121" s="1202">
        <f t="shared" si="4"/>
        <v>380000</v>
      </c>
      <c r="N121" s="1195">
        <v>11</v>
      </c>
    </row>
    <row r="122" spans="1:14" ht="15.75" customHeight="1">
      <c r="A122" s="802">
        <v>116</v>
      </c>
      <c r="B122" s="2609" t="s">
        <v>777</v>
      </c>
      <c r="C122" s="2609"/>
      <c r="D122" s="2609"/>
      <c r="E122" s="803" t="s">
        <v>7</v>
      </c>
      <c r="F122" s="803">
        <v>3</v>
      </c>
      <c r="G122" s="885" t="s">
        <v>51</v>
      </c>
      <c r="H122" s="888" t="s">
        <v>778</v>
      </c>
      <c r="I122" s="1168" t="s">
        <v>215</v>
      </c>
      <c r="J122" s="810">
        <v>58333098020100</v>
      </c>
      <c r="K122" s="1203">
        <v>400000</v>
      </c>
      <c r="L122" s="842">
        <f>K122*5%</f>
        <v>20000</v>
      </c>
      <c r="M122" s="1202">
        <f t="shared" si="4"/>
        <v>380000</v>
      </c>
      <c r="N122" s="1196">
        <v>12</v>
      </c>
    </row>
    <row r="123" spans="1:14" ht="15.75" customHeight="1">
      <c r="A123" s="800">
        <v>117</v>
      </c>
      <c r="B123" s="2802" t="s">
        <v>751</v>
      </c>
      <c r="C123" s="2802"/>
      <c r="D123" s="2802"/>
      <c r="E123" s="1025" t="s">
        <v>10</v>
      </c>
      <c r="F123" s="1025">
        <v>3</v>
      </c>
      <c r="G123" s="1105" t="s">
        <v>187</v>
      </c>
      <c r="H123" s="1108" t="s">
        <v>752</v>
      </c>
      <c r="I123" s="1171" t="s">
        <v>216</v>
      </c>
      <c r="J123" s="1038">
        <v>776330540201000</v>
      </c>
      <c r="K123" s="1202">
        <v>400000</v>
      </c>
      <c r="L123" s="837">
        <f>K123*15%</f>
        <v>60000</v>
      </c>
      <c r="M123" s="1202">
        <f t="shared" si="4"/>
        <v>340000</v>
      </c>
      <c r="N123" s="1195">
        <v>13</v>
      </c>
    </row>
    <row r="124" spans="1:14" ht="15.75" customHeight="1">
      <c r="A124" s="802">
        <v>118</v>
      </c>
      <c r="B124" s="2609" t="s">
        <v>63</v>
      </c>
      <c r="C124" s="2609"/>
      <c r="D124" s="2609"/>
      <c r="E124" s="803" t="s">
        <v>10</v>
      </c>
      <c r="F124" s="803">
        <v>2</v>
      </c>
      <c r="G124" s="885" t="s">
        <v>191</v>
      </c>
      <c r="H124" s="888" t="s">
        <v>206</v>
      </c>
      <c r="I124" s="1168" t="s">
        <v>216</v>
      </c>
      <c r="J124" s="845">
        <v>583328638201000</v>
      </c>
      <c r="K124" s="1203">
        <v>400000</v>
      </c>
      <c r="L124" s="842">
        <f>K124*5%</f>
        <v>20000</v>
      </c>
      <c r="M124" s="1203">
        <f t="shared" si="4"/>
        <v>380000</v>
      </c>
      <c r="N124" s="1196">
        <v>14</v>
      </c>
    </row>
    <row r="125" spans="1:14" ht="15.75" customHeight="1">
      <c r="A125" s="800">
        <v>119</v>
      </c>
      <c r="B125" s="1169" t="s">
        <v>710</v>
      </c>
      <c r="C125" s="1169"/>
      <c r="D125" s="1169"/>
      <c r="E125" s="804" t="s">
        <v>10</v>
      </c>
      <c r="F125" s="804">
        <v>3</v>
      </c>
      <c r="G125" s="1092" t="s">
        <v>183</v>
      </c>
      <c r="H125" s="1108" t="s">
        <v>772</v>
      </c>
      <c r="I125" s="1169" t="s">
        <v>414</v>
      </c>
      <c r="J125" s="836" t="s">
        <v>773</v>
      </c>
      <c r="K125" s="1202">
        <v>400000</v>
      </c>
      <c r="L125" s="837">
        <f>K125*15%</f>
        <v>60000</v>
      </c>
      <c r="M125" s="1202">
        <f t="shared" si="4"/>
        <v>340000</v>
      </c>
      <c r="N125" s="1195">
        <v>15</v>
      </c>
    </row>
    <row r="126" spans="1:14" ht="15.75" customHeight="1">
      <c r="A126" s="802">
        <v>120</v>
      </c>
      <c r="B126" s="2609" t="s">
        <v>336</v>
      </c>
      <c r="C126" s="2609"/>
      <c r="D126" s="2609"/>
      <c r="E126" s="803" t="s">
        <v>10</v>
      </c>
      <c r="F126" s="803">
        <v>2</v>
      </c>
      <c r="G126" s="885" t="s">
        <v>189</v>
      </c>
      <c r="H126" s="888" t="s">
        <v>337</v>
      </c>
      <c r="I126" s="1168" t="s">
        <v>414</v>
      </c>
      <c r="J126" s="845">
        <v>583330600201000</v>
      </c>
      <c r="K126" s="1203">
        <v>400000</v>
      </c>
      <c r="L126" s="842">
        <f>K126*5%</f>
        <v>20000</v>
      </c>
      <c r="M126" s="1203">
        <f t="shared" si="4"/>
        <v>380000</v>
      </c>
      <c r="N126" s="1196">
        <v>16</v>
      </c>
    </row>
    <row r="127" spans="1:14" ht="15.75" customHeight="1">
      <c r="A127" s="800">
        <v>121</v>
      </c>
      <c r="B127" s="2513" t="s">
        <v>402</v>
      </c>
      <c r="C127" s="2513"/>
      <c r="D127" s="2513"/>
      <c r="E127" s="801" t="s">
        <v>10</v>
      </c>
      <c r="F127" s="801">
        <v>3</v>
      </c>
      <c r="G127" s="1102" t="s">
        <v>181</v>
      </c>
      <c r="H127" s="1108" t="s">
        <v>241</v>
      </c>
      <c r="I127" s="1171" t="s">
        <v>218</v>
      </c>
      <c r="J127" s="836" t="s">
        <v>290</v>
      </c>
      <c r="K127" s="1202">
        <v>400000</v>
      </c>
      <c r="L127" s="837">
        <f>K127*5%</f>
        <v>20000</v>
      </c>
      <c r="M127" s="1202">
        <f t="shared" si="4"/>
        <v>380000</v>
      </c>
      <c r="N127" s="1195">
        <v>17</v>
      </c>
    </row>
    <row r="128" spans="1:14" ht="15.75" customHeight="1">
      <c r="A128" s="802">
        <v>122</v>
      </c>
      <c r="B128" s="2609" t="s">
        <v>118</v>
      </c>
      <c r="C128" s="2609"/>
      <c r="D128" s="2609"/>
      <c r="E128" s="803" t="s">
        <v>10</v>
      </c>
      <c r="F128" s="803">
        <v>3</v>
      </c>
      <c r="G128" s="885" t="s">
        <v>750</v>
      </c>
      <c r="H128" s="888" t="s">
        <v>264</v>
      </c>
      <c r="I128" s="1168" t="s">
        <v>218</v>
      </c>
      <c r="J128" s="845">
        <v>776330573201000</v>
      </c>
      <c r="K128" s="1203">
        <v>400000</v>
      </c>
      <c r="L128" s="842">
        <f>K128*5%</f>
        <v>20000</v>
      </c>
      <c r="M128" s="1203">
        <f t="shared" si="4"/>
        <v>380000</v>
      </c>
      <c r="N128" s="1196">
        <v>18</v>
      </c>
    </row>
    <row r="129" spans="1:14" ht="15.75" customHeight="1">
      <c r="A129" s="800">
        <v>123</v>
      </c>
      <c r="B129" s="1171" t="s">
        <v>799</v>
      </c>
      <c r="C129" s="1099"/>
      <c r="D129" s="1099"/>
      <c r="E129" s="1099" t="s">
        <v>7</v>
      </c>
      <c r="F129" s="801">
        <v>3</v>
      </c>
      <c r="G129" s="1092" t="s">
        <v>189</v>
      </c>
      <c r="H129" s="996" t="s">
        <v>724</v>
      </c>
      <c r="I129" s="1171" t="s">
        <v>219</v>
      </c>
      <c r="J129" s="839" t="s">
        <v>306</v>
      </c>
      <c r="K129" s="1202">
        <v>400000</v>
      </c>
      <c r="L129" s="837">
        <f>K129*15%</f>
        <v>60000</v>
      </c>
      <c r="M129" s="1202">
        <f t="shared" si="4"/>
        <v>340000</v>
      </c>
      <c r="N129" s="1195">
        <v>19</v>
      </c>
    </row>
    <row r="130" spans="1:14" ht="15.75" customHeight="1">
      <c r="A130" s="802">
        <v>124</v>
      </c>
      <c r="B130" s="2609" t="s">
        <v>29</v>
      </c>
      <c r="C130" s="2609"/>
      <c r="D130" s="2609"/>
      <c r="E130" s="803" t="s">
        <v>7</v>
      </c>
      <c r="F130" s="803">
        <v>3</v>
      </c>
      <c r="G130" s="885" t="s">
        <v>185</v>
      </c>
      <c r="H130" s="888" t="s">
        <v>631</v>
      </c>
      <c r="I130" s="1168" t="s">
        <v>219</v>
      </c>
      <c r="J130" s="845">
        <v>698245214201000</v>
      </c>
      <c r="K130" s="1203">
        <v>400000</v>
      </c>
      <c r="L130" s="842">
        <f>K130*15%</f>
        <v>60000</v>
      </c>
      <c r="M130" s="1203">
        <f t="shared" si="4"/>
        <v>340000</v>
      </c>
      <c r="N130" s="1196">
        <v>20</v>
      </c>
    </row>
    <row r="131" spans="1:14" ht="15.75" customHeight="1">
      <c r="A131" s="800">
        <v>125</v>
      </c>
      <c r="B131" s="2513" t="s">
        <v>89</v>
      </c>
      <c r="C131" s="2513"/>
      <c r="D131" s="2513"/>
      <c r="E131" s="801" t="s">
        <v>10</v>
      </c>
      <c r="F131" s="801">
        <v>3</v>
      </c>
      <c r="G131" s="1102" t="s">
        <v>183</v>
      </c>
      <c r="H131" s="1108" t="s">
        <v>252</v>
      </c>
      <c r="I131" s="1171" t="s">
        <v>262</v>
      </c>
      <c r="J131" s="839">
        <v>340338524202000</v>
      </c>
      <c r="K131" s="1202">
        <v>400000</v>
      </c>
      <c r="L131" s="837">
        <f>K131*5%</f>
        <v>20000</v>
      </c>
      <c r="M131" s="1202">
        <f t="shared" si="4"/>
        <v>380000</v>
      </c>
      <c r="N131" s="1195">
        <v>21</v>
      </c>
    </row>
    <row r="132" spans="1:14" ht="15.75" customHeight="1">
      <c r="A132" s="802">
        <v>126</v>
      </c>
      <c r="B132" s="2609" t="s">
        <v>411</v>
      </c>
      <c r="C132" s="2609"/>
      <c r="D132" s="2609"/>
      <c r="E132" s="803" t="s">
        <v>10</v>
      </c>
      <c r="F132" s="803">
        <v>3</v>
      </c>
      <c r="G132" s="885" t="s">
        <v>189</v>
      </c>
      <c r="H132" s="888" t="s">
        <v>338</v>
      </c>
      <c r="I132" s="1168" t="s">
        <v>262</v>
      </c>
      <c r="J132" s="845">
        <v>583330824201000</v>
      </c>
      <c r="K132" s="1203">
        <v>400000</v>
      </c>
      <c r="L132" s="842">
        <f>K132*5%</f>
        <v>20000</v>
      </c>
      <c r="M132" s="1203">
        <f t="shared" si="4"/>
        <v>380000</v>
      </c>
      <c r="N132" s="1196">
        <v>22</v>
      </c>
    </row>
    <row r="133" spans="1:14" ht="15.75" customHeight="1">
      <c r="A133" s="800">
        <v>127</v>
      </c>
      <c r="B133" s="2801" t="s">
        <v>305</v>
      </c>
      <c r="C133" s="2801"/>
      <c r="D133" s="2801"/>
      <c r="E133" s="804" t="s">
        <v>7</v>
      </c>
      <c r="F133" s="801">
        <v>2</v>
      </c>
      <c r="G133" s="1102" t="s">
        <v>188</v>
      </c>
      <c r="H133" s="1108" t="s">
        <v>195</v>
      </c>
      <c r="I133" s="1163" t="s">
        <v>333</v>
      </c>
      <c r="J133" s="839">
        <v>776427254201000</v>
      </c>
      <c r="K133" s="1206">
        <v>400000</v>
      </c>
      <c r="L133" s="834">
        <f>K133*15%</f>
        <v>60000</v>
      </c>
      <c r="M133" s="1206">
        <f t="shared" si="4"/>
        <v>340000</v>
      </c>
      <c r="N133" s="1195">
        <v>23</v>
      </c>
    </row>
    <row r="134" spans="1:14" ht="15.75" customHeight="1">
      <c r="A134" s="802">
        <v>128</v>
      </c>
      <c r="B134" s="2609" t="s">
        <v>103</v>
      </c>
      <c r="C134" s="2609"/>
      <c r="D134" s="2609"/>
      <c r="E134" s="803" t="s">
        <v>7</v>
      </c>
      <c r="F134" s="803">
        <v>3</v>
      </c>
      <c r="G134" s="885" t="s">
        <v>185</v>
      </c>
      <c r="H134" s="803"/>
      <c r="I134" s="1164" t="s">
        <v>333</v>
      </c>
      <c r="J134" s="810" t="s">
        <v>278</v>
      </c>
      <c r="K134" s="1203">
        <v>400000</v>
      </c>
      <c r="L134" s="842">
        <f>K134*15%</f>
        <v>60000</v>
      </c>
      <c r="M134" s="1203">
        <f t="shared" si="4"/>
        <v>340000</v>
      </c>
      <c r="N134" s="1196">
        <v>24</v>
      </c>
    </row>
    <row r="135" spans="1:14" ht="15.75" customHeight="1">
      <c r="A135" s="800">
        <v>129</v>
      </c>
      <c r="B135" s="2806" t="s">
        <v>184</v>
      </c>
      <c r="C135" s="2806"/>
      <c r="D135" s="2806"/>
      <c r="E135" s="801" t="s">
        <v>7</v>
      </c>
      <c r="F135" s="801">
        <v>3</v>
      </c>
      <c r="G135" s="1102" t="s">
        <v>185</v>
      </c>
      <c r="H135" s="1108" t="s">
        <v>178</v>
      </c>
      <c r="I135" s="1167" t="s">
        <v>234</v>
      </c>
      <c r="J135" s="839" t="s">
        <v>249</v>
      </c>
      <c r="K135" s="1202">
        <v>400000</v>
      </c>
      <c r="L135" s="837">
        <f>K135*15%</f>
        <v>60000</v>
      </c>
      <c r="M135" s="1202">
        <f t="shared" si="4"/>
        <v>340000</v>
      </c>
      <c r="N135" s="1195">
        <v>25</v>
      </c>
    </row>
    <row r="136" spans="1:14" ht="15.75" customHeight="1">
      <c r="A136" s="802">
        <v>130</v>
      </c>
      <c r="B136" s="2802" t="s">
        <v>627</v>
      </c>
      <c r="C136" s="2802"/>
      <c r="D136" s="2802"/>
      <c r="E136" s="1025" t="s">
        <v>7</v>
      </c>
      <c r="F136" s="803">
        <v>3</v>
      </c>
      <c r="G136" s="885" t="s">
        <v>188</v>
      </c>
      <c r="H136" s="888" t="s">
        <v>628</v>
      </c>
      <c r="I136" s="1164" t="s">
        <v>234</v>
      </c>
      <c r="J136" s="845">
        <v>583329636201000</v>
      </c>
      <c r="K136" s="1203">
        <v>400000</v>
      </c>
      <c r="L136" s="842">
        <f>K136*5%</f>
        <v>20000</v>
      </c>
      <c r="M136" s="1203">
        <f t="shared" si="4"/>
        <v>380000</v>
      </c>
      <c r="N136" s="1196">
        <v>26</v>
      </c>
    </row>
    <row r="137" spans="1:14" ht="15.75" customHeight="1">
      <c r="A137" s="800">
        <v>131</v>
      </c>
      <c r="B137" s="2806" t="s">
        <v>40</v>
      </c>
      <c r="C137" s="2806"/>
      <c r="D137" s="2806"/>
      <c r="E137" s="801" t="s">
        <v>7</v>
      </c>
      <c r="F137" s="801">
        <v>3</v>
      </c>
      <c r="G137" s="1092" t="s">
        <v>51</v>
      </c>
      <c r="H137" s="804">
        <v>8126791922</v>
      </c>
      <c r="I137" s="1171" t="s">
        <v>223</v>
      </c>
      <c r="J137" s="836" t="s">
        <v>272</v>
      </c>
      <c r="K137" s="1202">
        <v>400000</v>
      </c>
      <c r="L137" s="837">
        <f>K137*15%</f>
        <v>60000</v>
      </c>
      <c r="M137" s="1202">
        <f t="shared" si="4"/>
        <v>340000</v>
      </c>
      <c r="N137" s="1195">
        <v>27</v>
      </c>
    </row>
    <row r="138" spans="1:14" ht="15.75" customHeight="1">
      <c r="A138" s="802">
        <v>132</v>
      </c>
      <c r="B138" s="2800" t="s">
        <v>758</v>
      </c>
      <c r="C138" s="2800"/>
      <c r="D138" s="2800"/>
      <c r="E138" s="803" t="s">
        <v>10</v>
      </c>
      <c r="F138" s="803">
        <v>3</v>
      </c>
      <c r="G138" s="885" t="s">
        <v>51</v>
      </c>
      <c r="H138" s="888" t="s">
        <v>759</v>
      </c>
      <c r="I138" s="1168" t="s">
        <v>223</v>
      </c>
      <c r="J138" s="810" t="s">
        <v>788</v>
      </c>
      <c r="K138" s="1203">
        <v>400000</v>
      </c>
      <c r="L138" s="842">
        <f>K138*5%</f>
        <v>20000</v>
      </c>
      <c r="M138" s="1203">
        <f t="shared" si="4"/>
        <v>380000</v>
      </c>
      <c r="N138" s="1196">
        <v>28</v>
      </c>
    </row>
    <row r="139" spans="1:14" ht="15.75" customHeight="1">
      <c r="A139" s="800">
        <v>133</v>
      </c>
      <c r="B139" s="2801" t="s">
        <v>625</v>
      </c>
      <c r="C139" s="2801"/>
      <c r="D139" s="2801"/>
      <c r="E139" s="804" t="s">
        <v>10</v>
      </c>
      <c r="F139" s="804">
        <v>3</v>
      </c>
      <c r="G139" s="1092" t="s">
        <v>719</v>
      </c>
      <c r="H139" s="996" t="s">
        <v>763</v>
      </c>
      <c r="I139" s="1169" t="s">
        <v>222</v>
      </c>
      <c r="J139" s="839">
        <v>810425444201000</v>
      </c>
      <c r="K139" s="1206">
        <v>400000</v>
      </c>
      <c r="L139" s="834">
        <f>K139*15%</f>
        <v>60000</v>
      </c>
      <c r="M139" s="1206">
        <f t="shared" si="4"/>
        <v>340000</v>
      </c>
      <c r="N139" s="1195">
        <v>29</v>
      </c>
    </row>
    <row r="140" spans="1:14" ht="15.75" customHeight="1">
      <c r="A140" s="802">
        <v>134</v>
      </c>
      <c r="B140" s="2800" t="s">
        <v>758</v>
      </c>
      <c r="C140" s="2800"/>
      <c r="D140" s="2800"/>
      <c r="E140" s="803" t="s">
        <v>10</v>
      </c>
      <c r="F140" s="803">
        <v>3</v>
      </c>
      <c r="G140" s="885" t="s">
        <v>51</v>
      </c>
      <c r="H140" s="888" t="s">
        <v>759</v>
      </c>
      <c r="I140" s="1168" t="s">
        <v>222</v>
      </c>
      <c r="J140" s="810" t="s">
        <v>788</v>
      </c>
      <c r="K140" s="1203">
        <v>400000</v>
      </c>
      <c r="L140" s="842">
        <f>K140*5%</f>
        <v>20000</v>
      </c>
      <c r="M140" s="1203">
        <f t="shared" si="4"/>
        <v>380000</v>
      </c>
      <c r="N140" s="1196">
        <v>30</v>
      </c>
    </row>
    <row r="141" spans="1:14" ht="15.75" customHeight="1">
      <c r="A141" s="800">
        <v>135</v>
      </c>
      <c r="B141" s="2805" t="s">
        <v>769</v>
      </c>
      <c r="C141" s="2805"/>
      <c r="D141" s="2805"/>
      <c r="E141" s="801" t="s">
        <v>7</v>
      </c>
      <c r="F141" s="801">
        <v>3</v>
      </c>
      <c r="G141" s="1102" t="s">
        <v>182</v>
      </c>
      <c r="H141" s="1108" t="s">
        <v>770</v>
      </c>
      <c r="I141" s="1171" t="s">
        <v>224</v>
      </c>
      <c r="J141" s="839">
        <v>698245274201000</v>
      </c>
      <c r="K141" s="1202">
        <v>400000</v>
      </c>
      <c r="L141" s="837">
        <f>K141*15%</f>
        <v>60000</v>
      </c>
      <c r="M141" s="1202">
        <f t="shared" si="4"/>
        <v>340000</v>
      </c>
      <c r="N141" s="1195">
        <v>31</v>
      </c>
    </row>
    <row r="142" spans="1:14" ht="15.75" customHeight="1">
      <c r="A142" s="802">
        <v>136</v>
      </c>
      <c r="B142" s="2800" t="s">
        <v>9</v>
      </c>
      <c r="C142" s="2800"/>
      <c r="D142" s="2800"/>
      <c r="E142" s="803" t="s">
        <v>10</v>
      </c>
      <c r="F142" s="803">
        <v>3</v>
      </c>
      <c r="G142" s="885" t="s">
        <v>181</v>
      </c>
      <c r="H142" s="888" t="s">
        <v>492</v>
      </c>
      <c r="I142" s="1168" t="s">
        <v>224</v>
      </c>
      <c r="J142" s="810" t="s">
        <v>301</v>
      </c>
      <c r="K142" s="1203">
        <v>400000</v>
      </c>
      <c r="L142" s="842">
        <f>K142*5%</f>
        <v>20000</v>
      </c>
      <c r="M142" s="1203">
        <f t="shared" si="4"/>
        <v>380000</v>
      </c>
      <c r="N142" s="1196">
        <v>32</v>
      </c>
    </row>
    <row r="143" spans="1:14" ht="15.75" customHeight="1">
      <c r="A143" s="800">
        <v>137</v>
      </c>
      <c r="B143" s="2513" t="s">
        <v>387</v>
      </c>
      <c r="C143" s="2513"/>
      <c r="D143" s="2513"/>
      <c r="E143" s="801" t="s">
        <v>7</v>
      </c>
      <c r="F143" s="801">
        <v>2</v>
      </c>
      <c r="G143" s="1102" t="s">
        <v>189</v>
      </c>
      <c r="H143" s="1108" t="s">
        <v>340</v>
      </c>
      <c r="I143" s="1171" t="s">
        <v>221</v>
      </c>
      <c r="J143" s="836" t="s">
        <v>334</v>
      </c>
      <c r="K143" s="1202">
        <v>400000</v>
      </c>
      <c r="L143" s="837">
        <f>K143*15%</f>
        <v>60000</v>
      </c>
      <c r="M143" s="1202">
        <f t="shared" si="4"/>
        <v>340000</v>
      </c>
      <c r="N143" s="1195">
        <v>33</v>
      </c>
    </row>
    <row r="144" spans="1:14" ht="15.75" customHeight="1">
      <c r="A144" s="802">
        <v>138</v>
      </c>
      <c r="B144" s="2609" t="s">
        <v>100</v>
      </c>
      <c r="C144" s="2609"/>
      <c r="D144" s="2609"/>
      <c r="E144" s="803" t="s">
        <v>7</v>
      </c>
      <c r="F144" s="803">
        <v>3</v>
      </c>
      <c r="G144" s="885" t="s">
        <v>185</v>
      </c>
      <c r="H144" s="888" t="s">
        <v>433</v>
      </c>
      <c r="I144" s="1168" t="s">
        <v>221</v>
      </c>
      <c r="J144" s="810" t="s">
        <v>282</v>
      </c>
      <c r="K144" s="1203">
        <v>400000</v>
      </c>
      <c r="L144" s="842">
        <f>K144*15%</f>
        <v>60000</v>
      </c>
      <c r="M144" s="1203">
        <f t="shared" si="4"/>
        <v>340000</v>
      </c>
      <c r="N144" s="1196">
        <v>34</v>
      </c>
    </row>
    <row r="145" spans="1:14" ht="15.75" customHeight="1">
      <c r="A145" s="800">
        <v>139</v>
      </c>
      <c r="B145" s="2805" t="s">
        <v>131</v>
      </c>
      <c r="C145" s="2805"/>
      <c r="D145" s="2805"/>
      <c r="E145" s="804" t="s">
        <v>10</v>
      </c>
      <c r="F145" s="804">
        <v>3</v>
      </c>
      <c r="G145" s="1092" t="s">
        <v>188</v>
      </c>
      <c r="H145" s="996" t="s">
        <v>760</v>
      </c>
      <c r="I145" s="1169" t="s">
        <v>227</v>
      </c>
      <c r="J145" s="845">
        <v>150904886201000</v>
      </c>
      <c r="K145" s="1202">
        <v>400000</v>
      </c>
      <c r="L145" s="837">
        <f>K145*15%</f>
        <v>60000</v>
      </c>
      <c r="M145" s="1202">
        <f t="shared" si="4"/>
        <v>340000</v>
      </c>
      <c r="N145" s="1195">
        <v>35</v>
      </c>
    </row>
    <row r="146" spans="1:14" ht="15.75" customHeight="1">
      <c r="A146" s="802">
        <v>140</v>
      </c>
      <c r="B146" s="2609" t="s">
        <v>95</v>
      </c>
      <c r="C146" s="2609"/>
      <c r="D146" s="2609"/>
      <c r="E146" s="803" t="s">
        <v>10</v>
      </c>
      <c r="F146" s="803">
        <v>3</v>
      </c>
      <c r="G146" s="885" t="s">
        <v>187</v>
      </c>
      <c r="H146" s="888" t="s">
        <v>776</v>
      </c>
      <c r="I146" s="1168" t="s">
        <v>227</v>
      </c>
      <c r="J146" s="845">
        <v>69824532112100</v>
      </c>
      <c r="K146" s="1203">
        <v>400000</v>
      </c>
      <c r="L146" s="842">
        <f>K146*5%</f>
        <v>20000</v>
      </c>
      <c r="M146" s="1203">
        <f t="shared" ref="M146:M182" si="7">K146-L146</f>
        <v>380000</v>
      </c>
      <c r="N146" s="1196">
        <v>36</v>
      </c>
    </row>
    <row r="147" spans="1:14" ht="15.75" customHeight="1">
      <c r="A147" s="800">
        <v>141</v>
      </c>
      <c r="B147" s="2805" t="s">
        <v>131</v>
      </c>
      <c r="C147" s="2805"/>
      <c r="D147" s="2805"/>
      <c r="E147" s="804" t="s">
        <v>10</v>
      </c>
      <c r="F147" s="804">
        <v>3</v>
      </c>
      <c r="G147" s="1092" t="s">
        <v>188</v>
      </c>
      <c r="H147" s="996" t="s">
        <v>760</v>
      </c>
      <c r="I147" s="1163" t="s">
        <v>456</v>
      </c>
      <c r="J147" s="847">
        <v>150904886201000</v>
      </c>
      <c r="K147" s="1206">
        <v>400000</v>
      </c>
      <c r="L147" s="834">
        <f>K147*15%</f>
        <v>60000</v>
      </c>
      <c r="M147" s="1206">
        <f t="shared" si="7"/>
        <v>340000</v>
      </c>
      <c r="N147" s="1195">
        <v>37</v>
      </c>
    </row>
    <row r="148" spans="1:14" ht="15.75" customHeight="1">
      <c r="A148" s="802">
        <v>142</v>
      </c>
      <c r="B148" s="2609" t="s">
        <v>95</v>
      </c>
      <c r="C148" s="2609"/>
      <c r="D148" s="2609"/>
      <c r="E148" s="803" t="s">
        <v>10</v>
      </c>
      <c r="F148" s="803">
        <v>3</v>
      </c>
      <c r="G148" s="885" t="s">
        <v>187</v>
      </c>
      <c r="H148" s="888" t="s">
        <v>776</v>
      </c>
      <c r="I148" s="1164" t="s">
        <v>456</v>
      </c>
      <c r="J148" s="845">
        <v>69824532112100</v>
      </c>
      <c r="K148" s="1203">
        <v>400000</v>
      </c>
      <c r="L148" s="842">
        <f>K148*5%</f>
        <v>20000</v>
      </c>
      <c r="M148" s="1203">
        <f t="shared" si="7"/>
        <v>380000</v>
      </c>
      <c r="N148" s="1196">
        <v>38</v>
      </c>
    </row>
    <row r="149" spans="1:14" ht="15.75" customHeight="1">
      <c r="A149" s="800">
        <v>143</v>
      </c>
      <c r="B149" s="2801" t="s">
        <v>738</v>
      </c>
      <c r="C149" s="2801"/>
      <c r="D149" s="2801"/>
      <c r="E149" s="804" t="s">
        <v>10</v>
      </c>
      <c r="F149" s="801">
        <v>2</v>
      </c>
      <c r="G149" s="1102" t="s">
        <v>51</v>
      </c>
      <c r="H149" s="1108" t="s">
        <v>784</v>
      </c>
      <c r="I149" s="1167" t="s">
        <v>261</v>
      </c>
      <c r="J149" s="833" t="s">
        <v>739</v>
      </c>
      <c r="K149" s="1202">
        <v>400000</v>
      </c>
      <c r="L149" s="837">
        <f>K149*15%</f>
        <v>60000</v>
      </c>
      <c r="M149" s="1202">
        <f t="shared" si="7"/>
        <v>340000</v>
      </c>
      <c r="N149" s="1195">
        <v>39</v>
      </c>
    </row>
    <row r="150" spans="1:14" ht="15.75" customHeight="1">
      <c r="A150" s="802">
        <v>144</v>
      </c>
      <c r="B150" s="2609" t="s">
        <v>95</v>
      </c>
      <c r="C150" s="2609"/>
      <c r="D150" s="2609"/>
      <c r="E150" s="803" t="s">
        <v>10</v>
      </c>
      <c r="F150" s="803">
        <v>3</v>
      </c>
      <c r="G150" s="885" t="s">
        <v>187</v>
      </c>
      <c r="H150" s="888" t="s">
        <v>776</v>
      </c>
      <c r="I150" s="1164" t="s">
        <v>261</v>
      </c>
      <c r="J150" s="845">
        <v>69824532112100</v>
      </c>
      <c r="K150" s="1203">
        <v>400000</v>
      </c>
      <c r="L150" s="842">
        <f>K150*5%</f>
        <v>20000</v>
      </c>
      <c r="M150" s="1203">
        <f t="shared" si="7"/>
        <v>380000</v>
      </c>
      <c r="N150" s="1196">
        <v>40</v>
      </c>
    </row>
    <row r="151" spans="1:14" ht="15.75" customHeight="1">
      <c r="A151" s="800">
        <v>145</v>
      </c>
      <c r="B151" s="2806" t="s">
        <v>42</v>
      </c>
      <c r="C151" s="2806"/>
      <c r="D151" s="2806"/>
      <c r="E151" s="801" t="s">
        <v>10</v>
      </c>
      <c r="F151" s="801">
        <v>3</v>
      </c>
      <c r="G151" s="1102" t="s">
        <v>181</v>
      </c>
      <c r="H151" s="1108" t="s">
        <v>486</v>
      </c>
      <c r="I151" s="1171" t="s">
        <v>228</v>
      </c>
      <c r="J151" s="1189" t="s">
        <v>619</v>
      </c>
      <c r="K151" s="1202">
        <v>400000</v>
      </c>
      <c r="L151" s="837">
        <f>K151*5%</f>
        <v>20000</v>
      </c>
      <c r="M151" s="1202">
        <f t="shared" si="7"/>
        <v>380000</v>
      </c>
      <c r="N151" s="1195">
        <v>41</v>
      </c>
    </row>
    <row r="152" spans="1:14" ht="15.75" customHeight="1">
      <c r="A152" s="802">
        <v>146</v>
      </c>
      <c r="B152" s="2609" t="s">
        <v>52</v>
      </c>
      <c r="C152" s="2609"/>
      <c r="D152" s="2609"/>
      <c r="E152" s="803" t="s">
        <v>7</v>
      </c>
      <c r="F152" s="803">
        <v>3</v>
      </c>
      <c r="G152" s="885" t="s">
        <v>191</v>
      </c>
      <c r="H152" s="888" t="s">
        <v>767</v>
      </c>
      <c r="I152" s="1168" t="s">
        <v>228</v>
      </c>
      <c r="J152" s="845" t="s">
        <v>389</v>
      </c>
      <c r="K152" s="1203">
        <v>400000</v>
      </c>
      <c r="L152" s="842">
        <f>K152*15%</f>
        <v>60000</v>
      </c>
      <c r="M152" s="1203">
        <f t="shared" si="7"/>
        <v>340000</v>
      </c>
      <c r="N152" s="1196">
        <v>42</v>
      </c>
    </row>
    <row r="153" spans="1:14" ht="15.75" customHeight="1">
      <c r="A153" s="800">
        <v>147</v>
      </c>
      <c r="B153" s="2801" t="s">
        <v>302</v>
      </c>
      <c r="C153" s="2801"/>
      <c r="D153" s="2801"/>
      <c r="E153" s="804" t="s">
        <v>7</v>
      </c>
      <c r="F153" s="804">
        <v>3</v>
      </c>
      <c r="G153" s="1102" t="s">
        <v>21</v>
      </c>
      <c r="H153" s="1108" t="s">
        <v>22</v>
      </c>
      <c r="I153" s="1171" t="s">
        <v>229</v>
      </c>
      <c r="J153" s="836">
        <v>5777535255201000</v>
      </c>
      <c r="K153" s="1202">
        <v>400000</v>
      </c>
      <c r="L153" s="837">
        <f>K153*15%</f>
        <v>60000</v>
      </c>
      <c r="M153" s="1202">
        <f t="shared" si="7"/>
        <v>340000</v>
      </c>
      <c r="N153" s="1195">
        <v>43</v>
      </c>
    </row>
    <row r="154" spans="1:14" ht="15.75" customHeight="1">
      <c r="A154" s="802">
        <v>148</v>
      </c>
      <c r="B154" s="1168" t="s">
        <v>755</v>
      </c>
      <c r="C154" s="1168"/>
      <c r="D154" s="1168"/>
      <c r="E154" s="1168" t="s">
        <v>7</v>
      </c>
      <c r="F154" s="803">
        <v>3</v>
      </c>
      <c r="G154" s="885" t="s">
        <v>185</v>
      </c>
      <c r="H154" s="888" t="s">
        <v>764</v>
      </c>
      <c r="I154" s="1168" t="s">
        <v>229</v>
      </c>
      <c r="J154" s="810" t="s">
        <v>583</v>
      </c>
      <c r="K154" s="1203">
        <v>400000</v>
      </c>
      <c r="L154" s="842">
        <f>K154*5%</f>
        <v>20000</v>
      </c>
      <c r="M154" s="1203">
        <f t="shared" si="7"/>
        <v>380000</v>
      </c>
      <c r="N154" s="1196">
        <v>44</v>
      </c>
    </row>
    <row r="155" spans="1:14" ht="15.75" customHeight="1">
      <c r="A155" s="800">
        <v>149</v>
      </c>
      <c r="B155" s="2801" t="s">
        <v>632</v>
      </c>
      <c r="C155" s="2801"/>
      <c r="D155" s="2801"/>
      <c r="E155" s="801" t="s">
        <v>7</v>
      </c>
      <c r="F155" s="801">
        <v>3</v>
      </c>
      <c r="G155" s="1102" t="s">
        <v>46</v>
      </c>
      <c r="H155" s="1108" t="s">
        <v>781</v>
      </c>
      <c r="I155" s="1167" t="s">
        <v>267</v>
      </c>
      <c r="J155" s="836" t="s">
        <v>633</v>
      </c>
      <c r="K155" s="1202">
        <v>400000</v>
      </c>
      <c r="L155" s="837">
        <f t="shared" ref="L155:L161" si="8">K155*15%</f>
        <v>60000</v>
      </c>
      <c r="M155" s="1202">
        <f t="shared" si="7"/>
        <v>340000</v>
      </c>
      <c r="N155" s="1195">
        <v>45</v>
      </c>
    </row>
    <row r="156" spans="1:14" ht="15.75" customHeight="1">
      <c r="A156" s="802">
        <v>150</v>
      </c>
      <c r="B156" s="2513" t="s">
        <v>80</v>
      </c>
      <c r="C156" s="2513"/>
      <c r="D156" s="2513"/>
      <c r="E156" s="801" t="s">
        <v>7</v>
      </c>
      <c r="F156" s="801">
        <v>2</v>
      </c>
      <c r="G156" s="1102" t="s">
        <v>182</v>
      </c>
      <c r="H156" s="1108" t="s">
        <v>634</v>
      </c>
      <c r="I156" s="1167" t="s">
        <v>267</v>
      </c>
      <c r="J156" s="839">
        <v>148890759201000</v>
      </c>
      <c r="K156" s="1202">
        <v>400000</v>
      </c>
      <c r="L156" s="837">
        <f t="shared" si="8"/>
        <v>60000</v>
      </c>
      <c r="M156" s="1202">
        <f t="shared" si="7"/>
        <v>340000</v>
      </c>
      <c r="N156" s="1196">
        <v>46</v>
      </c>
    </row>
    <row r="157" spans="1:14" ht="15.75" customHeight="1">
      <c r="A157" s="800">
        <v>151</v>
      </c>
      <c r="B157" s="2513" t="s">
        <v>793</v>
      </c>
      <c r="C157" s="2513"/>
      <c r="D157" s="2513"/>
      <c r="E157" s="801" t="s">
        <v>7</v>
      </c>
      <c r="F157" s="801">
        <v>2</v>
      </c>
      <c r="G157" s="1102" t="s">
        <v>51</v>
      </c>
      <c r="H157" s="1108" t="s">
        <v>204</v>
      </c>
      <c r="I157" s="1167" t="s">
        <v>268</v>
      </c>
      <c r="J157" s="839">
        <v>685794471201000</v>
      </c>
      <c r="K157" s="1202">
        <v>400000</v>
      </c>
      <c r="L157" s="837">
        <f t="shared" si="8"/>
        <v>60000</v>
      </c>
      <c r="M157" s="1202">
        <f t="shared" si="7"/>
        <v>340000</v>
      </c>
      <c r="N157" s="1195">
        <v>47</v>
      </c>
    </row>
    <row r="158" spans="1:14" ht="15.75" customHeight="1">
      <c r="A158" s="802">
        <v>152</v>
      </c>
      <c r="B158" s="2609" t="s">
        <v>80</v>
      </c>
      <c r="C158" s="2609"/>
      <c r="D158" s="2609"/>
      <c r="E158" s="803" t="s">
        <v>7</v>
      </c>
      <c r="F158" s="803">
        <v>2</v>
      </c>
      <c r="G158" s="885" t="s">
        <v>182</v>
      </c>
      <c r="H158" s="888" t="s">
        <v>634</v>
      </c>
      <c r="I158" s="1164" t="s">
        <v>268</v>
      </c>
      <c r="J158" s="845">
        <v>148890759201000</v>
      </c>
      <c r="K158" s="1203">
        <v>400000</v>
      </c>
      <c r="L158" s="842">
        <f t="shared" si="8"/>
        <v>60000</v>
      </c>
      <c r="M158" s="1203">
        <f t="shared" si="7"/>
        <v>340000</v>
      </c>
      <c r="N158" s="1196">
        <v>48</v>
      </c>
    </row>
    <row r="159" spans="1:14" ht="15.75" customHeight="1">
      <c r="A159" s="800">
        <v>153</v>
      </c>
      <c r="B159" s="2513" t="s">
        <v>793</v>
      </c>
      <c r="C159" s="2513"/>
      <c r="D159" s="2513"/>
      <c r="E159" s="801" t="s">
        <v>7</v>
      </c>
      <c r="F159" s="801">
        <v>2</v>
      </c>
      <c r="G159" s="1102" t="s">
        <v>51</v>
      </c>
      <c r="H159" s="1108" t="s">
        <v>204</v>
      </c>
      <c r="I159" s="1167" t="s">
        <v>400</v>
      </c>
      <c r="J159" s="839">
        <v>685794471201000</v>
      </c>
      <c r="K159" s="1202">
        <v>400000</v>
      </c>
      <c r="L159" s="837">
        <f t="shared" si="8"/>
        <v>60000</v>
      </c>
      <c r="M159" s="1202">
        <f t="shared" si="7"/>
        <v>340000</v>
      </c>
      <c r="N159" s="1195">
        <v>49</v>
      </c>
    </row>
    <row r="160" spans="1:14" ht="15.75" customHeight="1">
      <c r="A160" s="802">
        <v>154</v>
      </c>
      <c r="B160" s="2609" t="s">
        <v>745</v>
      </c>
      <c r="C160" s="2609"/>
      <c r="D160" s="2609"/>
      <c r="E160" s="803" t="s">
        <v>10</v>
      </c>
      <c r="F160" s="803">
        <v>3</v>
      </c>
      <c r="G160" s="885" t="s">
        <v>186</v>
      </c>
      <c r="H160" s="803"/>
      <c r="I160" s="1164" t="s">
        <v>400</v>
      </c>
      <c r="J160" s="810" t="s">
        <v>746</v>
      </c>
      <c r="K160" s="1203">
        <v>400000</v>
      </c>
      <c r="L160" s="842">
        <f t="shared" si="8"/>
        <v>60000</v>
      </c>
      <c r="M160" s="1203">
        <f t="shared" si="7"/>
        <v>340000</v>
      </c>
      <c r="N160" s="1196">
        <v>50</v>
      </c>
    </row>
    <row r="161" spans="1:14" ht="15.75" customHeight="1">
      <c r="A161" s="800">
        <v>155</v>
      </c>
      <c r="B161" s="2801" t="s">
        <v>24</v>
      </c>
      <c r="C161" s="2801"/>
      <c r="D161" s="2801"/>
      <c r="E161" s="804" t="s">
        <v>7</v>
      </c>
      <c r="F161" s="804">
        <v>3</v>
      </c>
      <c r="G161" s="1092" t="s">
        <v>21</v>
      </c>
      <c r="H161" s="996" t="s">
        <v>622</v>
      </c>
      <c r="I161" s="1169" t="s">
        <v>230</v>
      </c>
      <c r="J161" s="839" t="s">
        <v>249</v>
      </c>
      <c r="K161" s="1202">
        <v>400000</v>
      </c>
      <c r="L161" s="837">
        <f t="shared" si="8"/>
        <v>60000</v>
      </c>
      <c r="M161" s="1202">
        <f t="shared" si="7"/>
        <v>340000</v>
      </c>
      <c r="N161" s="1195">
        <v>51</v>
      </c>
    </row>
    <row r="162" spans="1:14" ht="15.75" customHeight="1">
      <c r="A162" s="802">
        <v>156</v>
      </c>
      <c r="B162" s="1168" t="s">
        <v>757</v>
      </c>
      <c r="C162" s="1168"/>
      <c r="D162" s="1168"/>
      <c r="E162" s="1168" t="s">
        <v>7</v>
      </c>
      <c r="F162" s="803">
        <v>3</v>
      </c>
      <c r="G162" s="885" t="s">
        <v>51</v>
      </c>
      <c r="H162" s="888" t="s">
        <v>762</v>
      </c>
      <c r="I162" s="1168" t="s">
        <v>230</v>
      </c>
      <c r="J162" s="902" t="s">
        <v>586</v>
      </c>
      <c r="K162" s="1203">
        <v>400000</v>
      </c>
      <c r="L162" s="842">
        <f>K162*5%</f>
        <v>20000</v>
      </c>
      <c r="M162" s="1203">
        <f t="shared" si="7"/>
        <v>380000</v>
      </c>
      <c r="N162" s="1196">
        <v>52</v>
      </c>
    </row>
    <row r="163" spans="1:14" ht="15.75" customHeight="1">
      <c r="A163" s="800">
        <v>157</v>
      </c>
      <c r="B163" s="1171" t="s">
        <v>757</v>
      </c>
      <c r="C163" s="1171"/>
      <c r="D163" s="1171"/>
      <c r="E163" s="1171" t="s">
        <v>7</v>
      </c>
      <c r="F163" s="801">
        <v>3</v>
      </c>
      <c r="G163" s="1102" t="s">
        <v>51</v>
      </c>
      <c r="H163" s="1108" t="s">
        <v>762</v>
      </c>
      <c r="I163" s="1169" t="s">
        <v>233</v>
      </c>
      <c r="J163" s="902" t="s">
        <v>586</v>
      </c>
      <c r="K163" s="1206">
        <v>400000</v>
      </c>
      <c r="L163" s="834">
        <f>K163*5%</f>
        <v>20000</v>
      </c>
      <c r="M163" s="1206">
        <f t="shared" si="7"/>
        <v>380000</v>
      </c>
      <c r="N163" s="1195">
        <v>53</v>
      </c>
    </row>
    <row r="164" spans="1:14" ht="15.75" customHeight="1">
      <c r="A164" s="802">
        <v>158</v>
      </c>
      <c r="B164" s="2609" t="s">
        <v>100</v>
      </c>
      <c r="C164" s="2609"/>
      <c r="D164" s="2609"/>
      <c r="E164" s="803" t="s">
        <v>7</v>
      </c>
      <c r="F164" s="803">
        <v>3</v>
      </c>
      <c r="G164" s="885" t="s">
        <v>185</v>
      </c>
      <c r="H164" s="888" t="s">
        <v>433</v>
      </c>
      <c r="I164" s="1168" t="s">
        <v>233</v>
      </c>
      <c r="J164" s="810" t="s">
        <v>282</v>
      </c>
      <c r="K164" s="1203">
        <v>400000</v>
      </c>
      <c r="L164" s="842">
        <f>K164*15%</f>
        <v>60000</v>
      </c>
      <c r="M164" s="1203">
        <f t="shared" si="7"/>
        <v>340000</v>
      </c>
      <c r="N164" s="1196">
        <v>54</v>
      </c>
    </row>
    <row r="165" spans="1:14" ht="15.75" customHeight="1">
      <c r="A165" s="800">
        <v>159</v>
      </c>
      <c r="B165" s="2513" t="s">
        <v>184</v>
      </c>
      <c r="C165" s="2513"/>
      <c r="D165" s="2513"/>
      <c r="E165" s="801" t="s">
        <v>7</v>
      </c>
      <c r="F165" s="801">
        <v>3</v>
      </c>
      <c r="G165" s="1102" t="s">
        <v>185</v>
      </c>
      <c r="H165" s="1108" t="s">
        <v>178</v>
      </c>
      <c r="I165" s="1171" t="s">
        <v>231</v>
      </c>
      <c r="J165" s="839" t="s">
        <v>249</v>
      </c>
      <c r="K165" s="1202">
        <v>400000</v>
      </c>
      <c r="L165" s="837">
        <f>K165*15%</f>
        <v>60000</v>
      </c>
      <c r="M165" s="1202">
        <f t="shared" si="7"/>
        <v>340000</v>
      </c>
      <c r="N165" s="1195">
        <v>55</v>
      </c>
    </row>
    <row r="166" spans="1:14" ht="15.75" customHeight="1" thickBot="1">
      <c r="A166" s="802">
        <v>160</v>
      </c>
      <c r="B166" s="2609" t="s">
        <v>771</v>
      </c>
      <c r="C166" s="2609"/>
      <c r="D166" s="2609"/>
      <c r="E166" s="807" t="s">
        <v>10</v>
      </c>
      <c r="F166" s="807">
        <v>2</v>
      </c>
      <c r="G166" s="1190" t="s">
        <v>183</v>
      </c>
      <c r="H166" s="1116" t="s">
        <v>195</v>
      </c>
      <c r="I166" s="1191" t="s">
        <v>231</v>
      </c>
      <c r="J166" s="841">
        <v>776427254201000</v>
      </c>
      <c r="K166" s="1210">
        <v>400000</v>
      </c>
      <c r="L166" s="860">
        <f>K166*5%</f>
        <v>20000</v>
      </c>
      <c r="M166" s="1210">
        <f t="shared" si="7"/>
        <v>380000</v>
      </c>
      <c r="N166" s="1196">
        <v>56</v>
      </c>
    </row>
    <row r="167" spans="1:14" ht="15.75" customHeight="1" thickTop="1">
      <c r="A167" s="800">
        <v>161</v>
      </c>
      <c r="B167" s="2807" t="s">
        <v>24</v>
      </c>
      <c r="C167" s="2807"/>
      <c r="D167" s="2807"/>
      <c r="E167" s="983" t="s">
        <v>7</v>
      </c>
      <c r="F167" s="801">
        <v>3</v>
      </c>
      <c r="G167" s="1102" t="s">
        <v>21</v>
      </c>
      <c r="H167" s="1108" t="s">
        <v>622</v>
      </c>
      <c r="I167" s="1192" t="s">
        <v>232</v>
      </c>
      <c r="J167" s="985" t="s">
        <v>249</v>
      </c>
      <c r="K167" s="1211">
        <v>400000</v>
      </c>
      <c r="L167" s="986">
        <f>K167*15%</f>
        <v>60000</v>
      </c>
      <c r="M167" s="1211">
        <f t="shared" si="7"/>
        <v>340000</v>
      </c>
      <c r="N167" s="1195">
        <v>57</v>
      </c>
    </row>
    <row r="168" spans="1:14" ht="15.75" customHeight="1">
      <c r="A168" s="802">
        <v>162</v>
      </c>
      <c r="B168" s="2609" t="s">
        <v>104</v>
      </c>
      <c r="C168" s="2609"/>
      <c r="D168" s="2609"/>
      <c r="E168" s="803" t="s">
        <v>7</v>
      </c>
      <c r="F168" s="803">
        <v>3</v>
      </c>
      <c r="G168" s="885" t="s">
        <v>185</v>
      </c>
      <c r="H168" s="888" t="s">
        <v>200</v>
      </c>
      <c r="I168" s="1168" t="s">
        <v>232</v>
      </c>
      <c r="J168" s="845">
        <v>698230323201000</v>
      </c>
      <c r="K168" s="1203">
        <v>400000</v>
      </c>
      <c r="L168" s="842">
        <f>K168*15%</f>
        <v>60000</v>
      </c>
      <c r="M168" s="1203">
        <f t="shared" si="7"/>
        <v>340000</v>
      </c>
      <c r="N168" s="1196">
        <v>58</v>
      </c>
    </row>
    <row r="169" spans="1:14" ht="15.75" customHeight="1">
      <c r="A169" s="800">
        <v>163</v>
      </c>
      <c r="B169" s="2513" t="s">
        <v>38</v>
      </c>
      <c r="C169" s="2513"/>
      <c r="D169" s="2513"/>
      <c r="E169" s="801" t="s">
        <v>7</v>
      </c>
      <c r="F169" s="801">
        <v>3</v>
      </c>
      <c r="G169" s="1102" t="s">
        <v>183</v>
      </c>
      <c r="H169" s="1108" t="s">
        <v>239</v>
      </c>
      <c r="I169" s="1167" t="s">
        <v>236</v>
      </c>
      <c r="J169" s="840">
        <v>776428963201</v>
      </c>
      <c r="K169" s="1202">
        <v>400000</v>
      </c>
      <c r="L169" s="837">
        <f>K169*15%</f>
        <v>60000</v>
      </c>
      <c r="M169" s="1202">
        <f t="shared" si="7"/>
        <v>340000</v>
      </c>
      <c r="N169" s="1195">
        <v>59</v>
      </c>
    </row>
    <row r="170" spans="1:14" ht="15.75" customHeight="1">
      <c r="A170" s="802">
        <v>164</v>
      </c>
      <c r="B170" s="2609" t="s">
        <v>766</v>
      </c>
      <c r="C170" s="2609"/>
      <c r="D170" s="2609"/>
      <c r="E170" s="803" t="s">
        <v>7</v>
      </c>
      <c r="F170" s="803">
        <v>3</v>
      </c>
      <c r="G170" s="885" t="s">
        <v>191</v>
      </c>
      <c r="H170" s="888" t="s">
        <v>300</v>
      </c>
      <c r="I170" s="1164" t="s">
        <v>236</v>
      </c>
      <c r="J170" s="839">
        <v>577536147201000</v>
      </c>
      <c r="K170" s="1203">
        <v>400000</v>
      </c>
      <c r="L170" s="842">
        <f>K170*15%</f>
        <v>60000</v>
      </c>
      <c r="M170" s="1203">
        <f t="shared" si="7"/>
        <v>340000</v>
      </c>
      <c r="N170" s="1196">
        <v>60</v>
      </c>
    </row>
    <row r="171" spans="1:14" ht="15.75" customHeight="1">
      <c r="A171" s="800">
        <v>165</v>
      </c>
      <c r="B171" s="2513" t="s">
        <v>38</v>
      </c>
      <c r="C171" s="2513"/>
      <c r="D171" s="2513"/>
      <c r="E171" s="801" t="s">
        <v>7</v>
      </c>
      <c r="F171" s="804">
        <v>3</v>
      </c>
      <c r="G171" s="1102" t="s">
        <v>183</v>
      </c>
      <c r="H171" s="1108" t="s">
        <v>239</v>
      </c>
      <c r="I171" s="1169" t="s">
        <v>211</v>
      </c>
      <c r="J171" s="840">
        <v>776428963201</v>
      </c>
      <c r="K171" s="1206">
        <v>400000</v>
      </c>
      <c r="L171" s="834">
        <f>K171*5%</f>
        <v>20000</v>
      </c>
      <c r="M171" s="1206">
        <f t="shared" si="7"/>
        <v>380000</v>
      </c>
      <c r="N171" s="1195">
        <v>61</v>
      </c>
    </row>
    <row r="172" spans="1:14" ht="15.75" customHeight="1">
      <c r="A172" s="802">
        <v>166</v>
      </c>
      <c r="B172" s="2513" t="s">
        <v>84</v>
      </c>
      <c r="C172" s="2513"/>
      <c r="D172" s="2513"/>
      <c r="E172" s="801" t="s">
        <v>7</v>
      </c>
      <c r="F172" s="803">
        <v>3</v>
      </c>
      <c r="G172" s="885" t="s">
        <v>182</v>
      </c>
      <c r="H172" s="1108" t="s">
        <v>237</v>
      </c>
      <c r="I172" s="1168" t="s">
        <v>211</v>
      </c>
      <c r="J172" s="810">
        <v>776428195201000</v>
      </c>
      <c r="K172" s="1203">
        <v>400000</v>
      </c>
      <c r="L172" s="842">
        <f>K172*15%</f>
        <v>60000</v>
      </c>
      <c r="M172" s="1203">
        <f t="shared" si="7"/>
        <v>340000</v>
      </c>
      <c r="N172" s="1196">
        <v>62</v>
      </c>
    </row>
    <row r="173" spans="1:14" ht="15.75" customHeight="1">
      <c r="A173" s="800">
        <v>167</v>
      </c>
      <c r="B173" s="2801" t="s">
        <v>126</v>
      </c>
      <c r="C173" s="2801"/>
      <c r="D173" s="2801"/>
      <c r="E173" s="804" t="s">
        <v>7</v>
      </c>
      <c r="F173" s="801">
        <v>3</v>
      </c>
      <c r="G173" s="1102" t="s">
        <v>188</v>
      </c>
      <c r="H173" s="995" t="s">
        <v>251</v>
      </c>
      <c r="I173" s="1169" t="s">
        <v>214</v>
      </c>
      <c r="J173" s="847" t="s">
        <v>295</v>
      </c>
      <c r="K173" s="1206">
        <v>400000</v>
      </c>
      <c r="L173" s="834">
        <f>K173*15%</f>
        <v>60000</v>
      </c>
      <c r="M173" s="1206">
        <f t="shared" si="7"/>
        <v>340000</v>
      </c>
      <c r="N173" s="1195">
        <v>63</v>
      </c>
    </row>
    <row r="174" spans="1:14" ht="15.75" customHeight="1">
      <c r="A174" s="802">
        <v>168</v>
      </c>
      <c r="B174" s="2609" t="s">
        <v>23</v>
      </c>
      <c r="C174" s="2609"/>
      <c r="D174" s="2609"/>
      <c r="E174" s="803" t="s">
        <v>10</v>
      </c>
      <c r="F174" s="803">
        <v>3</v>
      </c>
      <c r="G174" s="885" t="s">
        <v>189</v>
      </c>
      <c r="H174" s="888" t="s">
        <v>240</v>
      </c>
      <c r="I174" s="1168" t="s">
        <v>214</v>
      </c>
      <c r="J174" s="810" t="s">
        <v>289</v>
      </c>
      <c r="K174" s="1203">
        <v>400000</v>
      </c>
      <c r="L174" s="842">
        <f>K174*5%</f>
        <v>20000</v>
      </c>
      <c r="M174" s="1203">
        <f t="shared" si="7"/>
        <v>380000</v>
      </c>
      <c r="N174" s="1196">
        <v>64</v>
      </c>
    </row>
    <row r="175" spans="1:14" ht="15.75" customHeight="1">
      <c r="A175" s="800">
        <v>169</v>
      </c>
      <c r="B175" s="1171" t="s">
        <v>799</v>
      </c>
      <c r="C175" s="1099"/>
      <c r="D175" s="1099"/>
      <c r="E175" s="1099" t="s">
        <v>7</v>
      </c>
      <c r="F175" s="803">
        <v>3</v>
      </c>
      <c r="G175" s="885" t="s">
        <v>191</v>
      </c>
      <c r="H175" s="888" t="s">
        <v>300</v>
      </c>
      <c r="I175" s="1171" t="s">
        <v>220</v>
      </c>
      <c r="J175" s="839">
        <v>577536147201000</v>
      </c>
      <c r="K175" s="1202">
        <v>400000</v>
      </c>
      <c r="L175" s="837">
        <f>K175*15%</f>
        <v>60000</v>
      </c>
      <c r="M175" s="1202">
        <f t="shared" si="7"/>
        <v>340000</v>
      </c>
      <c r="N175" s="1195">
        <v>65</v>
      </c>
    </row>
    <row r="176" spans="1:14" ht="15.75" customHeight="1">
      <c r="A176" s="802">
        <v>170</v>
      </c>
      <c r="B176" s="2609" t="s">
        <v>29</v>
      </c>
      <c r="C176" s="2609"/>
      <c r="D176" s="2609"/>
      <c r="E176" s="803" t="s">
        <v>7</v>
      </c>
      <c r="F176" s="803">
        <v>3</v>
      </c>
      <c r="G176" s="885" t="s">
        <v>185</v>
      </c>
      <c r="H176" s="888" t="s">
        <v>631</v>
      </c>
      <c r="I176" s="1168" t="s">
        <v>220</v>
      </c>
      <c r="J176" s="845">
        <v>698245214201000</v>
      </c>
      <c r="K176" s="1203">
        <v>400000</v>
      </c>
      <c r="L176" s="842">
        <f>K176*15%</f>
        <v>60000</v>
      </c>
      <c r="M176" s="1203">
        <f t="shared" si="7"/>
        <v>340000</v>
      </c>
      <c r="N176" s="1196">
        <v>66</v>
      </c>
    </row>
    <row r="177" spans="1:14" ht="15.75" customHeight="1">
      <c r="A177" s="800">
        <v>171</v>
      </c>
      <c r="B177" s="2805" t="s">
        <v>40</v>
      </c>
      <c r="C177" s="2805"/>
      <c r="D177" s="2805"/>
      <c r="E177" s="804" t="s">
        <v>7</v>
      </c>
      <c r="F177" s="804">
        <v>3</v>
      </c>
      <c r="G177" s="1092" t="s">
        <v>51</v>
      </c>
      <c r="H177" s="804">
        <v>8126791922</v>
      </c>
      <c r="I177" s="1169" t="s">
        <v>250</v>
      </c>
      <c r="J177" s="833" t="s">
        <v>272</v>
      </c>
      <c r="K177" s="1206">
        <v>400000</v>
      </c>
      <c r="L177" s="834">
        <f>K177*15%</f>
        <v>60000</v>
      </c>
      <c r="M177" s="1206">
        <f t="shared" si="7"/>
        <v>340000</v>
      </c>
      <c r="N177" s="1195">
        <v>67</v>
      </c>
    </row>
    <row r="178" spans="1:14" ht="15.75" customHeight="1">
      <c r="A178" s="802">
        <v>172</v>
      </c>
      <c r="B178" s="2800" t="s">
        <v>105</v>
      </c>
      <c r="C178" s="2800"/>
      <c r="D178" s="2800"/>
      <c r="E178" s="809" t="s">
        <v>7</v>
      </c>
      <c r="F178" s="809">
        <v>3</v>
      </c>
      <c r="G178" s="903" t="s">
        <v>185</v>
      </c>
      <c r="H178" s="996" t="s">
        <v>795</v>
      </c>
      <c r="I178" s="1168" t="s">
        <v>250</v>
      </c>
      <c r="J178" s="810" t="s">
        <v>782</v>
      </c>
      <c r="K178" s="1203">
        <v>400000</v>
      </c>
      <c r="L178" s="842">
        <f>K178*15%</f>
        <v>60000</v>
      </c>
      <c r="M178" s="1203">
        <f t="shared" si="7"/>
        <v>340000</v>
      </c>
      <c r="N178" s="1196">
        <v>68</v>
      </c>
    </row>
    <row r="179" spans="1:14" ht="15.75" customHeight="1">
      <c r="A179" s="800">
        <v>173</v>
      </c>
      <c r="B179" s="2806" t="s">
        <v>769</v>
      </c>
      <c r="C179" s="2806"/>
      <c r="D179" s="2806"/>
      <c r="E179" s="801" t="s">
        <v>7</v>
      </c>
      <c r="F179" s="801">
        <v>3</v>
      </c>
      <c r="G179" s="1102" t="s">
        <v>182</v>
      </c>
      <c r="H179" s="1108" t="s">
        <v>770</v>
      </c>
      <c r="I179" s="1171" t="s">
        <v>225</v>
      </c>
      <c r="J179" s="839">
        <v>698245274201000</v>
      </c>
      <c r="K179" s="1202">
        <v>400000</v>
      </c>
      <c r="L179" s="837">
        <f>K179*15%</f>
        <v>60000</v>
      </c>
      <c r="M179" s="1202">
        <f t="shared" si="7"/>
        <v>340000</v>
      </c>
      <c r="N179" s="1195">
        <v>69</v>
      </c>
    </row>
    <row r="180" spans="1:14" ht="15.75" customHeight="1">
      <c r="A180" s="802">
        <v>174</v>
      </c>
      <c r="B180" s="2609" t="s">
        <v>9</v>
      </c>
      <c r="C180" s="2609"/>
      <c r="D180" s="2609"/>
      <c r="E180" s="803" t="s">
        <v>10</v>
      </c>
      <c r="F180" s="803">
        <v>3</v>
      </c>
      <c r="G180" s="885" t="s">
        <v>181</v>
      </c>
      <c r="H180" s="888" t="s">
        <v>492</v>
      </c>
      <c r="I180" s="1168" t="s">
        <v>225</v>
      </c>
      <c r="J180" s="810" t="s">
        <v>301</v>
      </c>
      <c r="K180" s="1203">
        <v>400000</v>
      </c>
      <c r="L180" s="842">
        <f>K180*5%</f>
        <v>20000</v>
      </c>
      <c r="M180" s="1203">
        <f t="shared" si="7"/>
        <v>380000</v>
      </c>
      <c r="N180" s="1196">
        <v>70</v>
      </c>
    </row>
    <row r="181" spans="1:14" ht="15.75" customHeight="1">
      <c r="A181" s="800">
        <v>175</v>
      </c>
      <c r="B181" s="2806" t="s">
        <v>42</v>
      </c>
      <c r="C181" s="2806"/>
      <c r="D181" s="2806"/>
      <c r="E181" s="801" t="s">
        <v>10</v>
      </c>
      <c r="F181" s="801">
        <v>3</v>
      </c>
      <c r="G181" s="1102" t="s">
        <v>181</v>
      </c>
      <c r="H181" s="1108" t="s">
        <v>486</v>
      </c>
      <c r="I181" s="1171" t="s">
        <v>226</v>
      </c>
      <c r="J181" s="1193" t="s">
        <v>619</v>
      </c>
      <c r="K181" s="1206">
        <v>400000</v>
      </c>
      <c r="L181" s="837">
        <f>K181*5%</f>
        <v>20000</v>
      </c>
      <c r="M181" s="1202">
        <f t="shared" si="7"/>
        <v>380000</v>
      </c>
      <c r="N181" s="1195">
        <v>71</v>
      </c>
    </row>
    <row r="182" spans="1:14" ht="15.75" customHeight="1">
      <c r="A182" s="802">
        <v>176</v>
      </c>
      <c r="B182" s="2609" t="s">
        <v>52</v>
      </c>
      <c r="C182" s="2609"/>
      <c r="D182" s="2609"/>
      <c r="E182" s="803" t="s">
        <v>7</v>
      </c>
      <c r="F182" s="803">
        <v>3</v>
      </c>
      <c r="G182" s="885" t="s">
        <v>191</v>
      </c>
      <c r="H182" s="888" t="s">
        <v>767</v>
      </c>
      <c r="I182" s="1168" t="s">
        <v>226</v>
      </c>
      <c r="J182" s="845" t="s">
        <v>389</v>
      </c>
      <c r="K182" s="1203">
        <v>400000</v>
      </c>
      <c r="L182" s="842">
        <f>K182*15%</f>
        <v>60000</v>
      </c>
      <c r="M182" s="1203">
        <f t="shared" si="7"/>
        <v>340000</v>
      </c>
      <c r="N182" s="1196">
        <v>72</v>
      </c>
    </row>
    <row r="183" spans="1:14" ht="16.5" customHeight="1">
      <c r="A183" s="2795" t="s">
        <v>59</v>
      </c>
      <c r="B183" s="2796"/>
      <c r="C183" s="2796"/>
      <c r="D183" s="2796"/>
      <c r="E183" s="2796"/>
      <c r="F183" s="2796"/>
      <c r="G183" s="2796"/>
      <c r="H183" s="2796"/>
      <c r="I183" s="2797"/>
      <c r="J183" s="1170"/>
      <c r="K183" s="1218">
        <f>SUM(K7:K182)</f>
        <v>70400000</v>
      </c>
      <c r="L183" s="1219">
        <f>SUM(L79:L182)</f>
        <v>4700000</v>
      </c>
      <c r="M183" s="1218">
        <f>SUM(M79:M182)</f>
        <v>35700000</v>
      </c>
      <c r="N183" s="1195"/>
    </row>
    <row r="184" spans="1:14" ht="16.5" customHeight="1" thickBot="1">
      <c r="A184" s="2605" t="s">
        <v>579</v>
      </c>
      <c r="B184" s="2606"/>
      <c r="C184" s="2606"/>
      <c r="D184" s="2607" t="s">
        <v>801</v>
      </c>
      <c r="E184" s="2607"/>
      <c r="F184" s="2607"/>
      <c r="G184" s="2607"/>
      <c r="H184" s="2607"/>
      <c r="I184" s="2607"/>
      <c r="J184" s="2607"/>
      <c r="K184" s="2607"/>
      <c r="L184" s="2607"/>
      <c r="M184" s="2798"/>
      <c r="N184" s="1200"/>
    </row>
    <row r="185" spans="1:14" ht="12" thickTop="1">
      <c r="A185" s="811"/>
      <c r="B185" s="993"/>
      <c r="C185" s="811"/>
      <c r="D185" s="811"/>
      <c r="E185" s="813"/>
      <c r="F185" s="813"/>
      <c r="G185" s="1093"/>
      <c r="H185" s="813"/>
      <c r="I185" s="1120"/>
      <c r="J185" s="993"/>
      <c r="L185" s="814"/>
      <c r="M185" s="814"/>
      <c r="N185" s="815"/>
    </row>
    <row r="186" spans="1:14">
      <c r="E186" s="794" t="s">
        <v>787</v>
      </c>
      <c r="F186" s="794" t="s">
        <v>796</v>
      </c>
    </row>
    <row r="187" spans="1:14" s="870" customFormat="1">
      <c r="A187" s="890"/>
      <c r="B187" s="887"/>
      <c r="C187" s="892"/>
      <c r="D187" s="892"/>
      <c r="E187" s="893"/>
      <c r="F187" s="893"/>
      <c r="G187" s="1094" t="s">
        <v>797</v>
      </c>
      <c r="H187" s="1121"/>
      <c r="I187" s="874"/>
      <c r="J187" s="894"/>
      <c r="K187" s="894"/>
      <c r="L187" s="870" t="s">
        <v>602</v>
      </c>
      <c r="M187" s="895"/>
      <c r="N187" s="896"/>
    </row>
    <row r="188" spans="1:14" s="870" customFormat="1">
      <c r="A188" s="890"/>
      <c r="B188" s="887"/>
      <c r="C188" s="892"/>
      <c r="D188" s="892"/>
      <c r="E188" s="893"/>
      <c r="F188" s="893" t="s">
        <v>734</v>
      </c>
      <c r="G188" s="1094" t="s">
        <v>768</v>
      </c>
      <c r="H188" s="1121"/>
      <c r="I188" s="874"/>
      <c r="J188" s="894"/>
      <c r="K188" s="894"/>
      <c r="M188" s="895"/>
      <c r="N188" s="896"/>
    </row>
    <row r="189" spans="1:14" s="870" customFormat="1">
      <c r="A189" s="818" t="s">
        <v>587</v>
      </c>
      <c r="C189" s="889"/>
      <c r="D189" s="897"/>
      <c r="E189" s="893"/>
      <c r="F189" s="893" t="s">
        <v>734</v>
      </c>
      <c r="G189" s="1094"/>
      <c r="H189" s="1121"/>
      <c r="I189" s="1000" t="s">
        <v>592</v>
      </c>
      <c r="J189" s="894"/>
      <c r="K189" s="894"/>
      <c r="L189" s="870" t="s">
        <v>597</v>
      </c>
      <c r="M189" s="875"/>
      <c r="N189" s="898"/>
    </row>
    <row r="190" spans="1:14" s="870" customFormat="1">
      <c r="A190" s="818" t="s">
        <v>588</v>
      </c>
      <c r="C190" s="889"/>
      <c r="D190" s="899"/>
      <c r="E190" s="893"/>
      <c r="F190" s="893"/>
      <c r="G190" s="1094" t="s">
        <v>761</v>
      </c>
      <c r="H190" s="1121"/>
      <c r="I190" s="1000" t="s">
        <v>593</v>
      </c>
      <c r="J190" s="894"/>
      <c r="K190" s="894"/>
      <c r="L190" s="870" t="s">
        <v>598</v>
      </c>
      <c r="M190" s="875"/>
      <c r="N190" s="896"/>
    </row>
    <row r="191" spans="1:14" s="870" customFormat="1">
      <c r="A191" s="818" t="s">
        <v>589</v>
      </c>
      <c r="C191" s="889"/>
      <c r="D191" s="874"/>
      <c r="E191" s="893"/>
      <c r="F191" s="893" t="s">
        <v>754</v>
      </c>
      <c r="G191" s="1094"/>
      <c r="H191" s="1121"/>
      <c r="I191" s="1000" t="s">
        <v>594</v>
      </c>
      <c r="J191" s="894"/>
      <c r="K191" s="894"/>
      <c r="L191" s="870" t="s">
        <v>599</v>
      </c>
      <c r="M191" s="875"/>
      <c r="N191" s="898"/>
    </row>
    <row r="192" spans="1:14" s="870" customFormat="1">
      <c r="A192" s="818" t="s">
        <v>603</v>
      </c>
      <c r="C192" s="889"/>
      <c r="D192" s="874"/>
      <c r="E192" s="893"/>
      <c r="F192" s="893"/>
      <c r="G192" s="1094"/>
      <c r="H192" s="1121"/>
      <c r="I192" s="1000" t="s">
        <v>595</v>
      </c>
      <c r="J192" s="894"/>
      <c r="K192" s="894"/>
      <c r="M192" s="875"/>
      <c r="N192" s="898"/>
    </row>
    <row r="193" spans="1:14" s="870" customFormat="1">
      <c r="A193" s="870" t="s">
        <v>604</v>
      </c>
      <c r="C193" s="889"/>
      <c r="D193" s="874"/>
      <c r="E193" s="893"/>
      <c r="F193" s="893"/>
      <c r="G193" s="1094"/>
      <c r="H193" s="1121"/>
      <c r="I193" s="1001"/>
      <c r="J193" s="894"/>
      <c r="K193" s="894"/>
      <c r="M193" s="875"/>
      <c r="N193" s="898"/>
    </row>
    <row r="194" spans="1:14" s="870" customFormat="1">
      <c r="C194" s="889"/>
      <c r="D194" s="874"/>
      <c r="E194" s="900"/>
      <c r="F194" s="900"/>
      <c r="G194" s="1095"/>
      <c r="H194" s="1122"/>
      <c r="I194" s="1002"/>
      <c r="J194" s="901"/>
      <c r="K194" s="901"/>
      <c r="M194" s="875"/>
      <c r="N194" s="898"/>
    </row>
    <row r="195" spans="1:14" s="870" customFormat="1">
      <c r="C195" s="889"/>
      <c r="D195" s="874"/>
      <c r="E195" s="900"/>
      <c r="F195" s="900"/>
      <c r="G195" s="1095"/>
      <c r="H195" s="1122"/>
      <c r="I195" s="1002"/>
      <c r="J195" s="901"/>
      <c r="K195" s="901"/>
      <c r="M195" s="875"/>
      <c r="N195" s="898"/>
    </row>
    <row r="196" spans="1:14" s="870" customFormat="1">
      <c r="C196" s="889"/>
      <c r="D196" s="874"/>
      <c r="E196" s="898"/>
      <c r="F196" s="898"/>
      <c r="G196" s="1096"/>
      <c r="H196" s="1123"/>
      <c r="I196" s="1003"/>
      <c r="J196" s="891"/>
      <c r="K196" s="891"/>
      <c r="M196" s="875"/>
      <c r="N196" s="898"/>
    </row>
    <row r="197" spans="1:14" s="870" customFormat="1">
      <c r="C197" s="889"/>
      <c r="D197" s="874"/>
      <c r="E197" s="898"/>
      <c r="F197" s="898"/>
      <c r="G197" s="1096"/>
      <c r="H197" s="1123"/>
      <c r="I197" s="1003"/>
      <c r="J197" s="891"/>
      <c r="K197" s="891"/>
      <c r="M197" s="875"/>
      <c r="N197" s="898"/>
    </row>
    <row r="198" spans="1:14" s="870" customFormat="1">
      <c r="B198" s="870" t="s">
        <v>734</v>
      </c>
      <c r="C198" s="889"/>
      <c r="D198" s="874"/>
      <c r="E198" s="898"/>
      <c r="F198" s="898"/>
      <c r="G198" s="1096"/>
      <c r="H198" s="1123"/>
      <c r="I198" s="1003"/>
      <c r="J198" s="891"/>
      <c r="K198" s="891"/>
      <c r="M198" s="875"/>
      <c r="N198" s="898"/>
    </row>
    <row r="199" spans="1:14" s="870" customFormat="1">
      <c r="A199" s="870" t="s">
        <v>590</v>
      </c>
      <c r="C199" s="889"/>
      <c r="D199" s="874"/>
      <c r="E199" s="898"/>
      <c r="F199" s="898"/>
      <c r="G199" s="1096"/>
      <c r="H199" s="1123"/>
      <c r="I199" s="1003" t="s">
        <v>329</v>
      </c>
      <c r="J199" s="891"/>
      <c r="K199" s="891"/>
      <c r="L199" s="870" t="s">
        <v>600</v>
      </c>
      <c r="M199" s="875"/>
      <c r="N199" s="898"/>
    </row>
    <row r="200" spans="1:14" s="870" customFormat="1">
      <c r="A200" s="870" t="s">
        <v>591</v>
      </c>
      <c r="C200" s="873"/>
      <c r="D200" s="881"/>
      <c r="E200" s="873"/>
      <c r="F200" s="873"/>
      <c r="G200" s="874"/>
      <c r="H200" s="873"/>
      <c r="I200" s="910" t="s">
        <v>596</v>
      </c>
      <c r="J200" s="875"/>
      <c r="K200" s="875"/>
      <c r="L200" s="870" t="s">
        <v>601</v>
      </c>
      <c r="M200" s="875"/>
    </row>
    <row r="201" spans="1:14">
      <c r="A201" s="811"/>
      <c r="B201" s="993"/>
      <c r="C201" s="811"/>
      <c r="D201" s="811"/>
      <c r="E201" s="811"/>
      <c r="F201" s="811"/>
      <c r="G201" s="1097"/>
      <c r="H201" s="811"/>
      <c r="I201" s="1120"/>
      <c r="J201" s="993"/>
    </row>
    <row r="202" spans="1:14">
      <c r="A202" s="811"/>
      <c r="B202" s="993"/>
      <c r="C202" s="811"/>
      <c r="D202" s="811"/>
      <c r="E202" s="811"/>
      <c r="F202" s="811"/>
      <c r="G202" s="1097"/>
      <c r="H202" s="811"/>
      <c r="I202" s="1120"/>
      <c r="J202" s="993"/>
    </row>
    <row r="203" spans="1:14">
      <c r="A203" s="811"/>
      <c r="B203" s="993"/>
      <c r="C203" s="811"/>
      <c r="D203" s="811"/>
      <c r="E203" s="811"/>
      <c r="F203" s="811"/>
      <c r="G203" s="1097"/>
      <c r="H203" s="811"/>
      <c r="I203" s="1120"/>
      <c r="J203" s="993"/>
    </row>
    <row r="204" spans="1:14">
      <c r="A204" s="811"/>
      <c r="B204" s="993"/>
      <c r="C204" s="811"/>
      <c r="D204" s="811"/>
      <c r="E204" s="811"/>
      <c r="F204" s="811"/>
      <c r="G204" s="1097"/>
      <c r="H204" s="811"/>
      <c r="I204" s="1120"/>
      <c r="J204" s="993"/>
    </row>
    <row r="205" spans="1:14">
      <c r="A205" s="811"/>
      <c r="B205" s="993"/>
      <c r="C205" s="811"/>
      <c r="D205" s="811"/>
      <c r="E205" s="811"/>
      <c r="F205" s="811"/>
      <c r="G205" s="1097"/>
      <c r="H205" s="811"/>
      <c r="I205" s="1120"/>
      <c r="J205" s="993"/>
    </row>
    <row r="206" spans="1:14">
      <c r="A206" s="811"/>
      <c r="B206" s="993"/>
      <c r="C206" s="811"/>
      <c r="D206" s="811"/>
      <c r="E206" s="811"/>
      <c r="F206" s="811"/>
      <c r="G206" s="1097"/>
      <c r="H206" s="811"/>
      <c r="I206" s="1120"/>
      <c r="J206" s="993"/>
    </row>
    <row r="207" spans="1:14">
      <c r="A207" s="811"/>
      <c r="B207" s="993"/>
      <c r="C207" s="811"/>
      <c r="D207" s="811"/>
      <c r="E207" s="811"/>
      <c r="F207" s="811"/>
      <c r="G207" s="1097"/>
      <c r="H207" s="811"/>
      <c r="I207" s="1120"/>
      <c r="J207" s="993"/>
    </row>
    <row r="208" spans="1:14">
      <c r="A208" s="811"/>
      <c r="B208" s="993"/>
      <c r="C208" s="811"/>
      <c r="D208" s="811"/>
      <c r="E208" s="811"/>
      <c r="F208" s="811"/>
      <c r="G208" s="1097"/>
      <c r="H208" s="811"/>
      <c r="I208" s="1120"/>
      <c r="J208" s="993"/>
    </row>
    <row r="209" spans="1:10">
      <c r="A209" s="811"/>
      <c r="B209" s="993"/>
      <c r="C209" s="811"/>
      <c r="D209" s="811"/>
      <c r="E209" s="811"/>
      <c r="F209" s="811"/>
      <c r="G209" s="1097"/>
      <c r="H209" s="811"/>
      <c r="I209" s="1120"/>
      <c r="J209" s="993"/>
    </row>
    <row r="210" spans="1:10">
      <c r="A210" s="811"/>
      <c r="B210" s="993"/>
      <c r="C210" s="811"/>
      <c r="D210" s="811"/>
      <c r="E210" s="811"/>
      <c r="F210" s="811"/>
      <c r="G210" s="1097"/>
      <c r="H210" s="811"/>
      <c r="I210" s="1120"/>
      <c r="J210" s="993"/>
    </row>
    <row r="211" spans="1:10">
      <c r="A211" s="811"/>
      <c r="B211" s="993"/>
      <c r="C211" s="811"/>
      <c r="D211" s="811"/>
      <c r="E211" s="811"/>
      <c r="F211" s="811"/>
      <c r="G211" s="1097"/>
      <c r="H211" s="811"/>
      <c r="I211" s="1120"/>
      <c r="J211" s="993"/>
    </row>
    <row r="212" spans="1:10">
      <c r="A212" s="811"/>
      <c r="B212" s="993"/>
      <c r="C212" s="811"/>
      <c r="D212" s="811"/>
      <c r="E212" s="811"/>
      <c r="F212" s="811"/>
      <c r="G212" s="1097"/>
      <c r="H212" s="811"/>
      <c r="I212" s="1120"/>
      <c r="J212" s="993"/>
    </row>
    <row r="213" spans="1:10">
      <c r="A213" s="811"/>
      <c r="B213" s="993"/>
      <c r="C213" s="811"/>
      <c r="D213" s="811"/>
      <c r="E213" s="811"/>
      <c r="F213" s="811"/>
      <c r="G213" s="1097"/>
      <c r="H213" s="811"/>
      <c r="I213" s="1120"/>
      <c r="J213" s="993"/>
    </row>
    <row r="214" spans="1:10">
      <c r="A214" s="811"/>
      <c r="B214" s="993"/>
      <c r="C214" s="811"/>
      <c r="D214" s="811"/>
      <c r="E214" s="811"/>
      <c r="F214" s="811"/>
      <c r="G214" s="1097"/>
      <c r="H214" s="811"/>
      <c r="I214" s="1120"/>
      <c r="J214" s="993"/>
    </row>
    <row r="215" spans="1:10">
      <c r="A215" s="811"/>
      <c r="B215" s="993"/>
      <c r="C215" s="811"/>
      <c r="D215" s="811"/>
      <c r="E215" s="811"/>
      <c r="F215" s="811"/>
      <c r="G215" s="1097"/>
      <c r="H215" s="811"/>
      <c r="I215" s="1120"/>
      <c r="J215" s="993"/>
    </row>
    <row r="216" spans="1:10">
      <c r="A216" s="811"/>
      <c r="B216" s="993"/>
      <c r="C216" s="811"/>
      <c r="D216" s="811"/>
      <c r="E216" s="811"/>
      <c r="F216" s="811"/>
      <c r="G216" s="1097"/>
      <c r="H216" s="811"/>
      <c r="I216" s="1120"/>
      <c r="J216" s="993"/>
    </row>
    <row r="217" spans="1:10">
      <c r="A217" s="811"/>
      <c r="B217" s="993"/>
      <c r="C217" s="811"/>
      <c r="D217" s="811"/>
      <c r="E217" s="811"/>
      <c r="F217" s="811"/>
      <c r="G217" s="1097"/>
      <c r="H217" s="811"/>
      <c r="I217" s="1120"/>
      <c r="J217" s="993"/>
    </row>
    <row r="218" spans="1:10">
      <c r="A218" s="811"/>
      <c r="B218" s="993"/>
      <c r="C218" s="811"/>
      <c r="D218" s="811"/>
      <c r="E218" s="811"/>
      <c r="F218" s="811"/>
      <c r="G218" s="1097"/>
      <c r="H218" s="811"/>
      <c r="I218" s="1120"/>
      <c r="J218" s="993"/>
    </row>
    <row r="219" spans="1:10">
      <c r="A219" s="811"/>
      <c r="B219" s="993"/>
      <c r="C219" s="811"/>
      <c r="D219" s="811"/>
      <c r="E219" s="811"/>
      <c r="F219" s="811"/>
      <c r="G219" s="1097"/>
      <c r="H219" s="811"/>
      <c r="I219" s="1120"/>
      <c r="J219" s="993"/>
    </row>
    <row r="220" spans="1:10">
      <c r="A220" s="811"/>
      <c r="B220" s="993"/>
      <c r="C220" s="811"/>
      <c r="D220" s="811"/>
      <c r="E220" s="811"/>
      <c r="F220" s="811"/>
      <c r="G220" s="1097"/>
      <c r="H220" s="811"/>
      <c r="I220" s="1120"/>
      <c r="J220" s="993"/>
    </row>
    <row r="221" spans="1:10">
      <c r="A221" s="811"/>
      <c r="B221" s="993"/>
      <c r="C221" s="811"/>
      <c r="D221" s="811"/>
      <c r="E221" s="811"/>
      <c r="F221" s="811"/>
      <c r="G221" s="1097"/>
      <c r="H221" s="811"/>
      <c r="I221" s="1120"/>
      <c r="J221" s="993"/>
    </row>
    <row r="222" spans="1:10">
      <c r="A222" s="811"/>
      <c r="B222" s="993"/>
      <c r="C222" s="811"/>
      <c r="D222" s="811"/>
      <c r="E222" s="811"/>
      <c r="F222" s="811"/>
      <c r="G222" s="1097"/>
      <c r="H222" s="811"/>
      <c r="I222" s="1120"/>
      <c r="J222" s="993"/>
    </row>
    <row r="223" spans="1:10">
      <c r="A223" s="811"/>
      <c r="B223" s="993"/>
      <c r="C223" s="811"/>
      <c r="D223" s="811"/>
      <c r="E223" s="811"/>
      <c r="F223" s="811"/>
      <c r="G223" s="1097"/>
      <c r="H223" s="811"/>
      <c r="I223" s="1120"/>
      <c r="J223" s="993"/>
    </row>
    <row r="224" spans="1:10">
      <c r="A224" s="811"/>
      <c r="B224" s="993"/>
      <c r="C224" s="811"/>
      <c r="D224" s="811"/>
      <c r="E224" s="811"/>
      <c r="F224" s="811"/>
      <c r="G224" s="1097"/>
      <c r="H224" s="811"/>
      <c r="I224" s="1120"/>
      <c r="J224" s="993"/>
    </row>
    <row r="225" spans="1:10">
      <c r="A225" s="811"/>
      <c r="B225" s="993"/>
      <c r="C225" s="811"/>
      <c r="D225" s="811"/>
      <c r="E225" s="811"/>
      <c r="F225" s="811"/>
      <c r="G225" s="1097"/>
      <c r="H225" s="811"/>
      <c r="I225" s="1120"/>
      <c r="J225" s="993"/>
    </row>
    <row r="226" spans="1:10">
      <c r="A226" s="811"/>
      <c r="B226" s="993"/>
      <c r="C226" s="811"/>
      <c r="D226" s="811"/>
      <c r="E226" s="811"/>
      <c r="F226" s="811"/>
      <c r="G226" s="1097"/>
      <c r="H226" s="811"/>
      <c r="I226" s="1120"/>
      <c r="J226" s="993"/>
    </row>
    <row r="227" spans="1:10">
      <c r="A227" s="811"/>
      <c r="B227" s="993"/>
      <c r="C227" s="811"/>
      <c r="D227" s="811"/>
      <c r="E227" s="811"/>
      <c r="F227" s="811"/>
      <c r="G227" s="1097"/>
      <c r="H227" s="811"/>
      <c r="I227" s="1120"/>
      <c r="J227" s="993"/>
    </row>
    <row r="228" spans="1:10">
      <c r="A228" s="811"/>
      <c r="B228" s="993"/>
      <c r="C228" s="811"/>
      <c r="D228" s="811"/>
      <c r="E228" s="811"/>
      <c r="F228" s="811"/>
      <c r="G228" s="1097"/>
      <c r="H228" s="811"/>
      <c r="I228" s="1120"/>
      <c r="J228" s="993"/>
    </row>
    <row r="229" spans="1:10">
      <c r="A229" s="811"/>
      <c r="B229" s="993"/>
      <c r="C229" s="811"/>
      <c r="D229" s="811"/>
      <c r="E229" s="811"/>
      <c r="F229" s="811"/>
      <c r="G229" s="1097"/>
      <c r="H229" s="811"/>
      <c r="I229" s="1120"/>
      <c r="J229" s="993"/>
    </row>
    <row r="230" spans="1:10">
      <c r="A230" s="811"/>
      <c r="B230" s="993"/>
      <c r="C230" s="811"/>
      <c r="D230" s="811"/>
      <c r="E230" s="811"/>
      <c r="F230" s="811"/>
      <c r="G230" s="1097"/>
      <c r="H230" s="811"/>
      <c r="I230" s="1120"/>
      <c r="J230" s="993"/>
    </row>
    <row r="231" spans="1:10">
      <c r="A231" s="811"/>
      <c r="B231" s="993"/>
      <c r="C231" s="811"/>
      <c r="D231" s="811"/>
      <c r="E231" s="811"/>
      <c r="F231" s="811"/>
      <c r="G231" s="1097"/>
      <c r="H231" s="811"/>
      <c r="I231" s="1120"/>
      <c r="J231" s="993"/>
    </row>
    <row r="257" spans="2:16" ht="22.5" hidden="1" customHeight="1">
      <c r="B257" s="795" t="s">
        <v>409</v>
      </c>
      <c r="E257" s="794" t="s">
        <v>10</v>
      </c>
      <c r="K257" s="796">
        <v>583330824201000</v>
      </c>
      <c r="O257" s="816" t="s">
        <v>399</v>
      </c>
      <c r="P257" s="816" t="s">
        <v>362</v>
      </c>
    </row>
    <row r="258" spans="2:16" ht="22.5" hidden="1" customHeight="1">
      <c r="B258" s="795" t="s">
        <v>410</v>
      </c>
      <c r="E258" s="794" t="s">
        <v>7</v>
      </c>
      <c r="K258" s="796">
        <v>255259541201000</v>
      </c>
      <c r="O258" s="816" t="s">
        <v>253</v>
      </c>
      <c r="P258" s="816" t="s">
        <v>363</v>
      </c>
    </row>
    <row r="259" spans="2:16" ht="22.5" hidden="1" customHeight="1">
      <c r="B259" s="817" t="s">
        <v>105</v>
      </c>
      <c r="C259" s="818"/>
      <c r="D259" s="819"/>
      <c r="E259" s="805" t="s">
        <v>10</v>
      </c>
      <c r="F259" s="805"/>
      <c r="G259" s="1098"/>
      <c r="H259" s="805"/>
      <c r="I259" s="820" t="s">
        <v>365</v>
      </c>
      <c r="J259" s="826"/>
    </row>
    <row r="260" spans="2:16" hidden="1">
      <c r="B260" s="821" t="s">
        <v>105</v>
      </c>
      <c r="C260" s="822"/>
      <c r="D260" s="822"/>
      <c r="E260" s="805"/>
      <c r="F260" s="805"/>
      <c r="G260" s="1098"/>
      <c r="H260" s="805"/>
      <c r="I260" s="820" t="s">
        <v>223</v>
      </c>
      <c r="J260" s="826"/>
    </row>
    <row r="261" spans="2:16" hidden="1">
      <c r="B261" s="823" t="s">
        <v>105</v>
      </c>
      <c r="C261" s="824"/>
      <c r="D261" s="824"/>
      <c r="E261" s="809"/>
      <c r="F261" s="809"/>
      <c r="G261" s="903"/>
      <c r="H261" s="809"/>
      <c r="I261" s="825" t="s">
        <v>250</v>
      </c>
      <c r="J261" s="826"/>
    </row>
  </sheetData>
  <autoFilter ref="A6:P184">
    <filterColumn colId="1" showButton="0"/>
    <filterColumn colId="2" showButton="0"/>
    <filterColumn colId="5"/>
    <filterColumn colId="6"/>
    <filterColumn colId="7"/>
  </autoFilter>
  <mergeCells count="159">
    <mergeCell ref="B143:D143"/>
    <mergeCell ref="B144:D144"/>
    <mergeCell ref="B95:D95"/>
    <mergeCell ref="B135:D135"/>
    <mergeCell ref="B136:D136"/>
    <mergeCell ref="B71:D71"/>
    <mergeCell ref="B72:D72"/>
    <mergeCell ref="B73:D73"/>
    <mergeCell ref="B65:D65"/>
    <mergeCell ref="B66:D66"/>
    <mergeCell ref="B68:D68"/>
    <mergeCell ref="B69:D69"/>
    <mergeCell ref="B120:D120"/>
    <mergeCell ref="B121:D121"/>
    <mergeCell ref="B84:D84"/>
    <mergeCell ref="B104:D104"/>
    <mergeCell ref="B106:D106"/>
    <mergeCell ref="B91:D91"/>
    <mergeCell ref="B92:D92"/>
    <mergeCell ref="B85:D85"/>
    <mergeCell ref="B86:D86"/>
    <mergeCell ref="B87:D87"/>
    <mergeCell ref="B88:D88"/>
    <mergeCell ref="B89:D89"/>
    <mergeCell ref="B158:D158"/>
    <mergeCell ref="B147:D147"/>
    <mergeCell ref="B148:D148"/>
    <mergeCell ref="B149:D149"/>
    <mergeCell ref="B150:D150"/>
    <mergeCell ref="B151:D151"/>
    <mergeCell ref="B152:D152"/>
    <mergeCell ref="B153:D153"/>
    <mergeCell ref="B155:D155"/>
    <mergeCell ref="B156:D156"/>
    <mergeCell ref="B157:D157"/>
    <mergeCell ref="B145:D145"/>
    <mergeCell ref="B146:D146"/>
    <mergeCell ref="B109:D109"/>
    <mergeCell ref="B177:D177"/>
    <mergeCell ref="B178:D178"/>
    <mergeCell ref="B179:D179"/>
    <mergeCell ref="B180:D180"/>
    <mergeCell ref="B181:D181"/>
    <mergeCell ref="B130:D130"/>
    <mergeCell ref="B137:D137"/>
    <mergeCell ref="B138:D138"/>
    <mergeCell ref="B139:D139"/>
    <mergeCell ref="B140:D140"/>
    <mergeCell ref="B141:D141"/>
    <mergeCell ref="B128:D128"/>
    <mergeCell ref="B167:D167"/>
    <mergeCell ref="B168:D168"/>
    <mergeCell ref="B122:D122"/>
    <mergeCell ref="B111:D111"/>
    <mergeCell ref="B112:D112"/>
    <mergeCell ref="B113:D113"/>
    <mergeCell ref="B114:D114"/>
    <mergeCell ref="B115:D115"/>
    <mergeCell ref="B116:D116"/>
    <mergeCell ref="B182:D182"/>
    <mergeCell ref="B171:D171"/>
    <mergeCell ref="B172:D172"/>
    <mergeCell ref="B173:D173"/>
    <mergeCell ref="B174:D174"/>
    <mergeCell ref="B176:D176"/>
    <mergeCell ref="B169:D169"/>
    <mergeCell ref="B170:D170"/>
    <mergeCell ref="B159:D159"/>
    <mergeCell ref="B160:D160"/>
    <mergeCell ref="B161:D161"/>
    <mergeCell ref="B164:D164"/>
    <mergeCell ref="B165:D165"/>
    <mergeCell ref="B166:D166"/>
    <mergeCell ref="B74:D74"/>
    <mergeCell ref="B78:D78"/>
    <mergeCell ref="B101:D101"/>
    <mergeCell ref="B102:D102"/>
    <mergeCell ref="B117:D117"/>
    <mergeCell ref="B118:D118"/>
    <mergeCell ref="B119:D119"/>
    <mergeCell ref="B75:D75"/>
    <mergeCell ref="B76:D76"/>
    <mergeCell ref="B79:D79"/>
    <mergeCell ref="B81:D81"/>
    <mergeCell ref="B83:D83"/>
    <mergeCell ref="B97:D97"/>
    <mergeCell ref="B96:D96"/>
    <mergeCell ref="B99:D99"/>
    <mergeCell ref="B100:D100"/>
    <mergeCell ref="B82:D82"/>
    <mergeCell ref="B77:D77"/>
    <mergeCell ref="B90:D90"/>
    <mergeCell ref="B94:D94"/>
    <mergeCell ref="B98:D98"/>
    <mergeCell ref="B93:D93"/>
    <mergeCell ref="B25:D25"/>
    <mergeCell ref="B33:D33"/>
    <mergeCell ref="B27:D27"/>
    <mergeCell ref="B28:D28"/>
    <mergeCell ref="B15:D15"/>
    <mergeCell ref="B16:D16"/>
    <mergeCell ref="B10:D10"/>
    <mergeCell ref="B12:D12"/>
    <mergeCell ref="B70:D70"/>
    <mergeCell ref="B59:D59"/>
    <mergeCell ref="B60:D60"/>
    <mergeCell ref="B62:D62"/>
    <mergeCell ref="B63:D63"/>
    <mergeCell ref="B64:D64"/>
    <mergeCell ref="B48:D48"/>
    <mergeCell ref="B49:D49"/>
    <mergeCell ref="B50:D50"/>
    <mergeCell ref="B57:D57"/>
    <mergeCell ref="B58:D58"/>
    <mergeCell ref="B55:D55"/>
    <mergeCell ref="B56:D56"/>
    <mergeCell ref="B26:D26"/>
    <mergeCell ref="B35:D35"/>
    <mergeCell ref="B42:D42"/>
    <mergeCell ref="D1:N1"/>
    <mergeCell ref="B6:D6"/>
    <mergeCell ref="B7:D7"/>
    <mergeCell ref="B8:D8"/>
    <mergeCell ref="B9:D9"/>
    <mergeCell ref="B23:D23"/>
    <mergeCell ref="B24:D24"/>
    <mergeCell ref="B19:D19"/>
    <mergeCell ref="B20:D20"/>
    <mergeCell ref="B17:D17"/>
    <mergeCell ref="B18:D18"/>
    <mergeCell ref="B21:D21"/>
    <mergeCell ref="B22:D22"/>
    <mergeCell ref="B11:D11"/>
    <mergeCell ref="B13:D13"/>
    <mergeCell ref="B14:D14"/>
    <mergeCell ref="B30:D30"/>
    <mergeCell ref="A183:I183"/>
    <mergeCell ref="A184:C184"/>
    <mergeCell ref="D184:M184"/>
    <mergeCell ref="B51:D51"/>
    <mergeCell ref="B52:D52"/>
    <mergeCell ref="B29:D29"/>
    <mergeCell ref="B40:D40"/>
    <mergeCell ref="B41:D41"/>
    <mergeCell ref="B43:D43"/>
    <mergeCell ref="B44:D44"/>
    <mergeCell ref="B54:D54"/>
    <mergeCell ref="B45:D45"/>
    <mergeCell ref="B46:D46"/>
    <mergeCell ref="B39:D39"/>
    <mergeCell ref="B142:D142"/>
    <mergeCell ref="B131:D131"/>
    <mergeCell ref="B132:D132"/>
    <mergeCell ref="B133:D133"/>
    <mergeCell ref="B134:D134"/>
    <mergeCell ref="B123:D123"/>
    <mergeCell ref="B124:D124"/>
    <mergeCell ref="B126:D126"/>
    <mergeCell ref="B127:D127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D196"/>
  <sheetViews>
    <sheetView workbookViewId="0">
      <pane ySplit="6" topLeftCell="A88" activePane="bottomLeft" state="frozen"/>
      <selection pane="bottomLeft" activeCell="J45" sqref="J45"/>
    </sheetView>
  </sheetViews>
  <sheetFormatPr defaultColWidth="9.140625" defaultRowHeight="12"/>
  <cols>
    <col min="1" max="1" width="5.28515625" style="2" customWidth="1"/>
    <col min="2" max="2" width="4.7109375" style="767" customWidth="1"/>
    <col min="3" max="3" width="1.42578125" style="2" bestFit="1" customWidth="1"/>
    <col min="4" max="4" width="22.42578125" style="2" customWidth="1"/>
    <col min="5" max="5" width="8.5703125" style="2" customWidth="1"/>
    <col min="6" max="6" width="4.28515625" style="2" hidden="1" customWidth="1"/>
    <col min="7" max="7" width="12.28515625" style="1291" hidden="1" customWidth="1"/>
    <col min="8" max="8" width="13.28515625" style="2" hidden="1" customWidth="1"/>
    <col min="9" max="10" width="25.7109375" style="767" customWidth="1"/>
    <col min="11" max="11" width="12.5703125" style="47" customWidth="1"/>
    <col min="12" max="12" width="9" style="47" hidden="1" customWidth="1"/>
    <col min="13" max="13" width="9.85546875" style="47" hidden="1" customWidth="1"/>
    <col min="14" max="14" width="18.5703125" style="767" hidden="1" customWidth="1"/>
    <col min="15" max="15" width="20.7109375" style="2" hidden="1" customWidth="1"/>
    <col min="16" max="16" width="14.28515625" style="2" hidden="1" customWidth="1"/>
    <col min="17" max="26" width="9.140625" style="2" customWidth="1"/>
    <col min="27" max="16384" width="9.140625" style="2"/>
  </cols>
  <sheetData>
    <row r="1" spans="1:15" s="3" customFormat="1" ht="11.25" customHeight="1">
      <c r="A1" s="764" t="s">
        <v>1058</v>
      </c>
      <c r="B1" s="764"/>
      <c r="C1" s="1886" t="s">
        <v>257</v>
      </c>
      <c r="D1" s="1980" t="s">
        <v>699</v>
      </c>
      <c r="E1" s="1980"/>
      <c r="F1" s="1980"/>
      <c r="G1" s="1980"/>
      <c r="H1" s="1980"/>
      <c r="I1" s="1980"/>
      <c r="J1" s="1980"/>
      <c r="K1" s="1980"/>
      <c r="L1" s="1980"/>
      <c r="M1" s="1980"/>
      <c r="N1" s="1980"/>
    </row>
    <row r="2" spans="1:15" s="3" customFormat="1">
      <c r="A2" s="13" t="s">
        <v>1059</v>
      </c>
      <c r="B2" s="765"/>
      <c r="C2" s="3" t="s">
        <v>257</v>
      </c>
      <c r="D2" s="1887" t="s">
        <v>1042</v>
      </c>
      <c r="E2" s="1815"/>
      <c r="F2" s="1815"/>
      <c r="G2" s="1815"/>
      <c r="H2" s="1815"/>
      <c r="I2" s="1815"/>
      <c r="J2" s="1815"/>
      <c r="K2" s="1815"/>
      <c r="L2" s="1815"/>
      <c r="M2" s="1815"/>
      <c r="N2" s="1815"/>
    </row>
    <row r="3" spans="1:15">
      <c r="A3" s="13" t="s">
        <v>1060</v>
      </c>
      <c r="B3" s="765"/>
      <c r="C3" s="3" t="s">
        <v>257</v>
      </c>
      <c r="D3" s="3" t="s">
        <v>1097</v>
      </c>
      <c r="E3" s="3"/>
      <c r="F3" s="3"/>
      <c r="G3" s="13"/>
      <c r="H3" s="3"/>
      <c r="I3" s="765"/>
      <c r="J3" s="765"/>
      <c r="K3" s="45"/>
      <c r="L3" s="45"/>
      <c r="M3" s="45"/>
      <c r="N3" s="765" t="s">
        <v>395</v>
      </c>
    </row>
    <row r="4" spans="1:15" ht="26.25" customHeight="1">
      <c r="A4" s="764" t="s">
        <v>1061</v>
      </c>
      <c r="B4" s="764"/>
      <c r="C4" s="1886" t="s">
        <v>257</v>
      </c>
      <c r="D4" s="1980" t="s">
        <v>883</v>
      </c>
      <c r="E4" s="1980"/>
      <c r="F4" s="1980"/>
      <c r="G4" s="1980"/>
      <c r="H4" s="1980"/>
      <c r="I4" s="1980"/>
      <c r="J4" s="1980"/>
      <c r="K4" s="1980"/>
      <c r="L4" s="45"/>
      <c r="M4" s="45"/>
      <c r="N4" s="765"/>
    </row>
    <row r="5" spans="1:15" ht="12.75" thickBot="1">
      <c r="K5" s="1888"/>
    </row>
    <row r="6" spans="1:15" s="1897" customFormat="1" ht="50.25" customHeight="1" thickTop="1" thickBot="1">
      <c r="A6" s="1889" t="s">
        <v>0</v>
      </c>
      <c r="B6" s="1982" t="s">
        <v>408</v>
      </c>
      <c r="C6" s="1982"/>
      <c r="D6" s="1982"/>
      <c r="E6" s="1890" t="s">
        <v>2</v>
      </c>
      <c r="F6" s="1891" t="s">
        <v>737</v>
      </c>
      <c r="G6" s="1890" t="s">
        <v>64</v>
      </c>
      <c r="H6" s="1890" t="s">
        <v>4</v>
      </c>
      <c r="I6" s="1890" t="s">
        <v>470</v>
      </c>
      <c r="J6" s="2009"/>
      <c r="K6" s="1892" t="s">
        <v>1100</v>
      </c>
      <c r="L6" s="1893" t="s">
        <v>477</v>
      </c>
      <c r="M6" s="1894" t="s">
        <v>478</v>
      </c>
      <c r="N6" s="1895" t="s">
        <v>479</v>
      </c>
      <c r="O6" s="1896" t="s">
        <v>3</v>
      </c>
    </row>
    <row r="7" spans="1:15" s="1897" customFormat="1" ht="20.25" customHeight="1">
      <c r="A7" s="1906">
        <v>1</v>
      </c>
      <c r="B7" s="1984" t="s">
        <v>730</v>
      </c>
      <c r="C7" s="1984"/>
      <c r="D7" s="1984"/>
      <c r="E7" s="5" t="s">
        <v>7</v>
      </c>
      <c r="F7" s="5">
        <v>3</v>
      </c>
      <c r="G7" s="1364" t="s">
        <v>188</v>
      </c>
      <c r="H7" s="2024" t="s">
        <v>731</v>
      </c>
      <c r="I7" s="1378" t="s">
        <v>16</v>
      </c>
      <c r="J7" s="2011" t="s">
        <v>16</v>
      </c>
      <c r="K7" s="2018"/>
      <c r="L7" s="2019"/>
      <c r="M7" s="2019"/>
      <c r="N7" s="2020"/>
      <c r="O7" s="2019"/>
    </row>
    <row r="8" spans="1:15" s="2025" customFormat="1" ht="16.5" customHeight="1">
      <c r="A8" s="1903">
        <v>2</v>
      </c>
      <c r="B8" s="1981" t="s">
        <v>1095</v>
      </c>
      <c r="C8" s="1981"/>
      <c r="D8" s="1981"/>
      <c r="E8" s="1280" t="s">
        <v>7</v>
      </c>
      <c r="F8" s="1280">
        <v>2</v>
      </c>
      <c r="G8" s="1382" t="s">
        <v>188</v>
      </c>
      <c r="H8" s="1904" t="s">
        <v>624</v>
      </c>
      <c r="I8" s="1383" t="s">
        <v>16</v>
      </c>
      <c r="J8" s="2010" t="s">
        <v>16</v>
      </c>
      <c r="K8" s="1885">
        <v>400000</v>
      </c>
      <c r="L8" s="2019"/>
      <c r="M8" s="2019"/>
      <c r="N8" s="2020"/>
      <c r="O8" s="2019"/>
    </row>
    <row r="9" spans="1:15" s="11" customFormat="1" ht="16.5" customHeight="1">
      <c r="A9" s="1953">
        <v>3</v>
      </c>
      <c r="B9" s="1983" t="s">
        <v>78</v>
      </c>
      <c r="C9" s="1983"/>
      <c r="D9" s="1983"/>
      <c r="E9" s="1911" t="s">
        <v>7</v>
      </c>
      <c r="F9" s="1911">
        <v>3</v>
      </c>
      <c r="G9" s="1912" t="s">
        <v>182</v>
      </c>
      <c r="H9" s="1913" t="s">
        <v>242</v>
      </c>
      <c r="I9" s="1914" t="s">
        <v>20</v>
      </c>
      <c r="J9" s="2012" t="s">
        <v>20</v>
      </c>
      <c r="K9" s="2050"/>
      <c r="L9" s="1388">
        <f>K9*15%</f>
        <v>0</v>
      </c>
      <c r="M9" s="1275">
        <f>K9-L9</f>
        <v>0</v>
      </c>
      <c r="N9" s="672">
        <v>87</v>
      </c>
      <c r="O9" s="1919">
        <v>577535248201000</v>
      </c>
    </row>
    <row r="10" spans="1:15" s="2025" customFormat="1" ht="16.5" customHeight="1">
      <c r="A10" s="1903">
        <v>4</v>
      </c>
      <c r="B10" s="1981" t="s">
        <v>740</v>
      </c>
      <c r="C10" s="1981"/>
      <c r="D10" s="1981"/>
      <c r="E10" s="1280" t="s">
        <v>7</v>
      </c>
      <c r="F10" s="1280">
        <v>3</v>
      </c>
      <c r="G10" s="1382" t="s">
        <v>238</v>
      </c>
      <c r="H10" s="1904" t="s">
        <v>741</v>
      </c>
      <c r="I10" s="1383" t="s">
        <v>20</v>
      </c>
      <c r="J10" s="2010" t="s">
        <v>20</v>
      </c>
      <c r="K10" s="1885">
        <v>400000</v>
      </c>
      <c r="L10" s="2019"/>
      <c r="M10" s="2019"/>
      <c r="N10" s="2020"/>
      <c r="O10" s="2019"/>
    </row>
    <row r="11" spans="1:15" s="11" customFormat="1" ht="16.5" customHeight="1">
      <c r="A11" s="1953">
        <v>5</v>
      </c>
      <c r="B11" s="1983" t="s">
        <v>740</v>
      </c>
      <c r="C11" s="1983"/>
      <c r="D11" s="1983"/>
      <c r="E11" s="1911" t="s">
        <v>7</v>
      </c>
      <c r="F11" s="1911">
        <v>3</v>
      </c>
      <c r="G11" s="1912" t="s">
        <v>238</v>
      </c>
      <c r="H11" s="1913" t="s">
        <v>741</v>
      </c>
      <c r="I11" s="1914" t="s">
        <v>19</v>
      </c>
      <c r="J11" s="1914" t="s">
        <v>19</v>
      </c>
      <c r="K11" s="1915">
        <v>400000</v>
      </c>
      <c r="L11" s="1275">
        <v>400000</v>
      </c>
      <c r="M11" s="1388">
        <f>L11*5%</f>
        <v>20000</v>
      </c>
      <c r="N11" s="1275">
        <f>L11-M11</f>
        <v>380000</v>
      </c>
      <c r="O11" s="1279">
        <v>1</v>
      </c>
    </row>
    <row r="12" spans="1:15" s="11" customFormat="1" ht="16.5" customHeight="1">
      <c r="A12" s="1903">
        <v>16</v>
      </c>
      <c r="B12" s="1981" t="s">
        <v>1095</v>
      </c>
      <c r="C12" s="1981"/>
      <c r="D12" s="1981"/>
      <c r="E12" s="1280" t="s">
        <v>7</v>
      </c>
      <c r="F12" s="1280">
        <v>3</v>
      </c>
      <c r="G12" s="1382" t="s">
        <v>188</v>
      </c>
      <c r="H12" s="1904" t="s">
        <v>775</v>
      </c>
      <c r="I12" s="1383" t="s">
        <v>346</v>
      </c>
      <c r="J12" s="2010" t="s">
        <v>19</v>
      </c>
      <c r="K12" s="1885">
        <v>400000</v>
      </c>
      <c r="L12" s="1388">
        <f>K12*15%</f>
        <v>60000</v>
      </c>
      <c r="M12" s="1275">
        <f>K12-L12</f>
        <v>340000</v>
      </c>
      <c r="N12" s="672">
        <v>1</v>
      </c>
      <c r="O12" s="1905">
        <v>583329545201000</v>
      </c>
    </row>
    <row r="13" spans="1:15" s="11" customFormat="1" ht="16.5" customHeight="1">
      <c r="A13" s="1953">
        <v>7</v>
      </c>
      <c r="B13" s="1983" t="s">
        <v>119</v>
      </c>
      <c r="C13" s="1983"/>
      <c r="D13" s="1983"/>
      <c r="E13" s="1911" t="s">
        <v>7</v>
      </c>
      <c r="F13" s="1911">
        <v>3</v>
      </c>
      <c r="G13" s="1912" t="s">
        <v>187</v>
      </c>
      <c r="H13" s="1913" t="s">
        <v>437</v>
      </c>
      <c r="I13" s="1914" t="s">
        <v>17</v>
      </c>
      <c r="J13" s="2012" t="s">
        <v>17</v>
      </c>
      <c r="K13" s="1915">
        <v>400000</v>
      </c>
      <c r="L13" s="1388">
        <f>K13*5%</f>
        <v>20000</v>
      </c>
      <c r="M13" s="1275">
        <f>K13-L13</f>
        <v>380000</v>
      </c>
      <c r="N13" s="1910">
        <v>88</v>
      </c>
      <c r="O13" s="1919" t="s">
        <v>280</v>
      </c>
    </row>
    <row r="14" spans="1:15" s="11" customFormat="1" ht="16.5" customHeight="1">
      <c r="A14" s="1903">
        <v>8</v>
      </c>
      <c r="B14" s="1981" t="s">
        <v>751</v>
      </c>
      <c r="C14" s="1981"/>
      <c r="D14" s="1981"/>
      <c r="E14" s="1280" t="s">
        <v>10</v>
      </c>
      <c r="F14" s="1280">
        <v>3</v>
      </c>
      <c r="G14" s="1382" t="s">
        <v>187</v>
      </c>
      <c r="H14" s="1904" t="s">
        <v>752</v>
      </c>
      <c r="I14" s="1383" t="s">
        <v>17</v>
      </c>
      <c r="J14" s="1383" t="s">
        <v>17</v>
      </c>
      <c r="K14" s="1885">
        <v>400000</v>
      </c>
      <c r="L14" s="1275">
        <v>400000</v>
      </c>
      <c r="M14" s="1388">
        <f>L14*15%</f>
        <v>60000</v>
      </c>
      <c r="N14" s="1275">
        <f>L14-M14</f>
        <v>340000</v>
      </c>
      <c r="O14" s="1908">
        <v>4</v>
      </c>
    </row>
    <row r="15" spans="1:15" s="11" customFormat="1" ht="16.5" customHeight="1">
      <c r="A15" s="1953">
        <v>96</v>
      </c>
      <c r="B15" s="1983" t="s">
        <v>736</v>
      </c>
      <c r="C15" s="1983"/>
      <c r="D15" s="1983"/>
      <c r="E15" s="1911" t="s">
        <v>10</v>
      </c>
      <c r="F15" s="1911">
        <v>3</v>
      </c>
      <c r="G15" s="1912" t="s">
        <v>191</v>
      </c>
      <c r="H15" s="1913" t="s">
        <v>786</v>
      </c>
      <c r="I15" s="1914" t="s">
        <v>671</v>
      </c>
      <c r="J15" s="1914" t="s">
        <v>671</v>
      </c>
      <c r="K15" s="1915">
        <v>400000</v>
      </c>
      <c r="L15" s="1388">
        <f>K15*5%</f>
        <v>20000</v>
      </c>
      <c r="M15" s="1275">
        <f>K15-L15</f>
        <v>380000</v>
      </c>
      <c r="N15" s="1910">
        <v>6</v>
      </c>
      <c r="O15" s="1919">
        <v>776330524201000</v>
      </c>
    </row>
    <row r="16" spans="1:15" s="11" customFormat="1" ht="16.5" customHeight="1">
      <c r="A16" s="1903">
        <v>95</v>
      </c>
      <c r="B16" s="1981" t="s">
        <v>723</v>
      </c>
      <c r="C16" s="1981"/>
      <c r="D16" s="1981"/>
      <c r="E16" s="1280" t="s">
        <v>7</v>
      </c>
      <c r="F16" s="1280">
        <v>3</v>
      </c>
      <c r="G16" s="1382" t="s">
        <v>189</v>
      </c>
      <c r="H16" s="1904" t="s">
        <v>724</v>
      </c>
      <c r="I16" s="1383" t="s">
        <v>671</v>
      </c>
      <c r="J16" s="1383" t="s">
        <v>671</v>
      </c>
      <c r="K16" s="1885">
        <v>400000</v>
      </c>
      <c r="L16" s="1388">
        <f>K16*5%</f>
        <v>20000</v>
      </c>
      <c r="M16" s="1275">
        <f>K16-L16</f>
        <v>380000</v>
      </c>
      <c r="N16" s="1910">
        <v>8</v>
      </c>
      <c r="O16" s="1919">
        <v>776330524201000</v>
      </c>
    </row>
    <row r="17" spans="1:16" s="11" customFormat="1" ht="16.5" customHeight="1">
      <c r="A17" s="1953">
        <v>93</v>
      </c>
      <c r="B17" s="1983" t="s">
        <v>730</v>
      </c>
      <c r="C17" s="1983"/>
      <c r="D17" s="1983"/>
      <c r="E17" s="1911" t="s">
        <v>7</v>
      </c>
      <c r="F17" s="1911">
        <v>3</v>
      </c>
      <c r="G17" s="1912" t="s">
        <v>188</v>
      </c>
      <c r="H17" s="1939" t="s">
        <v>731</v>
      </c>
      <c r="I17" s="1914" t="s">
        <v>669</v>
      </c>
      <c r="J17" s="1914" t="s">
        <v>669</v>
      </c>
      <c r="K17" s="1915">
        <v>400000</v>
      </c>
      <c r="L17" s="1388"/>
      <c r="M17" s="1275"/>
      <c r="N17" s="1910"/>
      <c r="O17" s="1905" t="s">
        <v>742</v>
      </c>
    </row>
    <row r="18" spans="1:16" s="11" customFormat="1" ht="16.5" customHeight="1">
      <c r="A18" s="1903">
        <v>94</v>
      </c>
      <c r="B18" s="1981" t="s">
        <v>740</v>
      </c>
      <c r="C18" s="1981"/>
      <c r="D18" s="1981"/>
      <c r="E18" s="1280" t="s">
        <v>7</v>
      </c>
      <c r="F18" s="1280">
        <v>2</v>
      </c>
      <c r="G18" s="1382" t="s">
        <v>187</v>
      </c>
      <c r="H18" s="1904" t="s">
        <v>749</v>
      </c>
      <c r="I18" s="1383" t="s">
        <v>669</v>
      </c>
      <c r="J18" s="1383" t="s">
        <v>669</v>
      </c>
      <c r="K18" s="1885">
        <v>400000</v>
      </c>
      <c r="L18" s="1388"/>
      <c r="M18" s="1275"/>
      <c r="N18" s="1910"/>
      <c r="O18" s="1905" t="s">
        <v>742</v>
      </c>
    </row>
    <row r="19" spans="1:16" s="11" customFormat="1" ht="16.5" customHeight="1">
      <c r="A19" s="1953">
        <v>97</v>
      </c>
      <c r="B19" s="2048" t="s">
        <v>748</v>
      </c>
      <c r="C19" s="2048"/>
      <c r="D19" s="2048"/>
      <c r="E19" s="1911" t="s">
        <v>10</v>
      </c>
      <c r="F19" s="1911">
        <v>3</v>
      </c>
      <c r="G19" s="2046" t="s">
        <v>189</v>
      </c>
      <c r="H19" s="2047" t="s">
        <v>729</v>
      </c>
      <c r="I19" s="1914" t="s">
        <v>636</v>
      </c>
      <c r="J19" s="1378" t="s">
        <v>636</v>
      </c>
      <c r="K19" s="1915">
        <v>400000</v>
      </c>
      <c r="L19" s="1364" t="s">
        <v>753</v>
      </c>
      <c r="M19" s="1984"/>
      <c r="N19" s="1984"/>
      <c r="O19" s="1984"/>
      <c r="P19" s="1905" t="s">
        <v>626</v>
      </c>
    </row>
    <row r="20" spans="1:16" s="11" customFormat="1" ht="16.5" customHeight="1">
      <c r="A20" s="1906">
        <v>98</v>
      </c>
      <c r="B20" s="1984" t="s">
        <v>629</v>
      </c>
      <c r="C20" s="1984"/>
      <c r="D20" s="1984"/>
      <c r="E20" s="5" t="s">
        <v>10</v>
      </c>
      <c r="F20" s="5">
        <v>3</v>
      </c>
      <c r="G20" s="1364" t="s">
        <v>238</v>
      </c>
      <c r="H20" s="1907" t="s">
        <v>630</v>
      </c>
      <c r="I20" s="1378" t="s">
        <v>636</v>
      </c>
      <c r="J20" s="1378" t="s">
        <v>636</v>
      </c>
      <c r="K20" s="1275">
        <v>400000</v>
      </c>
      <c r="L20" s="2005"/>
      <c r="M20" s="2005"/>
      <c r="N20" s="1910"/>
      <c r="O20" s="1888"/>
    </row>
    <row r="21" spans="1:16" s="11" customFormat="1" ht="16.5" customHeight="1">
      <c r="A21" s="1953">
        <v>102</v>
      </c>
      <c r="B21" s="1983" t="s">
        <v>716</v>
      </c>
      <c r="C21" s="1983"/>
      <c r="D21" s="1983"/>
      <c r="E21" s="1911" t="s">
        <v>7</v>
      </c>
      <c r="F21" s="1911">
        <v>3</v>
      </c>
      <c r="G21" s="1912" t="s">
        <v>185</v>
      </c>
      <c r="H21" s="1913" t="s">
        <v>720</v>
      </c>
      <c r="I21" s="1914" t="s">
        <v>706</v>
      </c>
      <c r="J21" s="1914" t="s">
        <v>706</v>
      </c>
      <c r="K21" s="1915">
        <v>400000</v>
      </c>
      <c r="L21" s="1387">
        <f>K21*15%</f>
        <v>60000</v>
      </c>
      <c r="M21" s="1885">
        <f>K21-L21</f>
        <v>340000</v>
      </c>
      <c r="N21" s="1910"/>
      <c r="O21" s="1881">
        <v>256060971201000</v>
      </c>
      <c r="P21" s="2007">
        <f>K24*A21</f>
        <v>40800000</v>
      </c>
    </row>
    <row r="22" spans="1:16" s="11" customFormat="1" ht="16.5" customHeight="1">
      <c r="A22" s="1903">
        <v>101</v>
      </c>
      <c r="B22" s="1981" t="s">
        <v>726</v>
      </c>
      <c r="C22" s="1981"/>
      <c r="D22" s="1981"/>
      <c r="E22" s="1280" t="s">
        <v>7</v>
      </c>
      <c r="F22" s="1280">
        <v>3</v>
      </c>
      <c r="G22" s="1382" t="s">
        <v>189</v>
      </c>
      <c r="H22" s="1904" t="s">
        <v>727</v>
      </c>
      <c r="I22" s="1383" t="s">
        <v>706</v>
      </c>
      <c r="J22" s="1383" t="s">
        <v>706</v>
      </c>
      <c r="K22" s="1885">
        <v>400000</v>
      </c>
      <c r="L22" s="1275">
        <v>400000</v>
      </c>
      <c r="M22" s="1388">
        <f>L22*15%</f>
        <v>60000</v>
      </c>
      <c r="N22" s="1275">
        <f>L22-M22</f>
        <v>340000</v>
      </c>
      <c r="O22" s="1908">
        <v>8</v>
      </c>
    </row>
    <row r="23" spans="1:16" s="11" customFormat="1" ht="16.5" customHeight="1">
      <c r="A23" s="1906">
        <v>100</v>
      </c>
      <c r="B23" s="1984" t="s">
        <v>710</v>
      </c>
      <c r="C23" s="1984"/>
      <c r="D23" s="1984"/>
      <c r="E23" s="5" t="s">
        <v>10</v>
      </c>
      <c r="F23" s="5">
        <v>3</v>
      </c>
      <c r="G23" s="1364" t="s">
        <v>183</v>
      </c>
      <c r="H23" s="1907" t="s">
        <v>772</v>
      </c>
      <c r="I23" s="1378" t="s">
        <v>621</v>
      </c>
      <c r="J23" s="1378" t="s">
        <v>621</v>
      </c>
      <c r="K23" s="1275">
        <v>400000</v>
      </c>
      <c r="L23" s="1275">
        <v>400000</v>
      </c>
      <c r="M23" s="1388">
        <f>L23*5%</f>
        <v>20000</v>
      </c>
      <c r="N23" s="1275">
        <f>L23-M23</f>
        <v>380000</v>
      </c>
      <c r="O23" s="1908">
        <v>10</v>
      </c>
    </row>
    <row r="24" spans="1:16" s="11" customFormat="1" ht="16.5" customHeight="1">
      <c r="A24" s="1903">
        <v>99</v>
      </c>
      <c r="B24" s="1981" t="s">
        <v>733</v>
      </c>
      <c r="C24" s="1981"/>
      <c r="D24" s="1981"/>
      <c r="E24" s="1280" t="s">
        <v>7</v>
      </c>
      <c r="F24" s="1280">
        <v>3</v>
      </c>
      <c r="G24" s="1382" t="s">
        <v>189</v>
      </c>
      <c r="H24" s="1904" t="s">
        <v>732</v>
      </c>
      <c r="I24" s="1383" t="s">
        <v>621</v>
      </c>
      <c r="J24" s="1383" t="s">
        <v>621</v>
      </c>
      <c r="K24" s="1885">
        <v>400000</v>
      </c>
      <c r="L24" s="1388">
        <f>K24*15%</f>
        <v>60000</v>
      </c>
      <c r="M24" s="1275">
        <f>K24-L24</f>
        <v>340000</v>
      </c>
      <c r="N24" s="1910"/>
      <c r="O24" s="1919">
        <v>583330642201000</v>
      </c>
    </row>
    <row r="25" spans="1:16" s="11" customFormat="1" ht="16.5" customHeight="1">
      <c r="A25" s="1953">
        <v>37</v>
      </c>
      <c r="B25" s="1983" t="s">
        <v>95</v>
      </c>
      <c r="C25" s="1983"/>
      <c r="D25" s="1983"/>
      <c r="E25" s="1911" t="s">
        <v>10</v>
      </c>
      <c r="F25" s="1911">
        <v>3</v>
      </c>
      <c r="G25" s="1912" t="s">
        <v>187</v>
      </c>
      <c r="H25" s="1913" t="s">
        <v>776</v>
      </c>
      <c r="I25" s="1914" t="s">
        <v>415</v>
      </c>
      <c r="J25" s="1914" t="s">
        <v>415</v>
      </c>
      <c r="K25" s="1885">
        <v>400000</v>
      </c>
      <c r="L25" s="1388">
        <f>K25*15%</f>
        <v>60000</v>
      </c>
      <c r="M25" s="1275">
        <f>K25-L25</f>
        <v>340000</v>
      </c>
      <c r="N25" s="1910">
        <v>10</v>
      </c>
      <c r="O25" s="1919">
        <v>776330524201000</v>
      </c>
    </row>
    <row r="26" spans="1:16" s="11" customFormat="1" ht="16.5" customHeight="1">
      <c r="A26" s="1906">
        <v>38</v>
      </c>
      <c r="B26" s="1984" t="s">
        <v>625</v>
      </c>
      <c r="C26" s="1984"/>
      <c r="D26" s="1984"/>
      <c r="E26" s="5" t="s">
        <v>10</v>
      </c>
      <c r="F26" s="5">
        <v>3</v>
      </c>
      <c r="G26" s="1364" t="s">
        <v>719</v>
      </c>
      <c r="H26" s="1907" t="s">
        <v>763</v>
      </c>
      <c r="I26" s="1378" t="s">
        <v>415</v>
      </c>
      <c r="J26" s="1378" t="s">
        <v>415</v>
      </c>
      <c r="K26" s="1275">
        <v>400000</v>
      </c>
      <c r="L26" s="1388">
        <f>K26*15%</f>
        <v>60000</v>
      </c>
      <c r="M26" s="1275">
        <f>K26-L26</f>
        <v>340000</v>
      </c>
      <c r="N26" s="1910">
        <v>14</v>
      </c>
      <c r="O26" s="1919">
        <v>583329552201000</v>
      </c>
    </row>
    <row r="27" spans="1:16" s="11" customFormat="1" ht="16.5" customHeight="1">
      <c r="A27" s="1953">
        <v>9</v>
      </c>
      <c r="B27" s="1983" t="s">
        <v>29</v>
      </c>
      <c r="C27" s="1983"/>
      <c r="D27" s="1983"/>
      <c r="E27" s="1911" t="s">
        <v>7</v>
      </c>
      <c r="F27" s="1911">
        <v>3</v>
      </c>
      <c r="G27" s="1912" t="s">
        <v>189</v>
      </c>
      <c r="H27" s="1913" t="s">
        <v>240</v>
      </c>
      <c r="I27" s="1914" t="s">
        <v>794</v>
      </c>
      <c r="J27" s="1914" t="s">
        <v>794</v>
      </c>
      <c r="K27" s="1915">
        <v>400000</v>
      </c>
      <c r="L27" s="1275">
        <v>400000</v>
      </c>
      <c r="M27" s="1388">
        <f>L27*5%</f>
        <v>20000</v>
      </c>
      <c r="N27" s="1275">
        <f>L27-M27</f>
        <v>380000</v>
      </c>
      <c r="O27" s="1908">
        <v>14</v>
      </c>
    </row>
    <row r="28" spans="1:16" s="11" customFormat="1" ht="16.5" customHeight="1">
      <c r="A28" s="1903">
        <v>10</v>
      </c>
      <c r="B28" s="1981" t="s">
        <v>119</v>
      </c>
      <c r="C28" s="1981"/>
      <c r="D28" s="1981"/>
      <c r="E28" s="1280" t="s">
        <v>7</v>
      </c>
      <c r="F28" s="1280">
        <v>3</v>
      </c>
      <c r="G28" s="1382" t="s">
        <v>185</v>
      </c>
      <c r="H28" s="1280"/>
      <c r="I28" s="1383" t="s">
        <v>794</v>
      </c>
      <c r="J28" s="1383" t="s">
        <v>794</v>
      </c>
      <c r="K28" s="1885">
        <v>400000</v>
      </c>
      <c r="L28" s="1275">
        <v>400000</v>
      </c>
      <c r="M28" s="1388">
        <f>L28*5%</f>
        <v>20000</v>
      </c>
      <c r="N28" s="1275">
        <f>L28-M28</f>
        <v>380000</v>
      </c>
      <c r="O28" s="1908">
        <v>16</v>
      </c>
    </row>
    <row r="29" spans="1:16" s="11" customFormat="1" ht="16.5" customHeight="1">
      <c r="A29" s="1953">
        <v>63</v>
      </c>
      <c r="B29" s="1983" t="s">
        <v>104</v>
      </c>
      <c r="C29" s="1983"/>
      <c r="D29" s="1983"/>
      <c r="E29" s="1911" t="s">
        <v>7</v>
      </c>
      <c r="F29" s="1911">
        <v>3</v>
      </c>
      <c r="G29" s="1912" t="s">
        <v>185</v>
      </c>
      <c r="H29" s="1913" t="s">
        <v>200</v>
      </c>
      <c r="I29" s="1914" t="s">
        <v>370</v>
      </c>
      <c r="J29" s="1914" t="s">
        <v>370</v>
      </c>
      <c r="K29" s="1915">
        <v>400000</v>
      </c>
      <c r="L29" s="1388">
        <f>K29*15%</f>
        <v>60000</v>
      </c>
      <c r="M29" s="1275">
        <f>K29-L29</f>
        <v>340000</v>
      </c>
      <c r="N29" s="1910">
        <v>2</v>
      </c>
      <c r="O29" s="1919">
        <v>776330524201000</v>
      </c>
    </row>
    <row r="30" spans="1:16" s="11" customFormat="1" ht="16.5" customHeight="1">
      <c r="A30" s="1903">
        <v>64</v>
      </c>
      <c r="B30" s="1981" t="s">
        <v>131</v>
      </c>
      <c r="C30" s="1981"/>
      <c r="D30" s="1981"/>
      <c r="E30" s="1280" t="s">
        <v>10</v>
      </c>
      <c r="F30" s="1280">
        <v>3</v>
      </c>
      <c r="G30" s="1382" t="s">
        <v>188</v>
      </c>
      <c r="H30" s="1904" t="s">
        <v>760</v>
      </c>
      <c r="I30" s="1383" t="s">
        <v>370</v>
      </c>
      <c r="J30" s="1383" t="s">
        <v>370</v>
      </c>
      <c r="K30" s="1885">
        <v>400000</v>
      </c>
      <c r="L30" s="1275">
        <v>400000</v>
      </c>
      <c r="M30" s="1388">
        <f>L30*5%</f>
        <v>20000</v>
      </c>
      <c r="N30" s="1275">
        <f>L30-M30</f>
        <v>380000</v>
      </c>
      <c r="O30" s="1908">
        <v>18</v>
      </c>
    </row>
    <row r="31" spans="1:16" s="2063" customFormat="1" ht="16.5" customHeight="1">
      <c r="A31" s="2051">
        <v>25</v>
      </c>
      <c r="B31" s="2052" t="s">
        <v>627</v>
      </c>
      <c r="C31" s="2052"/>
      <c r="D31" s="2052"/>
      <c r="E31" s="2053" t="s">
        <v>7</v>
      </c>
      <c r="F31" s="2053">
        <v>3</v>
      </c>
      <c r="G31" s="2054" t="s">
        <v>188</v>
      </c>
      <c r="H31" s="2055" t="s">
        <v>628</v>
      </c>
      <c r="I31" s="2056" t="s">
        <v>397</v>
      </c>
      <c r="J31" s="2057" t="s">
        <v>1117</v>
      </c>
      <c r="K31" s="2058">
        <v>400000</v>
      </c>
      <c r="L31" s="2059">
        <f>K31*15%</f>
        <v>60000</v>
      </c>
      <c r="M31" s="2060">
        <f>K31-L31</f>
        <v>340000</v>
      </c>
      <c r="N31" s="2061">
        <v>11</v>
      </c>
      <c r="O31" s="2062" t="s">
        <v>780</v>
      </c>
    </row>
    <row r="32" spans="1:16" s="11" customFormat="1" ht="16.5" customHeight="1">
      <c r="A32" s="1953">
        <v>65</v>
      </c>
      <c r="B32" s="1983" t="s">
        <v>78</v>
      </c>
      <c r="C32" s="1983"/>
      <c r="D32" s="1983"/>
      <c r="E32" s="1911" t="s">
        <v>7</v>
      </c>
      <c r="F32" s="1911">
        <v>3</v>
      </c>
      <c r="G32" s="1912" t="s">
        <v>182</v>
      </c>
      <c r="H32" s="1913" t="s">
        <v>242</v>
      </c>
      <c r="I32" s="1914" t="s">
        <v>369</v>
      </c>
      <c r="J32" s="2012" t="s">
        <v>369</v>
      </c>
      <c r="K32" s="1915">
        <v>400000</v>
      </c>
      <c r="L32" s="1388">
        <f>K32*15%</f>
        <v>60000</v>
      </c>
      <c r="M32" s="1275">
        <f>K32-L32</f>
        <v>340000</v>
      </c>
      <c r="N32" s="1910">
        <v>18</v>
      </c>
      <c r="O32" s="1919" t="s">
        <v>276</v>
      </c>
    </row>
    <row r="33" spans="1:30" s="11" customFormat="1" ht="16.5" customHeight="1">
      <c r="A33" s="1903">
        <v>66</v>
      </c>
      <c r="B33" s="1981" t="s">
        <v>627</v>
      </c>
      <c r="C33" s="1981"/>
      <c r="D33" s="1981"/>
      <c r="E33" s="1280" t="s">
        <v>7</v>
      </c>
      <c r="F33" s="1280">
        <v>3</v>
      </c>
      <c r="G33" s="1382" t="s">
        <v>188</v>
      </c>
      <c r="H33" s="1904" t="s">
        <v>628</v>
      </c>
      <c r="I33" s="1383" t="s">
        <v>369</v>
      </c>
      <c r="J33" s="2010" t="s">
        <v>369</v>
      </c>
      <c r="K33" s="1885">
        <v>400000</v>
      </c>
      <c r="L33" s="1388">
        <f>K33*5%</f>
        <v>20000</v>
      </c>
      <c r="M33" s="1275">
        <f>K33-L33</f>
        <v>380000</v>
      </c>
      <c r="N33" s="672">
        <v>17</v>
      </c>
      <c r="O33" s="1905" t="s">
        <v>774</v>
      </c>
    </row>
    <row r="34" spans="1:30" s="11" customFormat="1" ht="16.5" customHeight="1">
      <c r="A34" s="1953">
        <v>69</v>
      </c>
      <c r="B34" s="1983" t="s">
        <v>78</v>
      </c>
      <c r="C34" s="1983"/>
      <c r="D34" s="1983"/>
      <c r="E34" s="1911" t="s">
        <v>7</v>
      </c>
      <c r="F34" s="1911">
        <v>3</v>
      </c>
      <c r="G34" s="1912" t="s">
        <v>182</v>
      </c>
      <c r="H34" s="1913" t="s">
        <v>242</v>
      </c>
      <c r="I34" s="1914" t="s">
        <v>450</v>
      </c>
      <c r="J34" s="1914" t="s">
        <v>450</v>
      </c>
      <c r="K34" s="1915">
        <v>400000</v>
      </c>
      <c r="L34" s="1275">
        <v>400000</v>
      </c>
      <c r="M34" s="1388">
        <f>L34*15%</f>
        <v>60000</v>
      </c>
      <c r="N34" s="1275">
        <f>L34-M34</f>
        <v>340000</v>
      </c>
      <c r="O34" s="1908">
        <v>20</v>
      </c>
    </row>
    <row r="35" spans="1:30" s="11" customFormat="1" ht="16.5" customHeight="1">
      <c r="A35" s="1903">
        <v>70</v>
      </c>
      <c r="B35" s="1981" t="s">
        <v>627</v>
      </c>
      <c r="C35" s="1981"/>
      <c r="D35" s="1981"/>
      <c r="E35" s="1280" t="s">
        <v>7</v>
      </c>
      <c r="F35" s="1280">
        <v>3</v>
      </c>
      <c r="G35" s="1382" t="s">
        <v>188</v>
      </c>
      <c r="H35" s="1904" t="s">
        <v>628</v>
      </c>
      <c r="I35" s="1383" t="s">
        <v>450</v>
      </c>
      <c r="J35" s="1383" t="s">
        <v>450</v>
      </c>
      <c r="K35" s="1885">
        <v>400000</v>
      </c>
      <c r="L35" s="1388"/>
      <c r="M35" s="1275"/>
      <c r="N35" s="1910"/>
      <c r="O35" s="1919">
        <v>776330540201000</v>
      </c>
    </row>
    <row r="36" spans="1:30" s="11" customFormat="1" ht="16.5" customHeight="1">
      <c r="A36" s="2035">
        <v>14</v>
      </c>
      <c r="B36" s="2021" t="s">
        <v>119</v>
      </c>
      <c r="C36" s="2021"/>
      <c r="D36" s="2021"/>
      <c r="E36" s="150" t="s">
        <v>7</v>
      </c>
      <c r="F36" s="150">
        <v>3</v>
      </c>
      <c r="G36" s="1976" t="s">
        <v>46</v>
      </c>
      <c r="H36" s="2036" t="s">
        <v>781</v>
      </c>
      <c r="I36" s="2037" t="s">
        <v>345</v>
      </c>
      <c r="J36" s="2037" t="s">
        <v>345</v>
      </c>
      <c r="K36" s="2038">
        <v>400000</v>
      </c>
      <c r="L36" s="1275">
        <v>400000</v>
      </c>
      <c r="M36" s="1388">
        <f>L36*5%</f>
        <v>20000</v>
      </c>
      <c r="N36" s="1275">
        <f>L36-M36</f>
        <v>380000</v>
      </c>
      <c r="O36" s="1908">
        <v>22</v>
      </c>
    </row>
    <row r="37" spans="1:30" s="11" customFormat="1" ht="16.5" customHeight="1">
      <c r="A37" s="2029">
        <v>34</v>
      </c>
      <c r="B37" s="2022" t="s">
        <v>118</v>
      </c>
      <c r="C37" s="2022"/>
      <c r="D37" s="2022"/>
      <c r="E37" s="456" t="s">
        <v>10</v>
      </c>
      <c r="F37" s="76">
        <v>3</v>
      </c>
      <c r="G37" s="2030" t="s">
        <v>750</v>
      </c>
      <c r="H37" s="2031" t="s">
        <v>264</v>
      </c>
      <c r="I37" s="2032" t="s">
        <v>356</v>
      </c>
      <c r="J37" s="2034" t="s">
        <v>356</v>
      </c>
      <c r="K37" s="2033">
        <v>400000</v>
      </c>
      <c r="L37" s="1388">
        <f>K37*5%</f>
        <v>20000</v>
      </c>
      <c r="M37" s="1275">
        <f t="shared" ref="M37:M43" si="0">K37-L37</f>
        <v>380000</v>
      </c>
      <c r="N37" s="1910">
        <v>24</v>
      </c>
      <c r="O37" s="1919">
        <v>255259541201000</v>
      </c>
    </row>
    <row r="38" spans="1:30" s="11" customFormat="1" ht="16.5" customHeight="1">
      <c r="A38" s="1953">
        <v>67</v>
      </c>
      <c r="B38" s="1983" t="s">
        <v>766</v>
      </c>
      <c r="C38" s="1983"/>
      <c r="D38" s="1983"/>
      <c r="E38" s="1911" t="s">
        <v>7</v>
      </c>
      <c r="F38" s="1911">
        <v>3</v>
      </c>
      <c r="G38" s="1912" t="s">
        <v>191</v>
      </c>
      <c r="H38" s="1913" t="s">
        <v>767</v>
      </c>
      <c r="I38" s="1914" t="s">
        <v>371</v>
      </c>
      <c r="J38" s="1914" t="s">
        <v>1116</v>
      </c>
      <c r="K38" s="1915">
        <v>400000</v>
      </c>
      <c r="L38" s="1275">
        <v>400000</v>
      </c>
      <c r="M38" s="1388">
        <f>L38*15%</f>
        <v>60000</v>
      </c>
      <c r="N38" s="1275">
        <f>L38-M38</f>
        <v>340000</v>
      </c>
      <c r="O38" s="1908">
        <v>24</v>
      </c>
    </row>
    <row r="39" spans="1:30" s="11" customFormat="1" ht="16.5" customHeight="1">
      <c r="A39" s="1903">
        <v>55</v>
      </c>
      <c r="B39" s="1981" t="s">
        <v>105</v>
      </c>
      <c r="C39" s="1280"/>
      <c r="D39" s="1280"/>
      <c r="E39" s="1280" t="s">
        <v>7</v>
      </c>
      <c r="F39" s="1280"/>
      <c r="G39" s="1382"/>
      <c r="H39" s="1280"/>
      <c r="I39" s="1383" t="s">
        <v>365</v>
      </c>
      <c r="J39" s="1383" t="s">
        <v>365</v>
      </c>
      <c r="K39" s="1885">
        <v>400000</v>
      </c>
      <c r="L39" s="1388">
        <f>K39*5%</f>
        <v>20000</v>
      </c>
      <c r="M39" s="1275">
        <f>K39-L39</f>
        <v>380000</v>
      </c>
      <c r="N39" s="672">
        <v>25</v>
      </c>
      <c r="O39" s="1905" t="s">
        <v>742</v>
      </c>
    </row>
    <row r="40" spans="1:30" s="11" customFormat="1" ht="16.5" customHeight="1">
      <c r="A40" s="2029">
        <v>58</v>
      </c>
      <c r="B40" s="2021" t="s">
        <v>766</v>
      </c>
      <c r="C40" s="2021"/>
      <c r="D40" s="2021"/>
      <c r="E40" s="150" t="s">
        <v>7</v>
      </c>
      <c r="F40" s="150">
        <v>2</v>
      </c>
      <c r="G40" s="1976" t="s">
        <v>183</v>
      </c>
      <c r="H40" s="2036" t="s">
        <v>292</v>
      </c>
      <c r="I40" s="2037" t="s">
        <v>366</v>
      </c>
      <c r="J40" s="2037" t="s">
        <v>366</v>
      </c>
      <c r="K40" s="2038">
        <v>400000</v>
      </c>
      <c r="L40" s="1275">
        <v>400000</v>
      </c>
      <c r="M40" s="1388">
        <f>L40*5%</f>
        <v>20000</v>
      </c>
      <c r="N40" s="1275">
        <f>L40-M40</f>
        <v>380000</v>
      </c>
      <c r="O40" s="1908">
        <v>26</v>
      </c>
    </row>
    <row r="41" spans="1:30" s="11" customFormat="1" ht="16.5" customHeight="1">
      <c r="A41" s="2029">
        <v>21</v>
      </c>
      <c r="B41" s="2022" t="s">
        <v>411</v>
      </c>
      <c r="C41" s="2022"/>
      <c r="D41" s="2022"/>
      <c r="E41" s="76" t="s">
        <v>10</v>
      </c>
      <c r="F41" s="76">
        <v>3</v>
      </c>
      <c r="G41" s="2030" t="s">
        <v>189</v>
      </c>
      <c r="H41" s="2031" t="s">
        <v>338</v>
      </c>
      <c r="I41" s="2032" t="s">
        <v>350</v>
      </c>
      <c r="J41" s="2034" t="s">
        <v>350</v>
      </c>
      <c r="K41" s="2033">
        <v>400000</v>
      </c>
      <c r="L41" s="1388">
        <f>K41*5%</f>
        <v>20000</v>
      </c>
      <c r="M41" s="1275">
        <f t="shared" si="0"/>
        <v>380000</v>
      </c>
      <c r="N41" s="1910">
        <v>28</v>
      </c>
      <c r="O41" s="1905">
        <v>256060971201000</v>
      </c>
    </row>
    <row r="42" spans="1:30" s="11" customFormat="1" ht="16.5" customHeight="1">
      <c r="A42" s="1903">
        <v>13</v>
      </c>
      <c r="B42" s="1981" t="s">
        <v>336</v>
      </c>
      <c r="C42" s="1981"/>
      <c r="D42" s="1981"/>
      <c r="E42" s="1280" t="s">
        <v>10</v>
      </c>
      <c r="F42" s="1280">
        <v>2</v>
      </c>
      <c r="G42" s="1382" t="s">
        <v>189</v>
      </c>
      <c r="H42" s="1904" t="s">
        <v>337</v>
      </c>
      <c r="I42" s="1383" t="s">
        <v>345</v>
      </c>
      <c r="J42" s="1383" t="s">
        <v>407</v>
      </c>
      <c r="K42" s="1885">
        <v>400000</v>
      </c>
      <c r="L42" s="1275">
        <v>400000</v>
      </c>
      <c r="M42" s="1388">
        <f>L42*15%</f>
        <v>60000</v>
      </c>
      <c r="N42" s="1275">
        <f>L42-M42</f>
        <v>340000</v>
      </c>
      <c r="O42" s="1908">
        <v>34</v>
      </c>
    </row>
    <row r="43" spans="1:30" s="11" customFormat="1" ht="16.5" customHeight="1">
      <c r="A43" s="1953">
        <v>27</v>
      </c>
      <c r="B43" s="1983" t="s">
        <v>100</v>
      </c>
      <c r="C43" s="1983"/>
      <c r="D43" s="1983"/>
      <c r="E43" s="1911" t="s">
        <v>7</v>
      </c>
      <c r="F43" s="1911">
        <v>3</v>
      </c>
      <c r="G43" s="1912" t="s">
        <v>185</v>
      </c>
      <c r="H43" s="1913" t="s">
        <v>433</v>
      </c>
      <c r="I43" s="1914" t="s">
        <v>407</v>
      </c>
      <c r="J43" s="1914" t="s">
        <v>407</v>
      </c>
      <c r="K43" s="1915">
        <v>400000</v>
      </c>
      <c r="L43" s="1388">
        <f>K43*5%</f>
        <v>20000</v>
      </c>
      <c r="M43" s="1275">
        <f t="shared" si="0"/>
        <v>380000</v>
      </c>
      <c r="N43" s="672">
        <v>29</v>
      </c>
      <c r="O43" s="1905">
        <v>149938896201000</v>
      </c>
    </row>
    <row r="44" spans="1:30" s="11" customFormat="1" ht="16.5" customHeight="1">
      <c r="A44" s="1903">
        <v>36</v>
      </c>
      <c r="B44" s="1981" t="s">
        <v>32</v>
      </c>
      <c r="C44" s="1981"/>
      <c r="D44" s="1981"/>
      <c r="E44" s="1280" t="s">
        <v>10</v>
      </c>
      <c r="F44" s="1280">
        <v>3</v>
      </c>
      <c r="G44" s="1382" t="s">
        <v>181</v>
      </c>
      <c r="H44" s="1904" t="s">
        <v>196</v>
      </c>
      <c r="I44" s="1383" t="s">
        <v>407</v>
      </c>
      <c r="J44" s="2010" t="s">
        <v>407</v>
      </c>
      <c r="K44" s="1885">
        <v>400000</v>
      </c>
      <c r="L44" s="1388"/>
      <c r="M44" s="1275"/>
      <c r="N44" s="672"/>
      <c r="O44" s="1919" t="s">
        <v>293</v>
      </c>
    </row>
    <row r="45" spans="1:30" s="11" customFormat="1" ht="16.5" customHeight="1">
      <c r="A45" s="1906">
        <v>11</v>
      </c>
      <c r="B45" s="1984" t="s">
        <v>125</v>
      </c>
      <c r="C45" s="1984"/>
      <c r="D45" s="1984"/>
      <c r="E45" s="11" t="s">
        <v>7</v>
      </c>
      <c r="F45" s="5">
        <v>2</v>
      </c>
      <c r="G45" s="1364" t="s">
        <v>188</v>
      </c>
      <c r="H45" s="1907" t="s">
        <v>203</v>
      </c>
      <c r="I45" s="1378" t="s">
        <v>448</v>
      </c>
      <c r="J45" s="1378" t="s">
        <v>448</v>
      </c>
      <c r="K45" s="1275">
        <v>400000</v>
      </c>
      <c r="L45" s="1388">
        <f>K45*15%</f>
        <v>60000</v>
      </c>
      <c r="M45" s="1275">
        <f>K45-L45</f>
        <v>340000</v>
      </c>
      <c r="N45" s="672">
        <v>99</v>
      </c>
      <c r="O45" s="1919">
        <v>58333517201000</v>
      </c>
      <c r="AB45" s="672"/>
      <c r="AC45" s="672"/>
      <c r="AD45" s="672"/>
    </row>
    <row r="46" spans="1:30" s="11" customFormat="1" ht="16.5" customHeight="1">
      <c r="A46" s="1906">
        <v>52</v>
      </c>
      <c r="B46" s="1984" t="s">
        <v>45</v>
      </c>
      <c r="C46" s="1984"/>
      <c r="D46" s="1984"/>
      <c r="E46" s="5" t="s">
        <v>10</v>
      </c>
      <c r="F46" s="5">
        <v>3</v>
      </c>
      <c r="G46" s="1364" t="s">
        <v>21</v>
      </c>
      <c r="H46" s="1907" t="s">
        <v>426</v>
      </c>
      <c r="I46" s="1378" t="s">
        <v>355</v>
      </c>
      <c r="J46" s="2011" t="s">
        <v>355</v>
      </c>
      <c r="K46" s="1275">
        <v>400000</v>
      </c>
      <c r="L46" s="1388">
        <f>K46*5%</f>
        <v>20000</v>
      </c>
      <c r="M46" s="1275">
        <f>K46-L46</f>
        <v>380000</v>
      </c>
      <c r="N46" s="1910">
        <v>34</v>
      </c>
      <c r="O46" s="1905">
        <v>256060971201000</v>
      </c>
    </row>
    <row r="47" spans="1:30" s="11" customFormat="1" ht="16.5" customHeight="1">
      <c r="A47" s="1906">
        <v>39</v>
      </c>
      <c r="B47" s="1984" t="s">
        <v>95</v>
      </c>
      <c r="C47" s="1984"/>
      <c r="D47" s="1984"/>
      <c r="E47" s="5" t="s">
        <v>10</v>
      </c>
      <c r="F47" s="5">
        <v>3</v>
      </c>
      <c r="G47" s="1364" t="s">
        <v>187</v>
      </c>
      <c r="H47" s="1907" t="s">
        <v>776</v>
      </c>
      <c r="I47" s="1378" t="s">
        <v>412</v>
      </c>
      <c r="J47" s="1378" t="s">
        <v>412</v>
      </c>
      <c r="K47" s="1275">
        <v>400000</v>
      </c>
      <c r="L47" s="1275">
        <v>400000</v>
      </c>
      <c r="M47" s="1388">
        <f>L47*15%</f>
        <v>60000</v>
      </c>
      <c r="N47" s="1275">
        <f>L47-M47</f>
        <v>340000</v>
      </c>
      <c r="O47" s="1279">
        <v>29</v>
      </c>
    </row>
    <row r="48" spans="1:30" s="11" customFormat="1" ht="16.5" customHeight="1">
      <c r="A48" s="1906">
        <v>40</v>
      </c>
      <c r="B48" s="1984" t="s">
        <v>625</v>
      </c>
      <c r="C48" s="1984"/>
      <c r="D48" s="1984"/>
      <c r="E48" s="5" t="s">
        <v>10</v>
      </c>
      <c r="F48" s="5">
        <v>3</v>
      </c>
      <c r="G48" s="1364" t="s">
        <v>719</v>
      </c>
      <c r="H48" s="1907" t="s">
        <v>763</v>
      </c>
      <c r="I48" s="1378" t="s">
        <v>412</v>
      </c>
      <c r="J48" s="2011" t="s">
        <v>412</v>
      </c>
      <c r="K48" s="1275">
        <v>400000</v>
      </c>
      <c r="L48" s="1275">
        <v>400000</v>
      </c>
      <c r="M48" s="1388">
        <f>L48*5%</f>
        <v>20000</v>
      </c>
      <c r="N48" s="1275">
        <f>L48-M48</f>
        <v>380000</v>
      </c>
      <c r="O48" s="1908">
        <v>32</v>
      </c>
    </row>
    <row r="49" spans="1:20" s="11" customFormat="1" ht="16.5" customHeight="1">
      <c r="A49" s="1903">
        <v>41</v>
      </c>
      <c r="B49" s="1981" t="s">
        <v>95</v>
      </c>
      <c r="C49" s="1981"/>
      <c r="D49" s="1981"/>
      <c r="E49" s="1280" t="s">
        <v>10</v>
      </c>
      <c r="F49" s="1280">
        <v>3</v>
      </c>
      <c r="G49" s="1382" t="s">
        <v>187</v>
      </c>
      <c r="H49" s="1904" t="s">
        <v>776</v>
      </c>
      <c r="I49" s="1383" t="s">
        <v>413</v>
      </c>
      <c r="J49" s="1383" t="s">
        <v>413</v>
      </c>
      <c r="K49" s="1885">
        <v>400000</v>
      </c>
      <c r="L49" s="1388">
        <f>K49*5%</f>
        <v>20000</v>
      </c>
      <c r="M49" s="1275">
        <f>K49-L49</f>
        <v>380000</v>
      </c>
      <c r="N49" s="1910">
        <v>36</v>
      </c>
      <c r="O49" s="1919">
        <v>776330573201000</v>
      </c>
    </row>
    <row r="50" spans="1:20" s="11" customFormat="1" ht="16.5" customHeight="1">
      <c r="A50" s="1906">
        <v>42</v>
      </c>
      <c r="B50" s="1984" t="s">
        <v>336</v>
      </c>
      <c r="C50" s="672"/>
      <c r="D50" s="2004"/>
      <c r="E50" s="5" t="s">
        <v>10</v>
      </c>
      <c r="F50" s="5">
        <v>2</v>
      </c>
      <c r="G50" s="1364" t="s">
        <v>189</v>
      </c>
      <c r="H50" s="1907" t="s">
        <v>337</v>
      </c>
      <c r="I50" s="1378" t="s">
        <v>413</v>
      </c>
      <c r="J50" s="1378" t="s">
        <v>413</v>
      </c>
      <c r="K50" s="1275">
        <v>400000</v>
      </c>
      <c r="L50" s="1275">
        <v>400000</v>
      </c>
      <c r="M50" s="1388">
        <f>L50*5%</f>
        <v>20000</v>
      </c>
      <c r="N50" s="1275">
        <f>L50-M50</f>
        <v>380000</v>
      </c>
      <c r="O50" s="1908">
        <v>28</v>
      </c>
    </row>
    <row r="51" spans="1:20" s="11" customFormat="1" ht="16.5" customHeight="1">
      <c r="A51" s="1903">
        <v>51</v>
      </c>
      <c r="B51" s="1981" t="s">
        <v>80</v>
      </c>
      <c r="C51" s="1981"/>
      <c r="D51" s="1981"/>
      <c r="E51" s="1280" t="s">
        <v>7</v>
      </c>
      <c r="F51" s="1280">
        <v>2</v>
      </c>
      <c r="G51" s="1382" t="s">
        <v>182</v>
      </c>
      <c r="H51" s="1904" t="s">
        <v>634</v>
      </c>
      <c r="I51" s="1383" t="s">
        <v>355</v>
      </c>
      <c r="J51" s="1383" t="s">
        <v>1115</v>
      </c>
      <c r="K51" s="1885">
        <v>400000</v>
      </c>
      <c r="L51" s="1388">
        <f>K51*5%</f>
        <v>20000</v>
      </c>
      <c r="M51" s="1275">
        <f>K51-L51</f>
        <v>380000</v>
      </c>
      <c r="N51" s="1910">
        <v>38</v>
      </c>
      <c r="O51" s="1905" t="s">
        <v>626</v>
      </c>
    </row>
    <row r="52" spans="1:20" s="11" customFormat="1" ht="16.5" customHeight="1">
      <c r="A52" s="1906">
        <v>12</v>
      </c>
      <c r="B52" s="1984" t="s">
        <v>63</v>
      </c>
      <c r="C52" s="1984"/>
      <c r="D52" s="1984"/>
      <c r="E52" s="5" t="s">
        <v>10</v>
      </c>
      <c r="F52" s="5">
        <v>2</v>
      </c>
      <c r="G52" s="1364" t="s">
        <v>191</v>
      </c>
      <c r="H52" s="1907" t="s">
        <v>206</v>
      </c>
      <c r="I52" s="1378" t="s">
        <v>448</v>
      </c>
      <c r="J52" s="1378" t="s">
        <v>1119</v>
      </c>
      <c r="K52" s="1275">
        <v>400000</v>
      </c>
      <c r="L52" s="1275">
        <v>400000</v>
      </c>
      <c r="M52" s="1388">
        <f>L52*5%</f>
        <v>20000</v>
      </c>
      <c r="N52" s="1275">
        <f>L52-M52</f>
        <v>380000</v>
      </c>
      <c r="O52" s="1908">
        <v>36</v>
      </c>
    </row>
    <row r="53" spans="1:20" s="11" customFormat="1" ht="16.5" customHeight="1">
      <c r="A53" s="1903">
        <v>23</v>
      </c>
      <c r="B53" s="1981" t="s">
        <v>751</v>
      </c>
      <c r="C53" s="1981"/>
      <c r="D53" s="1981"/>
      <c r="E53" s="1280" t="s">
        <v>10</v>
      </c>
      <c r="F53" s="1280">
        <v>3</v>
      </c>
      <c r="G53" s="1382" t="s">
        <v>185</v>
      </c>
      <c r="H53" s="1280"/>
      <c r="I53" s="1383" t="s">
        <v>351</v>
      </c>
      <c r="J53" s="1383" t="s">
        <v>351</v>
      </c>
      <c r="K53" s="1885">
        <v>400000</v>
      </c>
      <c r="L53" s="1388">
        <f>K53*5%</f>
        <v>20000</v>
      </c>
      <c r="M53" s="1275">
        <f>K53-L53</f>
        <v>380000</v>
      </c>
      <c r="N53" s="1910">
        <v>40</v>
      </c>
      <c r="O53" s="1907" t="s">
        <v>626</v>
      </c>
    </row>
    <row r="54" spans="1:20" s="11" customFormat="1" ht="16.5" customHeight="1">
      <c r="A54" s="1906">
        <v>24</v>
      </c>
      <c r="B54" s="1984" t="s">
        <v>736</v>
      </c>
      <c r="C54" s="1984"/>
      <c r="D54" s="1984"/>
      <c r="E54" s="5" t="s">
        <v>10</v>
      </c>
      <c r="F54" s="5">
        <v>3</v>
      </c>
      <c r="G54" s="1364" t="s">
        <v>187</v>
      </c>
      <c r="H54" s="1907" t="s">
        <v>202</v>
      </c>
      <c r="I54" s="1378" t="s">
        <v>351</v>
      </c>
      <c r="J54" s="1378" t="s">
        <v>351</v>
      </c>
      <c r="K54" s="1275">
        <v>400000</v>
      </c>
      <c r="L54" s="1275">
        <v>400000</v>
      </c>
      <c r="M54" s="1388">
        <f>L54*5%</f>
        <v>20000</v>
      </c>
      <c r="N54" s="1275">
        <f>L54-M54</f>
        <v>380000</v>
      </c>
      <c r="O54" s="1908">
        <v>38</v>
      </c>
    </row>
    <row r="55" spans="1:20" s="11" customFormat="1" ht="16.5" customHeight="1">
      <c r="A55" s="2035">
        <v>76</v>
      </c>
      <c r="B55" s="2021" t="s">
        <v>629</v>
      </c>
      <c r="C55" s="2021"/>
      <c r="D55" s="2021"/>
      <c r="E55" s="150" t="s">
        <v>10</v>
      </c>
      <c r="F55" s="150">
        <v>3</v>
      </c>
      <c r="G55" s="1976" t="s">
        <v>238</v>
      </c>
      <c r="H55" s="2036" t="s">
        <v>630</v>
      </c>
      <c r="I55" s="2037" t="s">
        <v>377</v>
      </c>
      <c r="J55" s="2037" t="s">
        <v>351</v>
      </c>
      <c r="K55" s="2038">
        <v>400000</v>
      </c>
      <c r="L55" s="1388">
        <f>K55*5%</f>
        <v>20000</v>
      </c>
      <c r="M55" s="1275">
        <f>K55-L55</f>
        <v>380000</v>
      </c>
      <c r="N55" s="1910">
        <v>42</v>
      </c>
      <c r="O55" s="1905" t="s">
        <v>626</v>
      </c>
    </row>
    <row r="56" spans="1:20" s="11" customFormat="1" ht="16.5" customHeight="1">
      <c r="A56" s="2039">
        <v>45</v>
      </c>
      <c r="B56" s="2040" t="s">
        <v>411</v>
      </c>
      <c r="C56" s="2040"/>
      <c r="D56" s="2040"/>
      <c r="E56" s="2041" t="s">
        <v>10</v>
      </c>
      <c r="F56" s="2041">
        <v>3</v>
      </c>
      <c r="G56" s="2042" t="s">
        <v>189</v>
      </c>
      <c r="H56" s="2043" t="s">
        <v>338</v>
      </c>
      <c r="I56" s="2044" t="s">
        <v>399</v>
      </c>
      <c r="J56" s="2044" t="s">
        <v>399</v>
      </c>
      <c r="K56" s="2045">
        <v>400000</v>
      </c>
      <c r="L56" s="1275">
        <v>400000</v>
      </c>
      <c r="M56" s="1388">
        <f>L56*5%</f>
        <v>20000</v>
      </c>
      <c r="N56" s="1275">
        <f>L56-M56</f>
        <v>380000</v>
      </c>
      <c r="O56" s="1908">
        <v>40</v>
      </c>
    </row>
    <row r="57" spans="1:20" s="11" customFormat="1" ht="16.5" customHeight="1">
      <c r="A57" s="1906">
        <v>46</v>
      </c>
      <c r="B57" s="1984" t="s">
        <v>755</v>
      </c>
      <c r="C57" s="1984"/>
      <c r="D57" s="1984"/>
      <c r="E57" s="5" t="s">
        <v>7</v>
      </c>
      <c r="F57" s="5">
        <v>3</v>
      </c>
      <c r="G57" s="1364" t="s">
        <v>185</v>
      </c>
      <c r="H57" s="1907" t="s">
        <v>764</v>
      </c>
      <c r="I57" s="1378" t="s">
        <v>399</v>
      </c>
      <c r="J57" s="1378" t="s">
        <v>399</v>
      </c>
      <c r="K57" s="1275">
        <v>400000</v>
      </c>
      <c r="L57" s="1388">
        <f>K57*5%</f>
        <v>20000</v>
      </c>
      <c r="M57" s="1275">
        <f>K57-L57</f>
        <v>380000</v>
      </c>
      <c r="N57" s="1910">
        <v>44</v>
      </c>
      <c r="O57" s="1919">
        <v>583330600201000</v>
      </c>
    </row>
    <row r="58" spans="1:20" s="11" customFormat="1" ht="16.5" customHeight="1">
      <c r="A58" s="1903">
        <v>54</v>
      </c>
      <c r="B58" s="1981" t="s">
        <v>45</v>
      </c>
      <c r="C58" s="1981"/>
      <c r="D58" s="1981"/>
      <c r="E58" s="1280" t="s">
        <v>10</v>
      </c>
      <c r="F58" s="1280">
        <v>3</v>
      </c>
      <c r="G58" s="1382" t="s">
        <v>21</v>
      </c>
      <c r="H58" s="1904" t="s">
        <v>426</v>
      </c>
      <c r="I58" s="1383" t="s">
        <v>364</v>
      </c>
      <c r="J58" s="2010" t="s">
        <v>364</v>
      </c>
      <c r="K58" s="1885">
        <v>400000</v>
      </c>
      <c r="L58" s="1388">
        <f>K58*5%</f>
        <v>20000</v>
      </c>
      <c r="M58" s="1275">
        <f>K58-L58</f>
        <v>380000</v>
      </c>
      <c r="N58" s="672">
        <v>45</v>
      </c>
      <c r="O58" s="1905" t="s">
        <v>290</v>
      </c>
    </row>
    <row r="59" spans="1:20" s="11" customFormat="1" ht="16.5" customHeight="1">
      <c r="A59" s="1906">
        <v>59</v>
      </c>
      <c r="B59" s="1984" t="s">
        <v>100</v>
      </c>
      <c r="C59" s="1984"/>
      <c r="D59" s="1984"/>
      <c r="E59" s="5" t="s">
        <v>7</v>
      </c>
      <c r="F59" s="5">
        <v>3</v>
      </c>
      <c r="G59" s="1364" t="s">
        <v>185</v>
      </c>
      <c r="H59" s="1907" t="s">
        <v>433</v>
      </c>
      <c r="I59" s="1378" t="s">
        <v>367</v>
      </c>
      <c r="J59" s="1378" t="s">
        <v>367</v>
      </c>
      <c r="K59" s="1275">
        <v>400000</v>
      </c>
      <c r="L59" s="1388">
        <f>K59*5%</f>
        <v>20000</v>
      </c>
      <c r="M59" s="1275">
        <f>K59-L59</f>
        <v>380000</v>
      </c>
      <c r="N59" s="1910">
        <v>46</v>
      </c>
      <c r="O59" s="1919">
        <v>776330573201000</v>
      </c>
    </row>
    <row r="60" spans="1:20" s="11" customFormat="1" ht="16.5" customHeight="1">
      <c r="A60" s="1906">
        <v>15</v>
      </c>
      <c r="B60" s="1984" t="s">
        <v>118</v>
      </c>
      <c r="C60" s="1984"/>
      <c r="D60" s="1984"/>
      <c r="E60" s="5" t="s">
        <v>10</v>
      </c>
      <c r="F60" s="5">
        <v>3</v>
      </c>
      <c r="G60" s="1364" t="s">
        <v>750</v>
      </c>
      <c r="H60" s="1907" t="s">
        <v>264</v>
      </c>
      <c r="I60" s="1378" t="s">
        <v>346</v>
      </c>
      <c r="J60" s="1378" t="s">
        <v>346</v>
      </c>
      <c r="K60" s="1275">
        <v>400000</v>
      </c>
      <c r="L60" s="1388">
        <f>K60*5%</f>
        <v>20000</v>
      </c>
      <c r="M60" s="1275">
        <f>K60-L60</f>
        <v>380000</v>
      </c>
      <c r="N60" s="1910">
        <v>48</v>
      </c>
      <c r="O60" s="1919">
        <v>583330824201000</v>
      </c>
    </row>
    <row r="61" spans="1:20" s="11" customFormat="1" ht="16.5" customHeight="1">
      <c r="A61" s="1906">
        <v>17</v>
      </c>
      <c r="B61" s="1984" t="s">
        <v>125</v>
      </c>
      <c r="C61" s="1984"/>
      <c r="D61" s="1984"/>
      <c r="E61" s="5" t="s">
        <v>7</v>
      </c>
      <c r="F61" s="5">
        <v>2</v>
      </c>
      <c r="G61" s="1364" t="s">
        <v>188</v>
      </c>
      <c r="H61" s="1907" t="s">
        <v>203</v>
      </c>
      <c r="I61" s="1378" t="s">
        <v>449</v>
      </c>
      <c r="J61" s="1378" t="s">
        <v>449</v>
      </c>
      <c r="K61" s="1275">
        <v>400000</v>
      </c>
      <c r="L61" s="1275">
        <v>400000</v>
      </c>
      <c r="M61" s="1388">
        <f>L61*5%</f>
        <v>20000</v>
      </c>
      <c r="N61" s="1275">
        <f>L61-M61</f>
        <v>380000</v>
      </c>
      <c r="O61" s="1908">
        <v>44</v>
      </c>
    </row>
    <row r="62" spans="1:20" s="11" customFormat="1" ht="16.5" customHeight="1">
      <c r="A62" s="1906">
        <v>61</v>
      </c>
      <c r="B62" s="1984" t="s">
        <v>100</v>
      </c>
      <c r="C62" s="1984"/>
      <c r="D62" s="1984"/>
      <c r="E62" s="5" t="s">
        <v>7</v>
      </c>
      <c r="F62" s="5">
        <v>3</v>
      </c>
      <c r="G62" s="1364" t="s">
        <v>185</v>
      </c>
      <c r="H62" s="1907" t="s">
        <v>433</v>
      </c>
      <c r="I62" s="1378" t="s">
        <v>368</v>
      </c>
      <c r="J62" s="1378" t="s">
        <v>368</v>
      </c>
      <c r="K62" s="1275">
        <v>400000</v>
      </c>
      <c r="L62" s="1275">
        <v>400000</v>
      </c>
      <c r="M62" s="1388">
        <f>L62*15%</f>
        <v>60000</v>
      </c>
      <c r="N62" s="1275">
        <f>L62-M62</f>
        <v>340000</v>
      </c>
      <c r="O62" s="1908">
        <v>46</v>
      </c>
    </row>
    <row r="63" spans="1:20" s="11" customFormat="1" ht="16.5" customHeight="1">
      <c r="A63" s="1903">
        <v>47</v>
      </c>
      <c r="B63" s="1981" t="s">
        <v>80</v>
      </c>
      <c r="C63" s="1981"/>
      <c r="D63" s="1981"/>
      <c r="E63" s="1280" t="s">
        <v>7</v>
      </c>
      <c r="F63" s="1280">
        <v>2</v>
      </c>
      <c r="G63" s="1382" t="s">
        <v>182</v>
      </c>
      <c r="H63" s="1904" t="s">
        <v>634</v>
      </c>
      <c r="I63" s="1383" t="s">
        <v>361</v>
      </c>
      <c r="J63" s="1383" t="s">
        <v>361</v>
      </c>
      <c r="K63" s="1885">
        <v>400000</v>
      </c>
      <c r="L63" s="1388">
        <f>K63*15%</f>
        <v>60000</v>
      </c>
      <c r="M63" s="1275">
        <f>K63-L63</f>
        <v>340000</v>
      </c>
      <c r="N63" s="1910">
        <v>50</v>
      </c>
      <c r="O63" s="1919">
        <v>698245214201000</v>
      </c>
    </row>
    <row r="64" spans="1:20" s="11" customFormat="1" ht="16.5" customHeight="1">
      <c r="A64" s="1906">
        <v>48</v>
      </c>
      <c r="B64" s="1984" t="s">
        <v>29</v>
      </c>
      <c r="C64" s="1984"/>
      <c r="D64" s="1984"/>
      <c r="E64" s="5" t="s">
        <v>7</v>
      </c>
      <c r="F64" s="5">
        <v>3</v>
      </c>
      <c r="G64" s="1364" t="s">
        <v>185</v>
      </c>
      <c r="H64" s="1907" t="s">
        <v>631</v>
      </c>
      <c r="I64" s="1378" t="s">
        <v>361</v>
      </c>
      <c r="J64" s="1378" t="s">
        <v>361</v>
      </c>
      <c r="K64" s="1275">
        <v>400000</v>
      </c>
      <c r="L64" s="1388">
        <f>K64*5%</f>
        <v>20000</v>
      </c>
      <c r="M64" s="1275">
        <f>K64-L64</f>
        <v>380000</v>
      </c>
      <c r="N64" s="672">
        <v>51</v>
      </c>
      <c r="O64" s="1919">
        <v>340338524202000</v>
      </c>
      <c r="R64" s="2007"/>
      <c r="S64" s="2007"/>
      <c r="T64" s="2008"/>
    </row>
    <row r="65" spans="1:30" s="11" customFormat="1" ht="16.5" customHeight="1">
      <c r="A65" s="1903">
        <v>72</v>
      </c>
      <c r="B65" s="1981" t="s">
        <v>755</v>
      </c>
      <c r="C65" s="1981"/>
      <c r="D65" s="1981"/>
      <c r="E65" s="1280" t="s">
        <v>7</v>
      </c>
      <c r="F65" s="1280">
        <v>3</v>
      </c>
      <c r="G65" s="1382" t="s">
        <v>185</v>
      </c>
      <c r="H65" s="1904" t="s">
        <v>764</v>
      </c>
      <c r="I65" s="1981" t="s">
        <v>373</v>
      </c>
      <c r="J65" s="1981" t="s">
        <v>373</v>
      </c>
      <c r="K65" s="1885">
        <v>400000</v>
      </c>
      <c r="L65" s="1388">
        <f>K65*5%</f>
        <v>20000</v>
      </c>
      <c r="M65" s="1275">
        <f>K65-L65</f>
        <v>380000</v>
      </c>
      <c r="N65" s="1910">
        <v>52</v>
      </c>
      <c r="O65" s="1919">
        <v>583330824201000</v>
      </c>
    </row>
    <row r="66" spans="1:30" s="11" customFormat="1" ht="16.5" customHeight="1">
      <c r="A66" s="1906">
        <v>74</v>
      </c>
      <c r="B66" s="1984" t="s">
        <v>105</v>
      </c>
      <c r="C66" s="1984"/>
      <c r="D66" s="1984"/>
      <c r="E66" s="5" t="s">
        <v>7</v>
      </c>
      <c r="F66" s="5">
        <v>3</v>
      </c>
      <c r="G66" s="1364" t="s">
        <v>185</v>
      </c>
      <c r="H66" s="1907" t="s">
        <v>795</v>
      </c>
      <c r="I66" s="1378" t="s">
        <v>373</v>
      </c>
      <c r="J66" s="1378" t="s">
        <v>373</v>
      </c>
      <c r="K66" s="1275">
        <v>400000</v>
      </c>
      <c r="L66" s="1275">
        <v>400000</v>
      </c>
      <c r="M66" s="1388">
        <f>L66*15%</f>
        <v>60000</v>
      </c>
      <c r="N66" s="1275">
        <f>L66-M66</f>
        <v>340000</v>
      </c>
      <c r="O66" s="1908">
        <v>48</v>
      </c>
    </row>
    <row r="67" spans="1:30" s="11" customFormat="1" ht="16.5" customHeight="1">
      <c r="A67" s="1903">
        <v>73</v>
      </c>
      <c r="B67" s="1981" t="s">
        <v>766</v>
      </c>
      <c r="C67" s="1981"/>
      <c r="D67" s="1981"/>
      <c r="E67" s="1280" t="s">
        <v>7</v>
      </c>
      <c r="F67" s="1280">
        <v>3</v>
      </c>
      <c r="G67" s="1382" t="s">
        <v>191</v>
      </c>
      <c r="H67" s="1904" t="s">
        <v>300</v>
      </c>
      <c r="I67" s="1383" t="s">
        <v>374</v>
      </c>
      <c r="J67" s="1383" t="s">
        <v>374</v>
      </c>
      <c r="K67" s="1885">
        <v>400000</v>
      </c>
      <c r="L67" s="1388">
        <f>K67*5%</f>
        <v>20000</v>
      </c>
      <c r="M67" s="1275">
        <f>K67-L67</f>
        <v>380000</v>
      </c>
      <c r="N67" s="1910">
        <v>54</v>
      </c>
      <c r="O67" s="2026" t="s">
        <v>244</v>
      </c>
    </row>
    <row r="68" spans="1:30" s="11" customFormat="1" ht="16.5" customHeight="1">
      <c r="A68" s="2039">
        <v>19</v>
      </c>
      <c r="B68" s="2040" t="s">
        <v>29</v>
      </c>
      <c r="C68" s="2040"/>
      <c r="D68" s="2040"/>
      <c r="E68" s="2041" t="s">
        <v>7</v>
      </c>
      <c r="F68" s="2041">
        <v>3</v>
      </c>
      <c r="G68" s="2042" t="s">
        <v>185</v>
      </c>
      <c r="H68" s="2043" t="s">
        <v>631</v>
      </c>
      <c r="I68" s="2040" t="s">
        <v>349</v>
      </c>
      <c r="J68" s="2049" t="s">
        <v>362</v>
      </c>
      <c r="K68" s="2045">
        <v>400000</v>
      </c>
      <c r="L68" s="1388">
        <f>K68*15%</f>
        <v>60000</v>
      </c>
      <c r="M68" s="1275">
        <f>K68-L68</f>
        <v>340000</v>
      </c>
      <c r="N68" s="672">
        <v>55</v>
      </c>
      <c r="O68" s="1905" t="s">
        <v>583</v>
      </c>
      <c r="AA68" s="2013"/>
      <c r="AB68" s="672"/>
      <c r="AC68" s="672"/>
      <c r="AD68" s="1871"/>
    </row>
    <row r="69" spans="1:30" s="11" customFormat="1" ht="16.5" customHeight="1">
      <c r="A69" s="1906">
        <v>49</v>
      </c>
      <c r="B69" s="1984" t="s">
        <v>32</v>
      </c>
      <c r="C69" s="1984"/>
      <c r="D69" s="1984"/>
      <c r="E69" s="5" t="s">
        <v>10</v>
      </c>
      <c r="F69" s="5">
        <v>3</v>
      </c>
      <c r="G69" s="1364" t="s">
        <v>183</v>
      </c>
      <c r="H69" s="1907" t="s">
        <v>252</v>
      </c>
      <c r="I69" s="1378" t="s">
        <v>362</v>
      </c>
      <c r="J69" s="1378" t="s">
        <v>362</v>
      </c>
      <c r="K69" s="1275">
        <v>400000</v>
      </c>
      <c r="L69" s="1388">
        <f>K69*5%</f>
        <v>20000</v>
      </c>
      <c r="M69" s="1275">
        <f>K69-L69</f>
        <v>380000</v>
      </c>
      <c r="N69" s="1910">
        <v>56</v>
      </c>
      <c r="O69" s="1905" t="s">
        <v>244</v>
      </c>
    </row>
    <row r="70" spans="1:30" s="11" customFormat="1" ht="16.5" customHeight="1">
      <c r="A70" s="1903">
        <v>50</v>
      </c>
      <c r="B70" s="1981" t="s">
        <v>411</v>
      </c>
      <c r="C70" s="1981"/>
      <c r="D70" s="1981"/>
      <c r="E70" s="1280" t="s">
        <v>10</v>
      </c>
      <c r="F70" s="1280">
        <v>3</v>
      </c>
      <c r="G70" s="1382" t="s">
        <v>189</v>
      </c>
      <c r="H70" s="1904" t="s">
        <v>338</v>
      </c>
      <c r="I70" s="1383" t="s">
        <v>362</v>
      </c>
      <c r="J70" s="1383" t="s">
        <v>362</v>
      </c>
      <c r="K70" s="1885">
        <v>400000</v>
      </c>
      <c r="L70" s="1388" t="e">
        <f>#REF!*5%</f>
        <v>#REF!</v>
      </c>
      <c r="M70" s="1275" t="e">
        <f>#REF!-L70</f>
        <v>#REF!</v>
      </c>
      <c r="N70" s="1910">
        <v>58</v>
      </c>
      <c r="O70" s="1905">
        <v>98245198201000</v>
      </c>
    </row>
    <row r="71" spans="1:30" s="11" customFormat="1" ht="16.5" customHeight="1">
      <c r="A71" s="1906">
        <v>20</v>
      </c>
      <c r="B71" s="1984" t="s">
        <v>751</v>
      </c>
      <c r="C71" s="1984"/>
      <c r="D71" s="1984"/>
      <c r="E71" s="5" t="s">
        <v>10</v>
      </c>
      <c r="F71" s="5">
        <v>3</v>
      </c>
      <c r="G71" s="1364" t="s">
        <v>187</v>
      </c>
      <c r="H71" s="1907" t="s">
        <v>752</v>
      </c>
      <c r="I71" s="1984" t="s">
        <v>349</v>
      </c>
      <c r="J71" s="2013" t="s">
        <v>1118</v>
      </c>
      <c r="K71" s="1275">
        <v>400000</v>
      </c>
      <c r="L71" s="1275">
        <v>400000</v>
      </c>
      <c r="M71" s="1388">
        <f>L71*15%</f>
        <v>60000</v>
      </c>
      <c r="N71" s="1275">
        <f>L71-M71</f>
        <v>340000</v>
      </c>
      <c r="O71" s="1908">
        <v>50</v>
      </c>
    </row>
    <row r="72" spans="1:30" s="11" customFormat="1" ht="16.5" customHeight="1">
      <c r="A72" s="1906">
        <v>28</v>
      </c>
      <c r="B72" s="1984" t="s">
        <v>629</v>
      </c>
      <c r="C72" s="1984"/>
      <c r="D72" s="1984"/>
      <c r="E72" s="5" t="s">
        <v>10</v>
      </c>
      <c r="F72" s="5">
        <v>3</v>
      </c>
      <c r="G72" s="1364" t="s">
        <v>765</v>
      </c>
      <c r="H72" s="1907" t="s">
        <v>630</v>
      </c>
      <c r="I72" s="1378" t="s">
        <v>353</v>
      </c>
      <c r="J72" s="2011" t="s">
        <v>353</v>
      </c>
      <c r="K72" s="1275">
        <v>400000</v>
      </c>
      <c r="L72" s="1388">
        <f>K72*5%</f>
        <v>20000</v>
      </c>
      <c r="M72" s="1275">
        <f>K72-L72</f>
        <v>380000</v>
      </c>
      <c r="N72" s="672">
        <v>59</v>
      </c>
      <c r="O72" s="1905" t="s">
        <v>746</v>
      </c>
    </row>
    <row r="73" spans="1:30" s="11" customFormat="1" ht="16.5" customHeight="1">
      <c r="A73" s="1903">
        <v>6</v>
      </c>
      <c r="B73" s="1981" t="s">
        <v>736</v>
      </c>
      <c r="C73" s="1981"/>
      <c r="D73" s="1981"/>
      <c r="E73" s="1280" t="s">
        <v>10</v>
      </c>
      <c r="F73" s="1280">
        <v>3</v>
      </c>
      <c r="G73" s="1382" t="s">
        <v>187</v>
      </c>
      <c r="H73" s="1904" t="s">
        <v>437</v>
      </c>
      <c r="I73" s="1383" t="s">
        <v>19</v>
      </c>
      <c r="J73" s="1383" t="s">
        <v>352</v>
      </c>
      <c r="K73" s="1885">
        <v>400000</v>
      </c>
      <c r="L73" s="1388">
        <f>K73*15%</f>
        <v>60000</v>
      </c>
      <c r="M73" s="1275">
        <f>K73-L73</f>
        <v>340000</v>
      </c>
      <c r="N73" s="672">
        <v>21</v>
      </c>
      <c r="O73" s="1919">
        <v>255259541201000</v>
      </c>
    </row>
    <row r="74" spans="1:30" s="11" customFormat="1" ht="16.5" customHeight="1">
      <c r="A74" s="1906">
        <v>30</v>
      </c>
      <c r="B74" s="1984" t="s">
        <v>63</v>
      </c>
      <c r="C74" s="1984"/>
      <c r="D74" s="1984"/>
      <c r="E74" s="5" t="s">
        <v>10</v>
      </c>
      <c r="F74" s="5">
        <v>3</v>
      </c>
      <c r="G74" s="1364" t="s">
        <v>189</v>
      </c>
      <c r="H74" s="1907" t="s">
        <v>732</v>
      </c>
      <c r="I74" s="1378" t="s">
        <v>352</v>
      </c>
      <c r="J74" s="1378" t="s">
        <v>352</v>
      </c>
      <c r="K74" s="1275">
        <v>400000</v>
      </c>
      <c r="L74" s="1275">
        <v>400000</v>
      </c>
      <c r="M74" s="1388">
        <f>L74*15%</f>
        <v>60000</v>
      </c>
      <c r="N74" s="1275">
        <f>L74-M74</f>
        <v>340000</v>
      </c>
      <c r="O74" s="1908">
        <v>54</v>
      </c>
    </row>
    <row r="75" spans="1:30" s="11" customFormat="1" ht="16.5" customHeight="1">
      <c r="A75" s="1906">
        <v>32</v>
      </c>
      <c r="B75" s="1984" t="s">
        <v>625</v>
      </c>
      <c r="C75" s="1984"/>
      <c r="D75" s="1984"/>
      <c r="E75" s="5" t="s">
        <v>10</v>
      </c>
      <c r="F75" s="5">
        <v>3</v>
      </c>
      <c r="G75" s="1364" t="s">
        <v>719</v>
      </c>
      <c r="H75" s="1907" t="s">
        <v>763</v>
      </c>
      <c r="I75" s="1378" t="s">
        <v>354</v>
      </c>
      <c r="J75" s="2011" t="s">
        <v>354</v>
      </c>
      <c r="K75" s="1275">
        <v>400000</v>
      </c>
      <c r="L75" s="1388">
        <f>K75*5%</f>
        <v>20000</v>
      </c>
      <c r="M75" s="1275">
        <f>K75-L75</f>
        <v>380000</v>
      </c>
      <c r="N75" s="1910">
        <v>62</v>
      </c>
      <c r="O75" s="1905" t="s">
        <v>301</v>
      </c>
    </row>
    <row r="76" spans="1:30" s="11" customFormat="1" ht="16.5" customHeight="1">
      <c r="A76" s="1906">
        <v>86</v>
      </c>
      <c r="B76" s="1984" t="s">
        <v>386</v>
      </c>
      <c r="C76" s="1984"/>
      <c r="D76" s="1984"/>
      <c r="E76" s="5" t="s">
        <v>10</v>
      </c>
      <c r="F76" s="5">
        <v>2</v>
      </c>
      <c r="G76" s="1364" t="s">
        <v>181</v>
      </c>
      <c r="H76" s="1907" t="s">
        <v>423</v>
      </c>
      <c r="I76" s="1378" t="s">
        <v>375</v>
      </c>
      <c r="J76" s="1378" t="s">
        <v>375</v>
      </c>
      <c r="K76" s="1275">
        <v>400000</v>
      </c>
      <c r="L76" s="1388">
        <f>K76*15%</f>
        <v>60000</v>
      </c>
      <c r="M76" s="1275">
        <f>K76-L76</f>
        <v>340000</v>
      </c>
      <c r="N76" s="1910">
        <v>64</v>
      </c>
      <c r="O76" s="1919" t="s">
        <v>282</v>
      </c>
    </row>
    <row r="77" spans="1:30" s="11" customFormat="1" ht="16.5" customHeight="1">
      <c r="A77" s="1906">
        <v>88</v>
      </c>
      <c r="B77" s="1984" t="s">
        <v>386</v>
      </c>
      <c r="C77" s="1984"/>
      <c r="D77" s="1984"/>
      <c r="E77" s="5" t="s">
        <v>10</v>
      </c>
      <c r="F77" s="5">
        <v>2</v>
      </c>
      <c r="G77" s="1364" t="s">
        <v>181</v>
      </c>
      <c r="H77" s="1907" t="s">
        <v>423</v>
      </c>
      <c r="I77" s="1378" t="s">
        <v>376</v>
      </c>
      <c r="J77" s="2011" t="s">
        <v>376</v>
      </c>
      <c r="K77" s="1275">
        <v>400000</v>
      </c>
      <c r="L77" s="1275">
        <v>400000</v>
      </c>
      <c r="M77" s="1388">
        <f>L77*5%</f>
        <v>20000</v>
      </c>
      <c r="N77" s="1275">
        <f>L77-M77</f>
        <v>380000</v>
      </c>
      <c r="O77" s="1908">
        <v>56</v>
      </c>
    </row>
    <row r="78" spans="1:30" s="11" customFormat="1" ht="16.5" customHeight="1">
      <c r="A78" s="1906">
        <v>44</v>
      </c>
      <c r="B78" s="1984" t="s">
        <v>118</v>
      </c>
      <c r="C78" s="1984"/>
      <c r="D78" s="1984"/>
      <c r="E78" s="5" t="s">
        <v>10</v>
      </c>
      <c r="F78" s="5">
        <v>3</v>
      </c>
      <c r="G78" s="1364" t="s">
        <v>750</v>
      </c>
      <c r="H78" s="1907" t="s">
        <v>264</v>
      </c>
      <c r="I78" s="1378" t="s">
        <v>358</v>
      </c>
      <c r="J78" s="1378" t="s">
        <v>358</v>
      </c>
      <c r="K78" s="1275">
        <v>400000</v>
      </c>
      <c r="L78" s="1275">
        <v>400000</v>
      </c>
      <c r="M78" s="1388">
        <f>L78*15%</f>
        <v>60000</v>
      </c>
      <c r="N78" s="1275">
        <f>L78-M78</f>
        <v>340000</v>
      </c>
      <c r="O78" s="1908">
        <v>58</v>
      </c>
    </row>
    <row r="79" spans="1:30" s="11" customFormat="1" ht="16.5" customHeight="1">
      <c r="A79" s="1906">
        <v>68</v>
      </c>
      <c r="B79" s="1984" t="s">
        <v>32</v>
      </c>
      <c r="C79" s="1984"/>
      <c r="D79" s="1984"/>
      <c r="E79" s="5" t="s">
        <v>10</v>
      </c>
      <c r="F79" s="1984" t="s">
        <v>253</v>
      </c>
      <c r="G79" s="2023">
        <v>400000</v>
      </c>
      <c r="H79" s="1984">
        <v>1</v>
      </c>
      <c r="I79" s="1378" t="s">
        <v>371</v>
      </c>
      <c r="J79" s="1378" t="s">
        <v>371</v>
      </c>
      <c r="K79" s="1275">
        <v>400000</v>
      </c>
      <c r="L79" s="1388">
        <f>K79*5%</f>
        <v>20000</v>
      </c>
      <c r="M79" s="1275">
        <f>K79-L79</f>
        <v>380000</v>
      </c>
      <c r="N79" s="1910">
        <v>66</v>
      </c>
      <c r="O79" s="1919">
        <v>150904886201000</v>
      </c>
    </row>
    <row r="80" spans="1:30" s="11" customFormat="1" ht="16.5" customHeight="1">
      <c r="A80" s="1906">
        <v>89</v>
      </c>
      <c r="B80" s="1984" t="s">
        <v>104</v>
      </c>
      <c r="C80" s="1984"/>
      <c r="D80" s="1984"/>
      <c r="E80" s="5" t="s">
        <v>7</v>
      </c>
      <c r="F80" s="5">
        <v>3</v>
      </c>
      <c r="G80" s="1364" t="s">
        <v>51</v>
      </c>
      <c r="H80" s="1907" t="s">
        <v>620</v>
      </c>
      <c r="I80" s="1378" t="s">
        <v>383</v>
      </c>
      <c r="J80" s="1378" t="s">
        <v>383</v>
      </c>
      <c r="K80" s="1275">
        <v>400000</v>
      </c>
      <c r="L80" s="1388">
        <f>K80*15%</f>
        <v>60000</v>
      </c>
      <c r="M80" s="1275">
        <f>K80-L80</f>
        <v>340000</v>
      </c>
      <c r="N80" s="1910">
        <v>68</v>
      </c>
      <c r="O80" s="1919">
        <v>776428336201000</v>
      </c>
    </row>
    <row r="81" spans="1:28" s="11" customFormat="1" ht="16.5" customHeight="1">
      <c r="A81" s="1953">
        <v>90</v>
      </c>
      <c r="B81" s="1983" t="s">
        <v>131</v>
      </c>
      <c r="C81" s="1983"/>
      <c r="D81" s="1983"/>
      <c r="E81" s="1911" t="s">
        <v>10</v>
      </c>
      <c r="F81" s="1911">
        <v>3</v>
      </c>
      <c r="G81" s="1912" t="s">
        <v>191</v>
      </c>
      <c r="H81" s="1913" t="s">
        <v>786</v>
      </c>
      <c r="I81" s="1914" t="s">
        <v>383</v>
      </c>
      <c r="J81" s="1914" t="s">
        <v>383</v>
      </c>
      <c r="K81" s="1915">
        <v>400000</v>
      </c>
      <c r="L81" s="2027"/>
      <c r="M81" s="2028"/>
      <c r="N81" s="672"/>
      <c r="O81" s="1919">
        <v>583329636201000</v>
      </c>
    </row>
    <row r="82" spans="1:28" s="11" customFormat="1" ht="16.5" customHeight="1">
      <c r="A82" s="1903">
        <v>75</v>
      </c>
      <c r="B82" s="1981" t="s">
        <v>1112</v>
      </c>
      <c r="C82" s="1981"/>
      <c r="D82" s="1981"/>
      <c r="E82" s="1280" t="s">
        <v>7</v>
      </c>
      <c r="F82" s="1280">
        <v>3</v>
      </c>
      <c r="G82" s="1382" t="s">
        <v>51</v>
      </c>
      <c r="H82" s="1904" t="s">
        <v>620</v>
      </c>
      <c r="I82" s="1383" t="s">
        <v>377</v>
      </c>
      <c r="J82" s="1383" t="s">
        <v>377</v>
      </c>
      <c r="K82" s="1885">
        <v>400000</v>
      </c>
      <c r="L82" s="1388">
        <f>K82*15%</f>
        <v>60000</v>
      </c>
      <c r="M82" s="1275">
        <f>K82-L82</f>
        <v>340000</v>
      </c>
      <c r="N82" s="1910">
        <v>72</v>
      </c>
      <c r="O82" s="1919" t="s">
        <v>389</v>
      </c>
    </row>
    <row r="84" spans="1:28" s="11" customFormat="1" ht="16.5" customHeight="1">
      <c r="A84" s="1903">
        <v>35</v>
      </c>
      <c r="B84" s="1981" t="s">
        <v>710</v>
      </c>
      <c r="C84" s="1280"/>
      <c r="D84" s="1280"/>
      <c r="E84" s="1280" t="s">
        <v>10</v>
      </c>
      <c r="F84" s="1280">
        <v>3</v>
      </c>
      <c r="G84" s="1382" t="s">
        <v>51</v>
      </c>
      <c r="H84" s="1904" t="s">
        <v>759</v>
      </c>
      <c r="I84" s="1383" t="s">
        <v>353</v>
      </c>
      <c r="J84" s="1383" t="s">
        <v>379</v>
      </c>
      <c r="K84" s="1885">
        <v>400000</v>
      </c>
      <c r="L84" s="1388">
        <f>K84*15%</f>
        <v>60000</v>
      </c>
      <c r="M84" s="1275">
        <f>K84-L84</f>
        <v>340000</v>
      </c>
      <c r="N84" s="1910">
        <v>70</v>
      </c>
      <c r="O84" s="1919">
        <v>776428336201000</v>
      </c>
    </row>
    <row r="85" spans="1:28" s="11" customFormat="1" ht="16.5" customHeight="1">
      <c r="A85" s="1906">
        <v>77</v>
      </c>
      <c r="B85" s="1984" t="s">
        <v>1112</v>
      </c>
      <c r="C85" s="1984"/>
      <c r="D85" s="1984"/>
      <c r="E85" s="5" t="s">
        <v>7</v>
      </c>
      <c r="F85" s="5">
        <v>3</v>
      </c>
      <c r="G85" s="1364" t="s">
        <v>51</v>
      </c>
      <c r="H85" s="1907" t="s">
        <v>620</v>
      </c>
      <c r="I85" s="1378" t="s">
        <v>379</v>
      </c>
      <c r="J85" s="1378" t="s">
        <v>379</v>
      </c>
      <c r="K85" s="1275">
        <v>400000</v>
      </c>
      <c r="L85" s="2027"/>
      <c r="M85" s="2028"/>
      <c r="N85" s="672"/>
      <c r="O85" s="1919">
        <v>583329636201000</v>
      </c>
    </row>
    <row r="86" spans="1:28" s="11" customFormat="1" ht="16.5" customHeight="1">
      <c r="A86" s="1903">
        <v>79</v>
      </c>
      <c r="B86" s="1981" t="s">
        <v>723</v>
      </c>
      <c r="C86" s="1981"/>
      <c r="D86" s="1981"/>
      <c r="E86" s="1280" t="s">
        <v>7</v>
      </c>
      <c r="F86" s="1280"/>
      <c r="G86" s="1382"/>
      <c r="H86" s="1904"/>
      <c r="I86" s="1383" t="s">
        <v>378</v>
      </c>
      <c r="J86" s="2010" t="s">
        <v>378</v>
      </c>
      <c r="K86" s="1885">
        <v>400000</v>
      </c>
      <c r="L86" s="1388">
        <f>K86*15%</f>
        <v>60000</v>
      </c>
      <c r="M86" s="1275">
        <f>K86-L86</f>
        <v>340000</v>
      </c>
      <c r="N86" s="672">
        <v>73</v>
      </c>
      <c r="O86" s="1905">
        <v>577535255201000</v>
      </c>
    </row>
    <row r="87" spans="1:28" s="11" customFormat="1" ht="16.5" customHeight="1">
      <c r="A87" s="1906">
        <v>78</v>
      </c>
      <c r="B87" s="1984" t="s">
        <v>710</v>
      </c>
      <c r="C87" s="5"/>
      <c r="D87" s="5"/>
      <c r="E87" s="5" t="s">
        <v>10</v>
      </c>
      <c r="F87" s="5">
        <v>2</v>
      </c>
      <c r="G87" s="1364" t="s">
        <v>189</v>
      </c>
      <c r="H87" s="1907" t="s">
        <v>340</v>
      </c>
      <c r="I87" s="1378" t="s">
        <v>379</v>
      </c>
      <c r="J87" s="1378" t="s">
        <v>381</v>
      </c>
      <c r="K87" s="1275">
        <v>400000</v>
      </c>
      <c r="L87" s="1388">
        <f>K87*5%</f>
        <v>20000</v>
      </c>
      <c r="M87" s="1275">
        <f>K87-L87</f>
        <v>380000</v>
      </c>
      <c r="N87" s="1910">
        <v>74</v>
      </c>
      <c r="O87" s="1905" t="s">
        <v>583</v>
      </c>
    </row>
    <row r="88" spans="1:28" s="11" customFormat="1" ht="16.5" customHeight="1">
      <c r="A88" s="1906">
        <v>82</v>
      </c>
      <c r="B88" s="1984" t="s">
        <v>730</v>
      </c>
      <c r="C88" s="1984"/>
      <c r="D88" s="1984"/>
      <c r="E88" s="5" t="s">
        <v>7</v>
      </c>
      <c r="F88" s="5">
        <v>2</v>
      </c>
      <c r="G88" s="1364" t="s">
        <v>183</v>
      </c>
      <c r="H88" s="1907" t="s">
        <v>195</v>
      </c>
      <c r="I88" s="1378" t="s">
        <v>381</v>
      </c>
      <c r="J88" s="1378" t="s">
        <v>381</v>
      </c>
      <c r="K88" s="1275">
        <v>400000</v>
      </c>
      <c r="L88" s="1275">
        <v>400000</v>
      </c>
      <c r="M88" s="1388">
        <f>L88*15%</f>
        <v>60000</v>
      </c>
      <c r="N88" s="1275">
        <f>L88-M88</f>
        <v>340000</v>
      </c>
      <c r="O88" s="1908">
        <v>60</v>
      </c>
    </row>
    <row r="89" spans="1:28" s="11" customFormat="1" ht="16.5" customHeight="1">
      <c r="A89" s="1953">
        <v>80</v>
      </c>
      <c r="B89" s="1983" t="s">
        <v>104</v>
      </c>
      <c r="C89" s="1983"/>
      <c r="D89" s="1983"/>
      <c r="E89" s="1911" t="s">
        <v>7</v>
      </c>
      <c r="F89" s="1911">
        <v>3</v>
      </c>
      <c r="G89" s="1912" t="s">
        <v>185</v>
      </c>
      <c r="H89" s="1913" t="s">
        <v>200</v>
      </c>
      <c r="I89" s="1914" t="s">
        <v>382</v>
      </c>
      <c r="J89" s="1914" t="s">
        <v>382</v>
      </c>
      <c r="K89" s="1915">
        <v>400000</v>
      </c>
      <c r="L89" s="1388">
        <f>K89*15%</f>
        <v>60000</v>
      </c>
      <c r="M89" s="1275">
        <f>K89-L89</f>
        <v>340000</v>
      </c>
      <c r="N89" s="1910">
        <v>76</v>
      </c>
      <c r="O89" s="1905">
        <v>98245198201000</v>
      </c>
    </row>
    <row r="90" spans="1:28" s="11" customFormat="1" ht="16.5" customHeight="1">
      <c r="A90" s="1903">
        <v>92</v>
      </c>
      <c r="B90" s="1981" t="s">
        <v>131</v>
      </c>
      <c r="C90" s="1981"/>
      <c r="D90" s="1981"/>
      <c r="E90" s="1280" t="s">
        <v>10</v>
      </c>
      <c r="F90" s="1280"/>
      <c r="G90" s="1382"/>
      <c r="H90" s="1904"/>
      <c r="I90" s="1383" t="s">
        <v>382</v>
      </c>
      <c r="J90" s="1383" t="s">
        <v>382</v>
      </c>
      <c r="K90" s="1885">
        <v>400000</v>
      </c>
      <c r="L90" s="1388">
        <f>K90*5%</f>
        <v>20000</v>
      </c>
      <c r="M90" s="1275">
        <f>K90-L90</f>
        <v>380000</v>
      </c>
      <c r="N90" s="1910">
        <v>82</v>
      </c>
      <c r="O90" s="1905">
        <v>583331285201000</v>
      </c>
    </row>
    <row r="91" spans="1:28" s="11" customFormat="1" ht="16.5" customHeight="1">
      <c r="A91" s="1906">
        <v>84</v>
      </c>
      <c r="B91" s="2022" t="s">
        <v>748</v>
      </c>
      <c r="C91" s="2022"/>
      <c r="D91" s="2022"/>
      <c r="E91" s="5" t="s">
        <v>10</v>
      </c>
      <c r="F91" s="5">
        <v>2</v>
      </c>
      <c r="G91" s="1364" t="s">
        <v>187</v>
      </c>
      <c r="H91" s="1907" t="s">
        <v>749</v>
      </c>
      <c r="I91" s="1378" t="s">
        <v>380</v>
      </c>
      <c r="J91" s="1378" t="s">
        <v>380</v>
      </c>
      <c r="K91" s="1275">
        <v>400000</v>
      </c>
      <c r="L91" s="1388"/>
      <c r="M91" s="1275"/>
      <c r="N91" s="1910"/>
      <c r="O91" s="1905">
        <v>149938896201000</v>
      </c>
      <c r="AB91" s="2007"/>
    </row>
    <row r="92" spans="1:28" s="11" customFormat="1" ht="16.5" customHeight="1">
      <c r="A92" s="1903">
        <v>83</v>
      </c>
      <c r="B92" s="1981" t="s">
        <v>24</v>
      </c>
      <c r="C92" s="1981"/>
      <c r="D92" s="1981"/>
      <c r="E92" s="1280" t="s">
        <v>7</v>
      </c>
      <c r="F92" s="1280">
        <v>3</v>
      </c>
      <c r="G92" s="1382" t="s">
        <v>21</v>
      </c>
      <c r="H92" s="1904" t="s">
        <v>622</v>
      </c>
      <c r="I92" s="1383" t="s">
        <v>380</v>
      </c>
      <c r="J92" s="1383" t="s">
        <v>380</v>
      </c>
      <c r="K92" s="1885">
        <v>400000</v>
      </c>
      <c r="L92" s="1388">
        <f>K92*5%</f>
        <v>20000</v>
      </c>
      <c r="M92" s="1275">
        <f>K92-L92</f>
        <v>380000</v>
      </c>
      <c r="N92" s="1910">
        <v>84</v>
      </c>
      <c r="O92" s="1905">
        <v>583331285201000</v>
      </c>
    </row>
    <row r="93" spans="1:28" s="11" customFormat="1" ht="16.5" customHeight="1">
      <c r="A93" s="2014"/>
      <c r="B93" s="2015"/>
      <c r="C93" s="12"/>
      <c r="D93" s="12"/>
      <c r="E93" s="2016"/>
      <c r="F93" s="2017"/>
      <c r="G93" s="2016"/>
      <c r="H93" s="2016"/>
      <c r="I93" s="2016"/>
      <c r="J93" s="2016"/>
      <c r="K93" s="2018"/>
      <c r="L93" s="1388">
        <f>K93*15%</f>
        <v>0</v>
      </c>
      <c r="M93" s="1275">
        <f>K93-L93</f>
        <v>0</v>
      </c>
      <c r="N93" s="672">
        <v>83</v>
      </c>
      <c r="O93" s="1905" t="s">
        <v>334</v>
      </c>
    </row>
    <row r="94" spans="1:28" s="11" customFormat="1" ht="16.5" customHeight="1">
      <c r="A94" s="1906"/>
      <c r="B94" s="1984"/>
      <c r="C94" s="1984"/>
      <c r="D94" s="1984"/>
      <c r="E94" s="5"/>
      <c r="F94" s="5"/>
      <c r="G94" s="1364"/>
      <c r="H94" s="1907"/>
      <c r="I94" s="1378"/>
      <c r="J94" s="1378"/>
      <c r="K94" s="1275"/>
      <c r="L94" s="1388">
        <f>K94*15%</f>
        <v>0</v>
      </c>
      <c r="M94" s="1275">
        <f>K94-L94</f>
        <v>0</v>
      </c>
      <c r="N94" s="1910"/>
      <c r="O94" s="1919">
        <v>776330623201000</v>
      </c>
    </row>
    <row r="95" spans="1:28" s="11" customFormat="1" ht="16.5" customHeight="1">
      <c r="B95" s="672"/>
      <c r="G95" s="1975"/>
      <c r="I95" s="672"/>
      <c r="J95" s="672"/>
      <c r="K95" s="1888"/>
      <c r="L95" s="1888"/>
      <c r="M95" s="1888"/>
      <c r="N95" s="672"/>
    </row>
    <row r="97" spans="1:15" s="11" customFormat="1" ht="16.5" customHeight="1">
      <c r="A97" s="1906">
        <v>18</v>
      </c>
      <c r="B97" s="1984" t="s">
        <v>134</v>
      </c>
      <c r="C97" s="1984"/>
      <c r="D97" s="1984"/>
      <c r="E97" s="5" t="s">
        <v>10</v>
      </c>
      <c r="F97" s="5">
        <v>3</v>
      </c>
      <c r="G97" s="1364" t="s">
        <v>188</v>
      </c>
      <c r="H97" s="1907" t="s">
        <v>193</v>
      </c>
      <c r="I97" s="1378" t="s">
        <v>449</v>
      </c>
      <c r="J97" s="2011"/>
      <c r="K97" s="1275">
        <v>400000</v>
      </c>
      <c r="L97" s="1388">
        <f>K97*15%</f>
        <v>60000</v>
      </c>
      <c r="M97" s="1275">
        <f t="shared" ref="M97:M102" si="1">K97-L97</f>
        <v>340000</v>
      </c>
      <c r="N97" s="672">
        <v>89</v>
      </c>
      <c r="O97" s="1919" t="s">
        <v>249</v>
      </c>
    </row>
    <row r="98" spans="1:15" s="11" customFormat="1" ht="16.5" customHeight="1">
      <c r="A98" s="1906">
        <v>22</v>
      </c>
      <c r="B98" s="2006" t="s">
        <v>410</v>
      </c>
      <c r="C98" s="2006"/>
      <c r="D98" s="2006"/>
      <c r="E98" s="5" t="s">
        <v>7</v>
      </c>
      <c r="F98" s="5">
        <v>3</v>
      </c>
      <c r="G98" s="1364" t="s">
        <v>189</v>
      </c>
      <c r="H98" s="1907" t="s">
        <v>240</v>
      </c>
      <c r="I98" s="1378" t="s">
        <v>350</v>
      </c>
      <c r="J98" s="1378"/>
      <c r="K98" s="1275">
        <v>400000</v>
      </c>
      <c r="L98" s="1388">
        <f>K98*15%</f>
        <v>60000</v>
      </c>
      <c r="M98" s="1275">
        <f t="shared" si="1"/>
        <v>340000</v>
      </c>
      <c r="N98" s="1910">
        <v>90</v>
      </c>
      <c r="O98" s="1919">
        <v>776330623201000</v>
      </c>
    </row>
    <row r="99" spans="1:15" s="11" customFormat="1" ht="16.5" customHeight="1">
      <c r="A99" s="1906">
        <v>26</v>
      </c>
      <c r="B99" s="1984" t="s">
        <v>716</v>
      </c>
      <c r="C99" s="1984"/>
      <c r="D99" s="1984"/>
      <c r="E99" s="5" t="s">
        <v>7</v>
      </c>
      <c r="F99" s="5">
        <v>3</v>
      </c>
      <c r="G99" s="1364" t="s">
        <v>185</v>
      </c>
      <c r="H99" s="1907" t="s">
        <v>720</v>
      </c>
      <c r="I99" s="1378" t="s">
        <v>397</v>
      </c>
      <c r="J99" s="2011"/>
      <c r="K99" s="1275">
        <v>400000</v>
      </c>
      <c r="L99" s="1388">
        <f>K99*15%</f>
        <v>60000</v>
      </c>
      <c r="M99" s="1275">
        <f t="shared" si="1"/>
        <v>340000</v>
      </c>
      <c r="N99" s="672">
        <v>77</v>
      </c>
      <c r="O99" s="1919">
        <v>776428195201000</v>
      </c>
    </row>
    <row r="100" spans="1:15" s="11" customFormat="1" ht="16.5" customHeight="1">
      <c r="A100" s="1906">
        <v>29</v>
      </c>
      <c r="B100" s="1984" t="s">
        <v>152</v>
      </c>
      <c r="C100" s="1984"/>
      <c r="D100" s="1984"/>
      <c r="E100" s="5" t="s">
        <v>7</v>
      </c>
      <c r="F100" s="5">
        <v>3</v>
      </c>
      <c r="G100" s="1364" t="s">
        <v>51</v>
      </c>
      <c r="H100" s="1907" t="s">
        <v>243</v>
      </c>
      <c r="I100" s="1378" t="s">
        <v>352</v>
      </c>
      <c r="J100" s="1378"/>
      <c r="K100" s="1275">
        <v>400000</v>
      </c>
      <c r="L100" s="1388">
        <f>K100*5%</f>
        <v>20000</v>
      </c>
      <c r="M100" s="1275">
        <f t="shared" si="1"/>
        <v>380000</v>
      </c>
      <c r="N100" s="1910">
        <v>78</v>
      </c>
      <c r="O100" s="1919">
        <v>583385174201000</v>
      </c>
    </row>
    <row r="101" spans="1:15" s="11" customFormat="1" ht="16.5" customHeight="1">
      <c r="A101" s="1906">
        <v>31</v>
      </c>
      <c r="B101" s="1984" t="s">
        <v>716</v>
      </c>
      <c r="C101" s="1984"/>
      <c r="D101" s="1984"/>
      <c r="E101" s="5" t="s">
        <v>7</v>
      </c>
      <c r="F101" s="5">
        <v>3</v>
      </c>
      <c r="G101" s="1364" t="s">
        <v>185</v>
      </c>
      <c r="H101" s="1907" t="s">
        <v>720</v>
      </c>
      <c r="I101" s="1378" t="s">
        <v>354</v>
      </c>
      <c r="J101" s="2011"/>
      <c r="K101" s="1275">
        <v>400000</v>
      </c>
      <c r="L101" s="1388">
        <f>K101*15%</f>
        <v>60000</v>
      </c>
      <c r="M101" s="1275">
        <f t="shared" si="1"/>
        <v>340000</v>
      </c>
      <c r="N101" s="672">
        <v>79</v>
      </c>
      <c r="O101" s="1919" t="s">
        <v>194</v>
      </c>
    </row>
    <row r="102" spans="1:15" s="11" customFormat="1" ht="16.5" customHeight="1">
      <c r="A102" s="1906">
        <v>33</v>
      </c>
      <c r="B102" s="1984" t="s">
        <v>9</v>
      </c>
      <c r="C102" s="1984"/>
      <c r="D102" s="1984"/>
      <c r="E102" s="5" t="s">
        <v>10</v>
      </c>
      <c r="F102" s="5">
        <v>3</v>
      </c>
      <c r="G102" s="1364" t="s">
        <v>181</v>
      </c>
      <c r="H102" s="1907" t="s">
        <v>492</v>
      </c>
      <c r="I102" s="1378" t="s">
        <v>356</v>
      </c>
      <c r="J102" s="1378"/>
      <c r="K102" s="1275">
        <v>400000</v>
      </c>
      <c r="L102" s="1388">
        <f>K102*5%</f>
        <v>20000</v>
      </c>
      <c r="M102" s="1275">
        <f t="shared" si="1"/>
        <v>380000</v>
      </c>
      <c r="N102" s="1910">
        <v>80</v>
      </c>
      <c r="O102" s="1919">
        <v>583385174201000</v>
      </c>
    </row>
    <row r="103" spans="1:15" s="11" customFormat="1" ht="16.5" customHeight="1">
      <c r="A103" s="1906">
        <v>43</v>
      </c>
      <c r="B103" s="1984" t="s">
        <v>402</v>
      </c>
      <c r="C103" s="1984"/>
      <c r="D103" s="1984"/>
      <c r="E103" s="5" t="s">
        <v>10</v>
      </c>
      <c r="F103" s="5">
        <v>3</v>
      </c>
      <c r="G103" s="1364" t="s">
        <v>181</v>
      </c>
      <c r="H103" s="1907" t="s">
        <v>241</v>
      </c>
      <c r="I103" s="1378" t="s">
        <v>358</v>
      </c>
      <c r="J103" s="1378"/>
      <c r="K103" s="1275">
        <v>400000</v>
      </c>
      <c r="L103" s="1388"/>
      <c r="M103" s="1275"/>
      <c r="N103" s="1910"/>
      <c r="O103" s="1919">
        <v>577535552201000</v>
      </c>
    </row>
    <row r="104" spans="1:15" s="11" customFormat="1" ht="16.5" customHeight="1">
      <c r="A104" s="1906">
        <v>53</v>
      </c>
      <c r="B104" s="1984" t="s">
        <v>52</v>
      </c>
      <c r="C104" s="1984"/>
      <c r="D104" s="1984"/>
      <c r="E104" s="5" t="s">
        <v>7</v>
      </c>
      <c r="F104" s="5">
        <v>3</v>
      </c>
      <c r="G104" s="1364" t="s">
        <v>185</v>
      </c>
      <c r="H104" s="1907" t="s">
        <v>764</v>
      </c>
      <c r="I104" s="1378" t="s">
        <v>364</v>
      </c>
      <c r="J104" s="1378"/>
      <c r="K104" s="1275">
        <v>400000</v>
      </c>
      <c r="L104" s="1388"/>
      <c r="M104" s="1275"/>
      <c r="N104" s="1910"/>
      <c r="O104" s="1919">
        <v>150904886201000</v>
      </c>
    </row>
    <row r="105" spans="1:15" s="11" customFormat="1" ht="16.5" customHeight="1">
      <c r="A105" s="1906">
        <v>56</v>
      </c>
      <c r="B105" s="1984" t="s">
        <v>9</v>
      </c>
      <c r="C105" s="1984"/>
      <c r="D105" s="1984"/>
      <c r="E105" s="5" t="s">
        <v>10</v>
      </c>
      <c r="F105" s="5">
        <v>3</v>
      </c>
      <c r="G105" s="1364" t="s">
        <v>186</v>
      </c>
      <c r="H105" s="5"/>
      <c r="I105" s="1378" t="s">
        <v>365</v>
      </c>
      <c r="J105" s="2011"/>
      <c r="K105" s="1275">
        <v>400000</v>
      </c>
      <c r="L105" s="1388">
        <f>K105*15%</f>
        <v>60000</v>
      </c>
      <c r="M105" s="1275">
        <f>K105-L105</f>
        <v>340000</v>
      </c>
      <c r="N105" s="672">
        <v>93</v>
      </c>
      <c r="O105" s="1938">
        <v>776428963201</v>
      </c>
    </row>
    <row r="106" spans="1:15" s="11" customFormat="1" ht="16.5" customHeight="1">
      <c r="A106" s="1906">
        <v>57</v>
      </c>
      <c r="B106" s="1984" t="s">
        <v>745</v>
      </c>
      <c r="C106" s="1984"/>
      <c r="D106" s="1984"/>
      <c r="E106" s="5" t="s">
        <v>10</v>
      </c>
      <c r="F106" s="5">
        <v>3</v>
      </c>
      <c r="G106" s="1364" t="s">
        <v>186</v>
      </c>
      <c r="H106" s="5"/>
      <c r="I106" s="1378" t="s">
        <v>366</v>
      </c>
      <c r="J106" s="1378"/>
      <c r="K106" s="1275">
        <v>400000</v>
      </c>
      <c r="L106" s="1388"/>
      <c r="M106" s="1275"/>
      <c r="N106" s="672"/>
      <c r="O106" s="1938"/>
    </row>
    <row r="107" spans="1:15" s="11" customFormat="1" ht="16.5" customHeight="1">
      <c r="A107" s="1906">
        <v>60</v>
      </c>
      <c r="B107" s="1984" t="s">
        <v>9</v>
      </c>
      <c r="C107" s="1984"/>
      <c r="D107" s="1984"/>
      <c r="E107" s="5" t="s">
        <v>10</v>
      </c>
      <c r="F107" s="5">
        <v>3</v>
      </c>
      <c r="G107" s="1364" t="s">
        <v>181</v>
      </c>
      <c r="H107" s="1907" t="s">
        <v>492</v>
      </c>
      <c r="I107" s="1378" t="s">
        <v>367</v>
      </c>
      <c r="J107" s="1378"/>
      <c r="K107" s="1275">
        <v>400000</v>
      </c>
      <c r="L107" s="1388">
        <f t="shared" ref="L107:L114" si="2">K107*15%</f>
        <v>60000</v>
      </c>
      <c r="M107" s="1275">
        <f t="shared" ref="M107:M114" si="3">K107-L107</f>
        <v>340000</v>
      </c>
      <c r="N107" s="672">
        <v>95</v>
      </c>
      <c r="O107" s="1919">
        <v>141110304201000</v>
      </c>
    </row>
    <row r="108" spans="1:15" s="11" customFormat="1" ht="16.5" customHeight="1">
      <c r="A108" s="1906">
        <v>62</v>
      </c>
      <c r="B108" s="1984" t="s">
        <v>771</v>
      </c>
      <c r="C108" s="1984"/>
      <c r="D108" s="1984"/>
      <c r="E108" s="5" t="s">
        <v>10</v>
      </c>
      <c r="F108" s="5">
        <v>2</v>
      </c>
      <c r="G108" s="1364" t="s">
        <v>183</v>
      </c>
      <c r="H108" s="1907" t="s">
        <v>195</v>
      </c>
      <c r="I108" s="1378" t="s">
        <v>368</v>
      </c>
      <c r="J108" s="1378"/>
      <c r="K108" s="1275">
        <v>400000</v>
      </c>
      <c r="L108" s="1388">
        <f t="shared" si="2"/>
        <v>60000</v>
      </c>
      <c r="M108" s="1275">
        <f t="shared" si="3"/>
        <v>340000</v>
      </c>
      <c r="N108" s="1910">
        <v>96</v>
      </c>
      <c r="O108" s="1919">
        <v>776330623201000</v>
      </c>
    </row>
    <row r="109" spans="1:15" s="11" customFormat="1" ht="16.5" customHeight="1">
      <c r="A109" s="1906">
        <v>71</v>
      </c>
      <c r="B109" s="1984" t="s">
        <v>302</v>
      </c>
      <c r="C109" s="1984"/>
      <c r="D109" s="1984"/>
      <c r="E109" s="5" t="s">
        <v>7</v>
      </c>
      <c r="F109" s="5">
        <v>3</v>
      </c>
      <c r="G109" s="1364" t="s">
        <v>21</v>
      </c>
      <c r="H109" s="1907" t="s">
        <v>22</v>
      </c>
      <c r="I109" s="1378" t="s">
        <v>373</v>
      </c>
      <c r="J109" s="1378"/>
      <c r="K109" s="1275">
        <v>400000</v>
      </c>
      <c r="L109" s="1388">
        <f t="shared" si="2"/>
        <v>60000</v>
      </c>
      <c r="M109" s="1275">
        <f t="shared" si="3"/>
        <v>340000</v>
      </c>
      <c r="N109" s="1910"/>
      <c r="O109" s="1905" t="s">
        <v>725</v>
      </c>
    </row>
    <row r="110" spans="1:15" s="11" customFormat="1" ht="16.5" customHeight="1">
      <c r="A110" s="1906">
        <v>81</v>
      </c>
      <c r="B110" s="1984" t="s">
        <v>184</v>
      </c>
      <c r="C110" s="1984"/>
      <c r="D110" s="1984"/>
      <c r="E110" s="5" t="s">
        <v>7</v>
      </c>
      <c r="F110" s="5">
        <v>3</v>
      </c>
      <c r="G110" s="1364" t="s">
        <v>185</v>
      </c>
      <c r="H110" s="1907" t="s">
        <v>178</v>
      </c>
      <c r="I110" s="1378" t="s">
        <v>381</v>
      </c>
      <c r="J110" s="1378"/>
      <c r="K110" s="1275">
        <v>400000</v>
      </c>
      <c r="L110" s="1388">
        <f t="shared" si="2"/>
        <v>60000</v>
      </c>
      <c r="M110" s="1275">
        <f t="shared" si="3"/>
        <v>340000</v>
      </c>
      <c r="N110" s="1910"/>
      <c r="O110" s="1905" t="s">
        <v>742</v>
      </c>
    </row>
    <row r="112" spans="1:15" s="11" customFormat="1" ht="16.5" customHeight="1">
      <c r="A112" s="1906">
        <v>85</v>
      </c>
      <c r="B112" s="1984" t="s">
        <v>84</v>
      </c>
      <c r="C112" s="1984"/>
      <c r="D112" s="1984"/>
      <c r="E112" s="5" t="s">
        <v>7</v>
      </c>
      <c r="F112" s="5">
        <v>3</v>
      </c>
      <c r="G112" s="1364" t="s">
        <v>182</v>
      </c>
      <c r="H112" s="1907" t="s">
        <v>237</v>
      </c>
      <c r="I112" s="1378" t="s">
        <v>375</v>
      </c>
      <c r="J112" s="1378"/>
      <c r="K112" s="1275">
        <v>400000</v>
      </c>
      <c r="L112" s="1388">
        <f t="shared" si="2"/>
        <v>60000</v>
      </c>
      <c r="M112" s="1275">
        <f t="shared" si="3"/>
        <v>340000</v>
      </c>
      <c r="N112" s="1910"/>
      <c r="O112" s="1905">
        <v>149938896201000</v>
      </c>
    </row>
    <row r="113" spans="1:15" s="11" customFormat="1" ht="16.5" customHeight="1">
      <c r="A113" s="1906">
        <v>87</v>
      </c>
      <c r="B113" s="1984" t="s">
        <v>758</v>
      </c>
      <c r="C113" s="1984"/>
      <c r="D113" s="1984"/>
      <c r="E113" s="5" t="s">
        <v>7</v>
      </c>
      <c r="F113" s="5">
        <v>3</v>
      </c>
      <c r="G113" s="1364" t="s">
        <v>182</v>
      </c>
      <c r="H113" s="1907" t="s">
        <v>237</v>
      </c>
      <c r="I113" s="1378" t="s">
        <v>376</v>
      </c>
      <c r="J113" s="2011"/>
      <c r="K113" s="1275">
        <v>400000</v>
      </c>
      <c r="L113" s="1388">
        <f t="shared" si="2"/>
        <v>60000</v>
      </c>
      <c r="M113" s="1275">
        <f t="shared" si="3"/>
        <v>340000</v>
      </c>
      <c r="N113" s="672">
        <v>99</v>
      </c>
      <c r="O113" s="1919">
        <v>58333517201000</v>
      </c>
    </row>
    <row r="114" spans="1:15" s="11" customFormat="1" ht="16.5" customHeight="1">
      <c r="A114" s="1906">
        <v>91</v>
      </c>
      <c r="B114" s="1984" t="s">
        <v>38</v>
      </c>
      <c r="C114" s="1984"/>
      <c r="D114" s="1984"/>
      <c r="E114" s="5" t="s">
        <v>7</v>
      </c>
      <c r="F114" s="5">
        <v>3</v>
      </c>
      <c r="G114" s="1364" t="s">
        <v>183</v>
      </c>
      <c r="H114" s="1907" t="s">
        <v>239</v>
      </c>
      <c r="I114" s="1378" t="s">
        <v>382</v>
      </c>
      <c r="J114" s="1378"/>
      <c r="K114" s="1275">
        <v>400000</v>
      </c>
      <c r="L114" s="1388">
        <f t="shared" si="2"/>
        <v>60000</v>
      </c>
      <c r="M114" s="1275">
        <f t="shared" si="3"/>
        <v>340000</v>
      </c>
      <c r="N114" s="1910">
        <v>100</v>
      </c>
      <c r="O114" s="1905" t="s">
        <v>773</v>
      </c>
    </row>
    <row r="117" spans="1:15" ht="18.75" customHeight="1">
      <c r="A117" s="1985" t="s">
        <v>59</v>
      </c>
      <c r="B117" s="1986"/>
      <c r="C117" s="1986"/>
      <c r="D117" s="1986"/>
      <c r="E117" s="1986"/>
      <c r="F117" s="1986"/>
      <c r="G117" s="1986"/>
      <c r="H117" s="1986"/>
      <c r="I117" s="1987"/>
      <c r="J117" s="1986"/>
      <c r="K117" s="1940">
        <f>SUM(K11:K114)</f>
        <v>39200000</v>
      </c>
      <c r="L117" s="1941" t="e">
        <f>SUM(L12:L114)</f>
        <v>#REF!</v>
      </c>
      <c r="M117" s="1940" t="e">
        <f>SUM(M12:M114)</f>
        <v>#REF!</v>
      </c>
      <c r="N117" s="672"/>
      <c r="O117" s="1882"/>
    </row>
    <row r="118" spans="1:15" ht="18.75" customHeight="1" thickBot="1">
      <c r="A118" s="1977" t="s">
        <v>1114</v>
      </c>
      <c r="B118" s="1978"/>
      <c r="C118" s="1978"/>
      <c r="D118" s="1978"/>
      <c r="E118" s="1978"/>
      <c r="F118" s="1978"/>
      <c r="G118" s="1978"/>
      <c r="H118" s="1978"/>
      <c r="I118" s="1978"/>
      <c r="J118" s="1978"/>
      <c r="K118" s="1979"/>
      <c r="L118" s="1942"/>
      <c r="M118" s="1943"/>
      <c r="N118" s="1944"/>
      <c r="O118" s="1882"/>
    </row>
    <row r="119" spans="1:15" ht="12.75" thickTop="1">
      <c r="A119" s="11"/>
      <c r="B119" s="672"/>
      <c r="C119" s="11"/>
      <c r="D119" s="11"/>
      <c r="E119" s="1945"/>
      <c r="F119" s="1945"/>
      <c r="G119" s="15"/>
      <c r="H119" s="1945"/>
      <c r="I119" s="672"/>
      <c r="J119" s="672"/>
      <c r="L119" s="1888"/>
      <c r="M119" s="1888"/>
      <c r="N119" s="672"/>
    </row>
    <row r="120" spans="1:15">
      <c r="A120" s="11"/>
      <c r="B120" s="672"/>
      <c r="C120" s="11"/>
      <c r="D120" s="11"/>
      <c r="E120" s="1945"/>
      <c r="F120" s="1945"/>
      <c r="G120" s="15"/>
      <c r="H120" s="1945"/>
      <c r="I120" s="672"/>
      <c r="J120" s="672"/>
      <c r="L120" s="1888"/>
      <c r="M120" s="1888"/>
      <c r="N120" s="672"/>
    </row>
    <row r="122" spans="1:15" s="14" customFormat="1">
      <c r="A122" s="10"/>
      <c r="B122" s="1973"/>
      <c r="C122" s="12"/>
      <c r="D122" s="12"/>
      <c r="E122" s="1879" t="s">
        <v>60</v>
      </c>
      <c r="F122" s="1879"/>
      <c r="G122" s="1946"/>
      <c r="H122" s="1879"/>
      <c r="I122" s="1291"/>
      <c r="J122" s="1291"/>
      <c r="K122" s="1947"/>
      <c r="M122" s="1947"/>
      <c r="N122" s="1948"/>
    </row>
    <row r="123" spans="1:15" s="14" customFormat="1">
      <c r="A123" s="10"/>
      <c r="B123" s="1973"/>
      <c r="C123" s="12"/>
      <c r="D123" s="12" t="s">
        <v>797</v>
      </c>
      <c r="E123" s="1879"/>
      <c r="F123" s="1879"/>
      <c r="G123" s="1946"/>
      <c r="H123" s="1879"/>
      <c r="I123" s="1291"/>
      <c r="J123" s="1291"/>
      <c r="K123" s="1947"/>
      <c r="M123" s="1947"/>
      <c r="N123" s="1948"/>
    </row>
    <row r="124" spans="1:15" s="14" customFormat="1">
      <c r="A124" s="1973"/>
      <c r="C124" s="1975"/>
      <c r="D124" s="12" t="s">
        <v>797</v>
      </c>
      <c r="E124" s="1879"/>
      <c r="F124" s="1879"/>
      <c r="G124" s="1946"/>
      <c r="H124" s="1879"/>
      <c r="I124" s="1949"/>
      <c r="J124" s="1949"/>
      <c r="K124" s="1947"/>
      <c r="M124" s="1295"/>
    </row>
    <row r="125" spans="1:15" s="14" customFormat="1">
      <c r="A125" s="1973"/>
      <c r="C125" s="1975"/>
      <c r="D125" s="13"/>
      <c r="E125" s="1879"/>
      <c r="F125" s="1879"/>
      <c r="G125" s="1946"/>
      <c r="H125" s="1879"/>
      <c r="I125" s="1949"/>
      <c r="J125" s="1949"/>
      <c r="K125" s="1947"/>
      <c r="M125" s="1295"/>
      <c r="N125" s="1948"/>
    </row>
    <row r="126" spans="1:15" s="14" customFormat="1">
      <c r="A126" s="1973"/>
      <c r="C126" s="1975"/>
      <c r="D126" s="1291"/>
      <c r="E126" s="1879"/>
      <c r="F126" s="1879"/>
      <c r="G126" s="1946"/>
      <c r="H126" s="1879"/>
      <c r="I126" s="1949"/>
      <c r="J126" s="1949" t="s">
        <v>1066</v>
      </c>
      <c r="K126" s="1947"/>
      <c r="M126" s="1295"/>
    </row>
    <row r="127" spans="1:15" s="14" customFormat="1">
      <c r="A127" s="1973"/>
      <c r="C127" s="1975"/>
      <c r="D127" s="1291"/>
      <c r="E127" s="1879"/>
      <c r="F127" s="1879"/>
      <c r="G127" s="1946"/>
      <c r="H127" s="1879"/>
      <c r="I127" s="1949"/>
      <c r="J127" s="1949"/>
      <c r="K127" s="1947"/>
      <c r="M127" s="1295"/>
    </row>
    <row r="128" spans="1:15" s="14" customFormat="1">
      <c r="C128" s="1975"/>
      <c r="D128" s="1291"/>
      <c r="E128" s="30" t="s">
        <v>61</v>
      </c>
      <c r="F128" s="1879"/>
      <c r="G128" s="1946"/>
      <c r="H128" s="1879"/>
      <c r="I128" s="1950"/>
      <c r="J128" s="1950"/>
      <c r="K128" s="1947"/>
      <c r="M128" s="1295"/>
    </row>
    <row r="129" spans="1:13" s="14" customFormat="1">
      <c r="C129" s="1975"/>
      <c r="D129" s="1291"/>
      <c r="E129" s="30" t="s">
        <v>62</v>
      </c>
      <c r="F129" s="30"/>
      <c r="G129" s="13"/>
      <c r="H129" s="30"/>
      <c r="I129" s="1951"/>
      <c r="J129" s="1951"/>
      <c r="K129" s="1952"/>
      <c r="M129" s="1295"/>
    </row>
    <row r="130" spans="1:13" s="14" customFormat="1">
      <c r="C130" s="1975"/>
      <c r="D130" s="1291"/>
      <c r="E130" s="30"/>
      <c r="F130" s="30"/>
      <c r="G130" s="13"/>
      <c r="H130" s="30"/>
      <c r="I130" s="1951"/>
      <c r="J130" s="1951"/>
      <c r="K130" s="1952"/>
      <c r="M130" s="1295"/>
    </row>
    <row r="131" spans="1:13" s="14" customFormat="1">
      <c r="C131" s="1975"/>
      <c r="D131" s="1291"/>
      <c r="G131" s="1291"/>
      <c r="I131" s="1376"/>
      <c r="J131" s="1376"/>
      <c r="K131" s="1302"/>
      <c r="M131" s="1295"/>
    </row>
    <row r="132" spans="1:13" s="14" customFormat="1">
      <c r="C132" s="1975"/>
      <c r="D132" s="1291"/>
      <c r="G132" s="1291"/>
      <c r="I132" s="1376"/>
      <c r="J132" s="1376"/>
      <c r="K132" s="1302"/>
      <c r="M132" s="1295"/>
    </row>
    <row r="133" spans="1:13" s="14" customFormat="1">
      <c r="C133" s="1975"/>
      <c r="D133" s="1291"/>
      <c r="G133" s="1291"/>
      <c r="I133" s="1376"/>
      <c r="J133" s="1376"/>
      <c r="K133" s="1302"/>
      <c r="M133" s="1295"/>
    </row>
    <row r="134" spans="1:13" s="14" customFormat="1">
      <c r="C134" s="1975"/>
      <c r="D134" s="1291"/>
      <c r="G134" s="1291"/>
      <c r="I134" s="1376"/>
      <c r="J134" s="1376"/>
      <c r="K134" s="1302"/>
      <c r="M134" s="1295"/>
    </row>
    <row r="135" spans="1:13" s="14" customFormat="1">
      <c r="C135" s="2"/>
      <c r="E135" s="2"/>
      <c r="F135" s="2"/>
      <c r="G135" s="1291"/>
      <c r="H135" s="2"/>
      <c r="I135" s="1377"/>
      <c r="J135" s="1377"/>
      <c r="K135" s="1295"/>
      <c r="M135" s="1295"/>
    </row>
    <row r="136" spans="1:13">
      <c r="A136" s="11"/>
      <c r="B136" s="672"/>
      <c r="C136" s="11"/>
      <c r="D136" s="11"/>
      <c r="E136" s="11"/>
      <c r="F136" s="11"/>
      <c r="G136" s="1975"/>
      <c r="H136" s="11"/>
      <c r="I136" s="672"/>
      <c r="J136" s="672"/>
    </row>
    <row r="137" spans="1:13">
      <c r="A137" s="11"/>
      <c r="B137" s="672"/>
      <c r="C137" s="11"/>
      <c r="D137" s="11"/>
      <c r="E137" s="11"/>
      <c r="F137" s="11"/>
      <c r="G137" s="1975"/>
      <c r="H137" s="11"/>
      <c r="I137" s="672"/>
      <c r="J137" s="672"/>
    </row>
    <row r="138" spans="1:13">
      <c r="A138" s="11"/>
      <c r="B138" s="672"/>
      <c r="C138" s="11"/>
      <c r="D138" s="11"/>
      <c r="E138" s="11"/>
      <c r="F138" s="11"/>
      <c r="G138" s="1975"/>
      <c r="H138" s="11"/>
      <c r="I138" s="672"/>
      <c r="J138" s="672"/>
    </row>
    <row r="139" spans="1:13">
      <c r="A139" s="11"/>
      <c r="B139" s="672"/>
      <c r="C139" s="11"/>
      <c r="D139" s="11"/>
      <c r="E139" s="11"/>
      <c r="F139" s="11"/>
      <c r="G139" s="1975"/>
      <c r="H139" s="11"/>
      <c r="I139" s="672"/>
      <c r="J139" s="672"/>
    </row>
    <row r="140" spans="1:13">
      <c r="A140" s="11"/>
      <c r="B140" s="672"/>
      <c r="C140" s="11"/>
      <c r="D140" s="11"/>
      <c r="E140" s="11"/>
      <c r="F140" s="11"/>
      <c r="G140" s="1975"/>
      <c r="H140" s="11"/>
      <c r="I140" s="672"/>
      <c r="J140" s="672"/>
    </row>
    <row r="141" spans="1:13">
      <c r="A141" s="11"/>
      <c r="B141" s="672"/>
      <c r="C141" s="11"/>
      <c r="D141" s="11"/>
      <c r="E141" s="11"/>
      <c r="F141" s="11"/>
      <c r="G141" s="1975"/>
      <c r="H141" s="11"/>
      <c r="I141" s="672"/>
      <c r="J141" s="672"/>
    </row>
    <row r="142" spans="1:13">
      <c r="A142" s="11"/>
      <c r="B142" s="672"/>
      <c r="C142" s="11"/>
      <c r="D142" s="11"/>
      <c r="E142" s="11"/>
      <c r="F142" s="11"/>
      <c r="G142" s="1975"/>
      <c r="H142" s="11"/>
      <c r="I142" s="672"/>
      <c r="J142" s="672"/>
    </row>
    <row r="143" spans="1:13">
      <c r="A143" s="11"/>
      <c r="B143" s="672"/>
      <c r="C143" s="11"/>
      <c r="D143" s="11"/>
      <c r="E143" s="11"/>
      <c r="F143" s="11"/>
      <c r="G143" s="1975"/>
      <c r="H143" s="11"/>
      <c r="I143" s="672"/>
      <c r="J143" s="672"/>
    </row>
    <row r="144" spans="1:13">
      <c r="A144" s="11"/>
      <c r="B144" s="672"/>
      <c r="C144" s="11"/>
      <c r="D144" s="11"/>
      <c r="E144" s="11"/>
      <c r="F144" s="11"/>
      <c r="G144" s="1975"/>
      <c r="H144" s="11"/>
      <c r="I144" s="672"/>
      <c r="J144" s="672"/>
    </row>
    <row r="145" spans="1:10">
      <c r="A145" s="11"/>
      <c r="B145" s="672"/>
      <c r="C145" s="11"/>
      <c r="D145" s="11"/>
      <c r="E145" s="11"/>
      <c r="F145" s="11"/>
      <c r="G145" s="1975"/>
      <c r="H145" s="11"/>
      <c r="I145" s="672"/>
      <c r="J145" s="672"/>
    </row>
    <row r="146" spans="1:10">
      <c r="A146" s="11"/>
      <c r="B146" s="672"/>
      <c r="C146" s="11"/>
      <c r="D146" s="11"/>
      <c r="E146" s="11"/>
      <c r="F146" s="11"/>
      <c r="G146" s="1975"/>
      <c r="H146" s="11"/>
      <c r="I146" s="672"/>
      <c r="J146" s="672"/>
    </row>
    <row r="147" spans="1:10">
      <c r="A147" s="11"/>
      <c r="B147" s="672"/>
      <c r="C147" s="11"/>
      <c r="D147" s="11"/>
      <c r="E147" s="11"/>
      <c r="F147" s="11"/>
      <c r="G147" s="1975"/>
      <c r="H147" s="11"/>
      <c r="I147" s="672"/>
      <c r="J147" s="672"/>
    </row>
    <row r="148" spans="1:10">
      <c r="A148" s="11"/>
      <c r="B148" s="672"/>
      <c r="C148" s="11"/>
      <c r="D148" s="11"/>
      <c r="E148" s="11"/>
      <c r="F148" s="11"/>
      <c r="G148" s="1975"/>
      <c r="H148" s="11"/>
      <c r="I148" s="672"/>
      <c r="J148" s="672"/>
    </row>
    <row r="149" spans="1:10">
      <c r="A149" s="11"/>
      <c r="B149" s="672"/>
      <c r="C149" s="11"/>
      <c r="D149" s="11"/>
      <c r="E149" s="11"/>
      <c r="F149" s="11"/>
      <c r="G149" s="1975"/>
      <c r="H149" s="11"/>
      <c r="I149" s="672"/>
      <c r="J149" s="672"/>
    </row>
    <row r="150" spans="1:10">
      <c r="A150" s="11"/>
      <c r="B150" s="672"/>
      <c r="C150" s="11"/>
      <c r="D150" s="11"/>
      <c r="E150" s="11"/>
      <c r="F150" s="11"/>
      <c r="G150" s="1975"/>
      <c r="H150" s="11"/>
      <c r="I150" s="672"/>
      <c r="J150" s="672"/>
    </row>
    <row r="151" spans="1:10">
      <c r="A151" s="11"/>
      <c r="B151" s="672"/>
      <c r="C151" s="11"/>
      <c r="D151" s="11"/>
      <c r="E151" s="11"/>
      <c r="F151" s="11"/>
      <c r="G151" s="1975"/>
      <c r="H151" s="11"/>
      <c r="I151" s="672"/>
      <c r="J151" s="672"/>
    </row>
    <row r="152" spans="1:10">
      <c r="A152" s="11"/>
      <c r="B152" s="672"/>
      <c r="C152" s="11"/>
      <c r="D152" s="11"/>
      <c r="E152" s="11"/>
      <c r="F152" s="11"/>
      <c r="G152" s="1975"/>
      <c r="H152" s="11"/>
      <c r="I152" s="672"/>
      <c r="J152" s="672"/>
    </row>
    <row r="153" spans="1:10">
      <c r="A153" s="11"/>
      <c r="B153" s="672"/>
      <c r="C153" s="11"/>
      <c r="D153" s="11"/>
      <c r="E153" s="11"/>
      <c r="F153" s="11"/>
      <c r="G153" s="1975"/>
      <c r="H153" s="11"/>
      <c r="I153" s="672"/>
      <c r="J153" s="672"/>
    </row>
    <row r="154" spans="1:10">
      <c r="A154" s="11"/>
      <c r="B154" s="672"/>
      <c r="C154" s="11"/>
      <c r="D154" s="11"/>
      <c r="E154" s="11"/>
      <c r="F154" s="11"/>
      <c r="G154" s="1975"/>
      <c r="H154" s="11"/>
      <c r="I154" s="672"/>
      <c r="J154" s="672"/>
    </row>
    <row r="155" spans="1:10">
      <c r="A155" s="11"/>
      <c r="B155" s="672"/>
      <c r="C155" s="11"/>
      <c r="D155" s="11"/>
      <c r="E155" s="11"/>
      <c r="F155" s="11"/>
      <c r="G155" s="1975"/>
      <c r="H155" s="11"/>
      <c r="I155" s="672"/>
      <c r="J155" s="672"/>
    </row>
    <row r="156" spans="1:10">
      <c r="A156" s="11"/>
      <c r="B156" s="672"/>
      <c r="C156" s="11"/>
      <c r="D156" s="11"/>
      <c r="E156" s="11"/>
      <c r="F156" s="11"/>
      <c r="G156" s="1975"/>
      <c r="H156" s="11"/>
      <c r="I156" s="672"/>
      <c r="J156" s="672"/>
    </row>
    <row r="157" spans="1:10">
      <c r="A157" s="11"/>
      <c r="B157" s="672"/>
      <c r="C157" s="11"/>
      <c r="D157" s="11"/>
      <c r="E157" s="11"/>
      <c r="F157" s="11"/>
      <c r="G157" s="1975"/>
      <c r="H157" s="11"/>
      <c r="I157" s="672"/>
      <c r="J157" s="672"/>
    </row>
    <row r="158" spans="1:10">
      <c r="A158" s="11"/>
      <c r="B158" s="672"/>
      <c r="C158" s="11"/>
      <c r="D158" s="11"/>
      <c r="E158" s="11"/>
      <c r="F158" s="11"/>
      <c r="G158" s="1975"/>
      <c r="H158" s="11"/>
      <c r="I158" s="672"/>
      <c r="J158" s="672"/>
    </row>
    <row r="159" spans="1:10">
      <c r="A159" s="11"/>
      <c r="B159" s="672"/>
      <c r="C159" s="11"/>
      <c r="D159" s="11"/>
      <c r="E159" s="11"/>
      <c r="F159" s="11"/>
      <c r="G159" s="1975"/>
      <c r="H159" s="11"/>
      <c r="I159" s="672"/>
      <c r="J159" s="672"/>
    </row>
    <row r="160" spans="1:10">
      <c r="A160" s="11"/>
      <c r="B160" s="672"/>
      <c r="C160" s="11"/>
      <c r="D160" s="11"/>
      <c r="E160" s="11"/>
      <c r="F160" s="11"/>
      <c r="G160" s="1975"/>
      <c r="H160" s="11"/>
      <c r="I160" s="672"/>
      <c r="J160" s="672"/>
    </row>
    <row r="161" spans="1:10">
      <c r="A161" s="11"/>
      <c r="B161" s="672"/>
      <c r="C161" s="11"/>
      <c r="D161" s="11"/>
      <c r="E161" s="11"/>
      <c r="F161" s="11"/>
      <c r="G161" s="1975"/>
      <c r="H161" s="11"/>
      <c r="I161" s="672"/>
      <c r="J161" s="672"/>
    </row>
    <row r="162" spans="1:10">
      <c r="A162" s="11"/>
      <c r="B162" s="672"/>
      <c r="C162" s="11"/>
      <c r="D162" s="11"/>
      <c r="E162" s="11"/>
      <c r="F162" s="11"/>
      <c r="G162" s="1975"/>
      <c r="H162" s="11"/>
      <c r="I162" s="672"/>
      <c r="J162" s="672"/>
    </row>
    <row r="163" spans="1:10">
      <c r="A163" s="11"/>
      <c r="B163" s="672"/>
      <c r="C163" s="11"/>
      <c r="D163" s="11"/>
      <c r="E163" s="11"/>
      <c r="F163" s="11"/>
      <c r="G163" s="1975"/>
      <c r="H163" s="11"/>
      <c r="I163" s="672"/>
      <c r="J163" s="672"/>
    </row>
    <row r="164" spans="1:10">
      <c r="A164" s="11"/>
      <c r="B164" s="672"/>
      <c r="C164" s="11"/>
      <c r="D164" s="11"/>
      <c r="E164" s="11"/>
      <c r="F164" s="11"/>
      <c r="G164" s="1975"/>
      <c r="H164" s="11"/>
      <c r="I164" s="672"/>
      <c r="J164" s="672"/>
    </row>
    <row r="165" spans="1:10">
      <c r="A165" s="11"/>
      <c r="B165" s="672"/>
      <c r="C165" s="11"/>
      <c r="D165" s="11"/>
      <c r="E165" s="11"/>
      <c r="F165" s="11"/>
      <c r="G165" s="1975"/>
      <c r="H165" s="11"/>
      <c r="I165" s="672"/>
      <c r="J165" s="672"/>
    </row>
    <row r="166" spans="1:10">
      <c r="A166" s="11"/>
      <c r="B166" s="672"/>
      <c r="C166" s="11"/>
      <c r="D166" s="11"/>
      <c r="E166" s="11"/>
      <c r="F166" s="11"/>
      <c r="G166" s="1975"/>
      <c r="H166" s="11"/>
      <c r="I166" s="672"/>
      <c r="J166" s="672"/>
    </row>
    <row r="192" spans="2:16">
      <c r="B192" s="767" t="s">
        <v>409</v>
      </c>
      <c r="E192" s="2" t="s">
        <v>10</v>
      </c>
      <c r="K192" s="47">
        <v>583330824201000</v>
      </c>
      <c r="O192" s="676" t="s">
        <v>399</v>
      </c>
      <c r="P192" s="676" t="s">
        <v>362</v>
      </c>
    </row>
    <row r="193" spans="2:16">
      <c r="B193" s="767" t="s">
        <v>410</v>
      </c>
      <c r="E193" s="2" t="s">
        <v>7</v>
      </c>
      <c r="K193" s="47">
        <v>255259541201000</v>
      </c>
      <c r="O193" s="676" t="s">
        <v>253</v>
      </c>
      <c r="P193" s="676" t="s">
        <v>363</v>
      </c>
    </row>
    <row r="194" spans="2:16">
      <c r="B194" s="672" t="s">
        <v>105</v>
      </c>
      <c r="C194" s="1973"/>
      <c r="D194" s="1974"/>
      <c r="E194" s="5" t="s">
        <v>10</v>
      </c>
      <c r="F194" s="5"/>
      <c r="G194" s="1364"/>
      <c r="H194" s="5"/>
      <c r="I194" s="1378" t="s">
        <v>365</v>
      </c>
      <c r="J194" s="1379"/>
    </row>
    <row r="195" spans="2:16">
      <c r="B195" s="1984" t="s">
        <v>105</v>
      </c>
      <c r="C195" s="1380"/>
      <c r="D195" s="1380"/>
      <c r="E195" s="5"/>
      <c r="F195" s="5"/>
      <c r="G195" s="1364"/>
      <c r="H195" s="5"/>
      <c r="I195" s="1378" t="s">
        <v>223</v>
      </c>
      <c r="J195" s="1379"/>
    </row>
    <row r="196" spans="2:16">
      <c r="B196" s="1981" t="s">
        <v>105</v>
      </c>
      <c r="C196" s="1277"/>
      <c r="D196" s="1277"/>
      <c r="E196" s="1280"/>
      <c r="F196" s="1280"/>
      <c r="G196" s="1382"/>
      <c r="H196" s="1280"/>
      <c r="I196" s="1383" t="s">
        <v>250</v>
      </c>
      <c r="J196" s="1379"/>
    </row>
  </sheetData>
  <autoFilter ref="A6:K118">
    <filterColumn colId="1" showButton="0"/>
    <filterColumn colId="2" showButton="0"/>
    <filterColumn colId="9"/>
  </autoFilter>
  <sortState ref="A7:K114">
    <sortCondition ref="J7:J114"/>
  </sortState>
  <pageMargins left="0.7" right="0.7" top="0.75" bottom="0.75" header="0.3" footer="0.3"/>
  <pageSetup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D189"/>
  <sheetViews>
    <sheetView topLeftCell="A73" workbookViewId="0">
      <selection activeCell="A69" sqref="A69:K70"/>
    </sheetView>
  </sheetViews>
  <sheetFormatPr defaultColWidth="9.140625" defaultRowHeight="12"/>
  <cols>
    <col min="1" max="1" width="5.28515625" style="2" customWidth="1"/>
    <col min="2" max="2" width="4.7109375" style="767" customWidth="1"/>
    <col min="3" max="3" width="1.42578125" style="2" bestFit="1" customWidth="1"/>
    <col min="4" max="4" width="26.28515625" style="2" customWidth="1"/>
    <col min="5" max="5" width="8.5703125" style="2" customWidth="1"/>
    <col min="6" max="6" width="4.28515625" style="2" hidden="1" customWidth="1"/>
    <col min="7" max="7" width="12.28515625" style="1291" hidden="1" customWidth="1"/>
    <col min="8" max="8" width="13.28515625" style="2" hidden="1" customWidth="1"/>
    <col min="9" max="9" width="16" style="2" customWidth="1"/>
    <col min="10" max="10" width="23.28515625" style="767" customWidth="1"/>
    <col min="11" max="11" width="12.5703125" style="47" customWidth="1"/>
    <col min="12" max="12" width="9" style="47" hidden="1" customWidth="1"/>
    <col min="13" max="13" width="9.85546875" style="47" hidden="1" customWidth="1"/>
    <col min="14" max="14" width="18.5703125" style="767" hidden="1" customWidth="1"/>
    <col min="15" max="15" width="20.7109375" style="2" hidden="1" customWidth="1"/>
    <col min="16" max="16" width="14.28515625" style="2" hidden="1" customWidth="1"/>
    <col min="17" max="26" width="9.140625" style="2" customWidth="1"/>
    <col min="27" max="16384" width="9.140625" style="2"/>
  </cols>
  <sheetData>
    <row r="1" spans="1:18" s="3" customFormat="1" ht="11.25" customHeight="1">
      <c r="A1" s="764" t="s">
        <v>1058</v>
      </c>
      <c r="B1" s="764"/>
      <c r="C1" s="1886" t="s">
        <v>257</v>
      </c>
      <c r="D1" s="1996" t="s">
        <v>699</v>
      </c>
      <c r="E1" s="1996"/>
      <c r="F1" s="1996"/>
      <c r="G1" s="1996"/>
      <c r="H1" s="1996"/>
      <c r="I1" s="1996"/>
      <c r="J1" s="1996"/>
      <c r="K1" s="1996"/>
      <c r="L1" s="1996"/>
      <c r="M1" s="1996"/>
      <c r="N1" s="1996"/>
    </row>
    <row r="2" spans="1:18" s="3" customFormat="1">
      <c r="A2" s="13" t="s">
        <v>1059</v>
      </c>
      <c r="B2" s="765"/>
      <c r="C2" s="3" t="s">
        <v>257</v>
      </c>
      <c r="D2" s="1887" t="s">
        <v>1042</v>
      </c>
      <c r="E2" s="1815"/>
      <c r="F2" s="1815"/>
      <c r="G2" s="1815"/>
      <c r="H2" s="1815"/>
      <c r="I2" s="1815"/>
      <c r="J2" s="1815"/>
      <c r="K2" s="1815"/>
      <c r="L2" s="1815"/>
      <c r="M2" s="1815"/>
      <c r="N2" s="1815"/>
    </row>
    <row r="3" spans="1:18">
      <c r="A3" s="13" t="s">
        <v>1060</v>
      </c>
      <c r="B3" s="765"/>
      <c r="C3" s="3" t="s">
        <v>257</v>
      </c>
      <c r="D3" s="3" t="s">
        <v>1097</v>
      </c>
      <c r="E3" s="3"/>
      <c r="F3" s="3"/>
      <c r="G3" s="13"/>
      <c r="H3" s="3"/>
      <c r="I3" s="3"/>
      <c r="J3" s="765"/>
      <c r="K3" s="45"/>
      <c r="L3" s="45"/>
      <c r="M3" s="45"/>
      <c r="N3" s="765" t="s">
        <v>395</v>
      </c>
    </row>
    <row r="4" spans="1:18" ht="26.25" customHeight="1">
      <c r="A4" s="764" t="s">
        <v>1061</v>
      </c>
      <c r="B4" s="764"/>
      <c r="C4" s="1886" t="s">
        <v>257</v>
      </c>
      <c r="D4" s="1996" t="s">
        <v>883</v>
      </c>
      <c r="E4" s="1996"/>
      <c r="F4" s="1996"/>
      <c r="G4" s="1996"/>
      <c r="H4" s="1996"/>
      <c r="I4" s="1996"/>
      <c r="J4" s="1996"/>
      <c r="K4" s="1996"/>
      <c r="L4" s="45"/>
      <c r="M4" s="45"/>
      <c r="N4" s="765"/>
    </row>
    <row r="5" spans="1:18" ht="12.75" thickBot="1">
      <c r="K5" s="1888"/>
    </row>
    <row r="6" spans="1:18" s="1897" customFormat="1" ht="50.25" customHeight="1" thickTop="1" thickBot="1">
      <c r="A6" s="1889" t="s">
        <v>0</v>
      </c>
      <c r="B6" s="2003" t="s">
        <v>408</v>
      </c>
      <c r="C6" s="2003"/>
      <c r="D6" s="2003"/>
      <c r="E6" s="1890" t="s">
        <v>2</v>
      </c>
      <c r="F6" s="1891" t="s">
        <v>737</v>
      </c>
      <c r="G6" s="1890" t="s">
        <v>64</v>
      </c>
      <c r="H6" s="1890" t="s">
        <v>4</v>
      </c>
      <c r="I6" s="1890"/>
      <c r="J6" s="1890" t="s">
        <v>470</v>
      </c>
      <c r="K6" s="1892" t="s">
        <v>1100</v>
      </c>
      <c r="L6" s="1893" t="s">
        <v>477</v>
      </c>
      <c r="M6" s="1894" t="s">
        <v>478</v>
      </c>
      <c r="N6" s="1895" t="s">
        <v>479</v>
      </c>
      <c r="O6" s="1896" t="s">
        <v>3</v>
      </c>
    </row>
    <row r="7" spans="1:18" s="2025" customFormat="1" ht="17.25" customHeight="1">
      <c r="A7" s="1906">
        <v>1</v>
      </c>
      <c r="B7" s="1999" t="s">
        <v>730</v>
      </c>
      <c r="C7" s="1999"/>
      <c r="D7" s="1999"/>
      <c r="E7" s="5" t="s">
        <v>7</v>
      </c>
      <c r="F7" s="5">
        <v>3</v>
      </c>
      <c r="G7" s="1364" t="s">
        <v>188</v>
      </c>
      <c r="H7" s="2024" t="s">
        <v>731</v>
      </c>
      <c r="I7" s="1999" t="s">
        <v>181</v>
      </c>
      <c r="J7" s="1378" t="s">
        <v>16</v>
      </c>
      <c r="K7" s="1275">
        <v>400000</v>
      </c>
      <c r="L7" s="2005">
        <v>400000</v>
      </c>
      <c r="M7" s="2005">
        <f>L7*5%</f>
        <v>20000</v>
      </c>
      <c r="N7" s="2005">
        <f>L7-M7</f>
        <v>380000</v>
      </c>
      <c r="O7" s="672">
        <v>1</v>
      </c>
      <c r="P7" s="11"/>
      <c r="Q7" s="11"/>
      <c r="R7" s="11"/>
    </row>
    <row r="8" spans="1:18" s="11" customFormat="1" ht="17.25" customHeight="1">
      <c r="A8" s="1906">
        <v>2</v>
      </c>
      <c r="B8" s="1999" t="s">
        <v>1095</v>
      </c>
      <c r="C8" s="1999"/>
      <c r="D8" s="1999"/>
      <c r="E8" s="5" t="s">
        <v>7</v>
      </c>
      <c r="F8" s="5">
        <v>2</v>
      </c>
      <c r="G8" s="1364" t="s">
        <v>188</v>
      </c>
      <c r="H8" s="1907" t="s">
        <v>624</v>
      </c>
      <c r="I8" s="5" t="s">
        <v>181</v>
      </c>
      <c r="J8" s="1378" t="s">
        <v>16</v>
      </c>
      <c r="K8" s="1275">
        <v>400000</v>
      </c>
      <c r="L8" s="1275">
        <f>K8*15%</f>
        <v>60000</v>
      </c>
      <c r="M8" s="1388">
        <f>K8-L8</f>
        <v>340000</v>
      </c>
      <c r="N8" s="2082">
        <v>1</v>
      </c>
      <c r="O8" s="2086">
        <v>583329545201000</v>
      </c>
    </row>
    <row r="9" spans="1:18" s="11" customFormat="1" ht="17.25" customHeight="1">
      <c r="A9" s="1906">
        <v>3</v>
      </c>
      <c r="B9" s="1999" t="s">
        <v>78</v>
      </c>
      <c r="C9" s="1999"/>
      <c r="D9" s="1999"/>
      <c r="E9" s="5" t="s">
        <v>7</v>
      </c>
      <c r="F9" s="5">
        <v>3</v>
      </c>
      <c r="G9" s="1364" t="s">
        <v>182</v>
      </c>
      <c r="H9" s="1907" t="s">
        <v>242</v>
      </c>
      <c r="I9" s="5" t="s">
        <v>181</v>
      </c>
      <c r="J9" s="1378" t="s">
        <v>20</v>
      </c>
      <c r="K9" s="1275">
        <v>400000</v>
      </c>
      <c r="L9" s="1388">
        <v>400000</v>
      </c>
      <c r="M9" s="1275">
        <f>L9*15%</f>
        <v>60000</v>
      </c>
      <c r="N9" s="2005">
        <f>L9-M9</f>
        <v>340000</v>
      </c>
      <c r="O9" s="2085">
        <v>4</v>
      </c>
    </row>
    <row r="10" spans="1:18" s="11" customFormat="1" ht="17.25" customHeight="1">
      <c r="A10" s="1906">
        <v>4</v>
      </c>
      <c r="B10" s="1999" t="s">
        <v>740</v>
      </c>
      <c r="C10" s="1999"/>
      <c r="D10" s="1999"/>
      <c r="E10" s="5" t="s">
        <v>7</v>
      </c>
      <c r="F10" s="5">
        <v>3</v>
      </c>
      <c r="G10" s="1364" t="s">
        <v>238</v>
      </c>
      <c r="H10" s="1907" t="s">
        <v>741</v>
      </c>
      <c r="I10" s="5" t="s">
        <v>181</v>
      </c>
      <c r="J10" s="1378" t="s">
        <v>20</v>
      </c>
      <c r="K10" s="1275">
        <v>400000</v>
      </c>
      <c r="L10" s="1275"/>
      <c r="M10" s="1388"/>
      <c r="N10" s="2087"/>
      <c r="O10" s="2086" t="s">
        <v>742</v>
      </c>
    </row>
    <row r="11" spans="1:18" s="11" customFormat="1" ht="17.25" customHeight="1">
      <c r="A11" s="2088">
        <v>5</v>
      </c>
      <c r="B11" s="2089" t="s">
        <v>740</v>
      </c>
      <c r="C11" s="2089"/>
      <c r="D11" s="2089"/>
      <c r="E11" s="2090" t="s">
        <v>7</v>
      </c>
      <c r="F11" s="2090">
        <v>3</v>
      </c>
      <c r="G11" s="2091" t="s">
        <v>238</v>
      </c>
      <c r="H11" s="2092" t="s">
        <v>741</v>
      </c>
      <c r="I11" s="2090" t="s">
        <v>181</v>
      </c>
      <c r="J11" s="2093" t="s">
        <v>19</v>
      </c>
      <c r="K11" s="1275">
        <v>400000</v>
      </c>
      <c r="L11" s="1388"/>
      <c r="M11" s="1275"/>
      <c r="N11" s="1910"/>
      <c r="O11" s="1905" t="s">
        <v>742</v>
      </c>
    </row>
    <row r="12" spans="1:18" s="11" customFormat="1" ht="17.25" customHeight="1">
      <c r="A12" s="1906">
        <v>7</v>
      </c>
      <c r="B12" s="1999" t="s">
        <v>119</v>
      </c>
      <c r="C12" s="1999"/>
      <c r="D12" s="1999"/>
      <c r="E12" s="5" t="s">
        <v>7</v>
      </c>
      <c r="F12" s="5">
        <v>3</v>
      </c>
      <c r="G12" s="1364" t="s">
        <v>187</v>
      </c>
      <c r="H12" s="1907" t="s">
        <v>437</v>
      </c>
      <c r="I12" s="5" t="s">
        <v>181</v>
      </c>
      <c r="J12" s="1378" t="s">
        <v>17</v>
      </c>
      <c r="K12" s="1275">
        <v>400000</v>
      </c>
      <c r="L12" s="1388">
        <f>K12*5%</f>
        <v>20000</v>
      </c>
      <c r="M12" s="1275">
        <f>K12-L12</f>
        <v>380000</v>
      </c>
      <c r="N12" s="1910">
        <v>8</v>
      </c>
      <c r="O12" s="1919">
        <v>776330524201000</v>
      </c>
    </row>
    <row r="13" spans="1:18" s="11" customFormat="1" ht="17.25" customHeight="1">
      <c r="A13" s="1906">
        <v>8</v>
      </c>
      <c r="B13" s="1999" t="s">
        <v>751</v>
      </c>
      <c r="C13" s="1999"/>
      <c r="D13" s="1999"/>
      <c r="E13" s="5" t="s">
        <v>10</v>
      </c>
      <c r="F13" s="5">
        <v>3</v>
      </c>
      <c r="G13" s="1364" t="s">
        <v>187</v>
      </c>
      <c r="H13" s="1907" t="s">
        <v>752</v>
      </c>
      <c r="I13" s="5" t="s">
        <v>181</v>
      </c>
      <c r="J13" s="1378" t="s">
        <v>17</v>
      </c>
      <c r="K13" s="1275">
        <v>400000</v>
      </c>
      <c r="L13" s="1388">
        <v>400000</v>
      </c>
      <c r="M13" s="1275">
        <f>L13*15%</f>
        <v>60000</v>
      </c>
      <c r="N13" s="2005">
        <f>L13-M13</f>
        <v>340000</v>
      </c>
      <c r="O13" s="2085">
        <v>8</v>
      </c>
    </row>
    <row r="14" spans="1:18" s="11" customFormat="1" ht="17.25" customHeight="1">
      <c r="A14" s="1906">
        <v>93</v>
      </c>
      <c r="B14" s="1999" t="s">
        <v>730</v>
      </c>
      <c r="C14" s="1999"/>
      <c r="D14" s="1999"/>
      <c r="E14" s="5" t="s">
        <v>7</v>
      </c>
      <c r="F14" s="5">
        <v>3</v>
      </c>
      <c r="G14" s="1364" t="s">
        <v>188</v>
      </c>
      <c r="H14" s="2024" t="s">
        <v>731</v>
      </c>
      <c r="I14" s="1999" t="s">
        <v>181</v>
      </c>
      <c r="J14" s="1378" t="s">
        <v>669</v>
      </c>
      <c r="K14" s="1275">
        <v>400000</v>
      </c>
      <c r="L14" s="1388">
        <f>K14*15%</f>
        <v>60000</v>
      </c>
      <c r="M14" s="1275">
        <f>K14-L14</f>
        <v>340000</v>
      </c>
      <c r="N14" s="672">
        <v>95</v>
      </c>
      <c r="O14" s="1919">
        <v>141110304201000</v>
      </c>
    </row>
    <row r="15" spans="1:18" s="11" customFormat="1" ht="17.25" customHeight="1">
      <c r="A15" s="1906">
        <v>94</v>
      </c>
      <c r="B15" s="1999" t="s">
        <v>740</v>
      </c>
      <c r="C15" s="1999"/>
      <c r="D15" s="1999"/>
      <c r="E15" s="5" t="s">
        <v>7</v>
      </c>
      <c r="F15" s="5">
        <v>2</v>
      </c>
      <c r="G15" s="1364" t="s">
        <v>187</v>
      </c>
      <c r="H15" s="1907" t="s">
        <v>749</v>
      </c>
      <c r="I15" s="5" t="s">
        <v>181</v>
      </c>
      <c r="J15" s="1378" t="s">
        <v>669</v>
      </c>
      <c r="K15" s="1275">
        <v>400000</v>
      </c>
      <c r="L15" s="1275">
        <f>K15*15%</f>
        <v>60000</v>
      </c>
      <c r="M15" s="1388">
        <f>K15-L15</f>
        <v>340000</v>
      </c>
      <c r="N15" s="2087">
        <v>96</v>
      </c>
      <c r="O15" s="2084">
        <v>776330623201000</v>
      </c>
    </row>
    <row r="16" spans="1:18" s="2063" customFormat="1" ht="17.25" customHeight="1">
      <c r="A16" s="2088">
        <v>9</v>
      </c>
      <c r="B16" s="2089" t="s">
        <v>29</v>
      </c>
      <c r="C16" s="2089"/>
      <c r="D16" s="2089"/>
      <c r="E16" s="2090" t="s">
        <v>7</v>
      </c>
      <c r="F16" s="2090">
        <v>3</v>
      </c>
      <c r="G16" s="2091" t="s">
        <v>189</v>
      </c>
      <c r="H16" s="2092" t="s">
        <v>240</v>
      </c>
      <c r="I16" s="2090" t="s">
        <v>181</v>
      </c>
      <c r="J16" s="2093" t="s">
        <v>1129</v>
      </c>
      <c r="K16" s="2060">
        <v>400000</v>
      </c>
      <c r="L16" s="2060">
        <v>400000</v>
      </c>
      <c r="M16" s="2059">
        <f>L16*5%</f>
        <v>20000</v>
      </c>
      <c r="N16" s="2060">
        <f>L16-M16</f>
        <v>380000</v>
      </c>
      <c r="O16" s="2094">
        <v>10</v>
      </c>
    </row>
    <row r="17" spans="1:15" s="11" customFormat="1" ht="17.25" customHeight="1">
      <c r="A17" s="1906">
        <v>10</v>
      </c>
      <c r="B17" s="1999" t="s">
        <v>119</v>
      </c>
      <c r="C17" s="1999"/>
      <c r="D17" s="1999"/>
      <c r="E17" s="5" t="s">
        <v>7</v>
      </c>
      <c r="F17" s="5">
        <v>3</v>
      </c>
      <c r="G17" s="1364" t="s">
        <v>185</v>
      </c>
      <c r="H17" s="5"/>
      <c r="I17" s="5" t="s">
        <v>181</v>
      </c>
      <c r="J17" s="1378" t="s">
        <v>794</v>
      </c>
      <c r="K17" s="1275">
        <v>400000</v>
      </c>
      <c r="L17" s="1388">
        <f>K17*15%</f>
        <v>60000</v>
      </c>
      <c r="M17" s="1275">
        <f>K17-L17</f>
        <v>340000</v>
      </c>
      <c r="N17" s="1910">
        <v>10</v>
      </c>
      <c r="O17" s="1919">
        <v>776330524201000</v>
      </c>
    </row>
    <row r="18" spans="1:15" s="11" customFormat="1" ht="17.25" customHeight="1">
      <c r="A18" s="1906">
        <v>19</v>
      </c>
      <c r="B18" s="1999" t="s">
        <v>29</v>
      </c>
      <c r="C18" s="1999"/>
      <c r="D18" s="1999"/>
      <c r="E18" s="5" t="s">
        <v>7</v>
      </c>
      <c r="F18" s="5">
        <v>3</v>
      </c>
      <c r="G18" s="1364" t="s">
        <v>185</v>
      </c>
      <c r="H18" s="1907" t="s">
        <v>631</v>
      </c>
      <c r="I18" s="5" t="s">
        <v>181</v>
      </c>
      <c r="J18" s="1378" t="s">
        <v>794</v>
      </c>
      <c r="K18" s="1275">
        <v>400000</v>
      </c>
      <c r="L18" s="1388">
        <v>400000</v>
      </c>
      <c r="M18" s="1275">
        <f>L18*15%</f>
        <v>60000</v>
      </c>
      <c r="N18" s="2005">
        <f>L18-M18</f>
        <v>340000</v>
      </c>
      <c r="O18" s="2085">
        <v>20</v>
      </c>
    </row>
    <row r="19" spans="1:15" s="11" customFormat="1" ht="17.25" customHeight="1">
      <c r="A19" s="1906">
        <v>14</v>
      </c>
      <c r="B19" s="1999" t="s">
        <v>119</v>
      </c>
      <c r="C19" s="1999"/>
      <c r="D19" s="1999"/>
      <c r="E19" s="5" t="s">
        <v>7</v>
      </c>
      <c r="F19" s="5">
        <v>3</v>
      </c>
      <c r="G19" s="1364" t="s">
        <v>46</v>
      </c>
      <c r="H19" s="1907" t="s">
        <v>781</v>
      </c>
      <c r="I19" s="5" t="s">
        <v>181</v>
      </c>
      <c r="J19" s="1378" t="s">
        <v>345</v>
      </c>
      <c r="K19" s="1275">
        <v>400000</v>
      </c>
      <c r="L19" s="1275">
        <f>K19*15%</f>
        <v>60000</v>
      </c>
      <c r="M19" s="1388">
        <f>K19-L19</f>
        <v>340000</v>
      </c>
      <c r="N19" s="2087">
        <v>2</v>
      </c>
      <c r="O19" s="2084">
        <v>776330524201000</v>
      </c>
    </row>
    <row r="20" spans="1:15" s="11" customFormat="1" ht="17.25" customHeight="1">
      <c r="A20" s="1906">
        <v>42</v>
      </c>
      <c r="B20" s="1999" t="s">
        <v>336</v>
      </c>
      <c r="C20" s="1999"/>
      <c r="D20" s="1999"/>
      <c r="E20" s="5" t="s">
        <v>10</v>
      </c>
      <c r="F20" s="5">
        <v>2</v>
      </c>
      <c r="G20" s="1364" t="s">
        <v>189</v>
      </c>
      <c r="H20" s="1907" t="s">
        <v>337</v>
      </c>
      <c r="I20" s="5" t="s">
        <v>181</v>
      </c>
      <c r="J20" s="1378" t="s">
        <v>345</v>
      </c>
      <c r="K20" s="1275">
        <v>400000</v>
      </c>
      <c r="L20" s="1275">
        <f>K20*5%</f>
        <v>20000</v>
      </c>
      <c r="M20" s="1388">
        <f>K20-L20</f>
        <v>380000</v>
      </c>
      <c r="N20" s="2087">
        <v>44</v>
      </c>
      <c r="O20" s="2084">
        <v>583330600201000</v>
      </c>
    </row>
    <row r="21" spans="1:15" s="11" customFormat="1" ht="17.25" customHeight="1">
      <c r="A21" s="1906">
        <v>11</v>
      </c>
      <c r="B21" s="1999" t="s">
        <v>125</v>
      </c>
      <c r="C21" s="1999"/>
      <c r="D21" s="1999"/>
      <c r="E21" s="5" t="s">
        <v>7</v>
      </c>
      <c r="F21" s="5">
        <v>2</v>
      </c>
      <c r="G21" s="1364" t="s">
        <v>188</v>
      </c>
      <c r="H21" s="1907" t="s">
        <v>203</v>
      </c>
      <c r="I21" s="5" t="s">
        <v>181</v>
      </c>
      <c r="J21" s="1378" t="s">
        <v>448</v>
      </c>
      <c r="K21" s="1275">
        <v>400000</v>
      </c>
      <c r="L21" s="1388">
        <f>K21*15%</f>
        <v>60000</v>
      </c>
      <c r="M21" s="1275">
        <f>K21-L21</f>
        <v>340000</v>
      </c>
      <c r="N21" s="1910">
        <v>14</v>
      </c>
      <c r="O21" s="1919">
        <v>583329552201000</v>
      </c>
    </row>
    <row r="22" spans="1:15" s="11" customFormat="1" ht="17.25" customHeight="1">
      <c r="A22" s="1906">
        <v>12</v>
      </c>
      <c r="B22" s="1999" t="s">
        <v>63</v>
      </c>
      <c r="C22" s="1999"/>
      <c r="D22" s="1999"/>
      <c r="E22" s="5" t="s">
        <v>10</v>
      </c>
      <c r="F22" s="5">
        <v>2</v>
      </c>
      <c r="G22" s="1364" t="s">
        <v>191</v>
      </c>
      <c r="H22" s="1907" t="s">
        <v>206</v>
      </c>
      <c r="I22" s="5" t="s">
        <v>181</v>
      </c>
      <c r="J22" s="1378" t="s">
        <v>448</v>
      </c>
      <c r="K22" s="1275">
        <v>400000</v>
      </c>
      <c r="L22" s="1275">
        <v>400000</v>
      </c>
      <c r="M22" s="1388">
        <f>L22*5%</f>
        <v>20000</v>
      </c>
      <c r="N22" s="1275">
        <f>L22-M22</f>
        <v>380000</v>
      </c>
      <c r="O22" s="1908">
        <v>14</v>
      </c>
    </row>
    <row r="23" spans="1:15" s="11" customFormat="1" ht="17.25" customHeight="1">
      <c r="A23" s="1906">
        <v>13</v>
      </c>
      <c r="B23" s="1999" t="s">
        <v>336</v>
      </c>
      <c r="C23" s="1999"/>
      <c r="D23" s="1999"/>
      <c r="E23" s="5" t="s">
        <v>10</v>
      </c>
      <c r="F23" s="5">
        <v>2</v>
      </c>
      <c r="G23" s="1364" t="s">
        <v>189</v>
      </c>
      <c r="H23" s="1907" t="s">
        <v>337</v>
      </c>
      <c r="I23" s="5" t="s">
        <v>181</v>
      </c>
      <c r="J23" s="1378" t="s">
        <v>346</v>
      </c>
      <c r="K23" s="1275">
        <v>400000</v>
      </c>
      <c r="L23" s="1388">
        <v>400000</v>
      </c>
      <c r="M23" s="1275">
        <f>L23*5%</f>
        <v>20000</v>
      </c>
      <c r="N23" s="2005">
        <f>L23-M23</f>
        <v>380000</v>
      </c>
      <c r="O23" s="2085">
        <v>16</v>
      </c>
    </row>
    <row r="24" spans="1:15" s="11" customFormat="1" ht="17.25" customHeight="1">
      <c r="A24" s="1906">
        <v>15</v>
      </c>
      <c r="B24" s="1999" t="s">
        <v>118</v>
      </c>
      <c r="C24" s="1999"/>
      <c r="D24" s="1999"/>
      <c r="E24" s="5" t="s">
        <v>10</v>
      </c>
      <c r="F24" s="5">
        <v>3</v>
      </c>
      <c r="G24" s="1364" t="s">
        <v>750</v>
      </c>
      <c r="H24" s="1907" t="s">
        <v>264</v>
      </c>
      <c r="I24" s="5" t="s">
        <v>181</v>
      </c>
      <c r="J24" s="1378" t="s">
        <v>346</v>
      </c>
      <c r="K24" s="1275">
        <v>400000</v>
      </c>
      <c r="L24" s="1388">
        <v>400000</v>
      </c>
      <c r="M24" s="1275">
        <f>L24*5%</f>
        <v>20000</v>
      </c>
      <c r="N24" s="2005">
        <f>L24-M24</f>
        <v>380000</v>
      </c>
      <c r="O24" s="2085">
        <v>18</v>
      </c>
    </row>
    <row r="25" spans="1:15" s="11" customFormat="1" ht="17.25" customHeight="1">
      <c r="A25" s="2095">
        <v>16</v>
      </c>
      <c r="B25" s="2096" t="s">
        <v>1095</v>
      </c>
      <c r="C25" s="2096"/>
      <c r="D25" s="2096"/>
      <c r="E25" s="107" t="s">
        <v>7</v>
      </c>
      <c r="F25" s="107">
        <v>3</v>
      </c>
      <c r="G25" s="380" t="s">
        <v>188</v>
      </c>
      <c r="H25" s="2097" t="s">
        <v>775</v>
      </c>
      <c r="I25" s="107" t="s">
        <v>181</v>
      </c>
      <c r="J25" s="632" t="s">
        <v>346</v>
      </c>
      <c r="K25" s="2098">
        <v>400000</v>
      </c>
      <c r="L25" s="1388">
        <f>K25*15%</f>
        <v>60000</v>
      </c>
      <c r="M25" s="1275">
        <f t="shared" ref="M25:M30" si="0">K25-L25</f>
        <v>340000</v>
      </c>
      <c r="N25" s="672">
        <v>11</v>
      </c>
      <c r="O25" s="1905" t="s">
        <v>780</v>
      </c>
    </row>
    <row r="26" spans="1:15" s="11" customFormat="1" ht="17.25" customHeight="1">
      <c r="A26" s="1906">
        <v>17</v>
      </c>
      <c r="B26" s="1999" t="s">
        <v>125</v>
      </c>
      <c r="C26" s="1999"/>
      <c r="D26" s="1999"/>
      <c r="E26" s="5" t="s">
        <v>7</v>
      </c>
      <c r="F26" s="5">
        <v>2</v>
      </c>
      <c r="G26" s="1364" t="s">
        <v>188</v>
      </c>
      <c r="H26" s="1907" t="s">
        <v>203</v>
      </c>
      <c r="I26" s="5" t="s">
        <v>181</v>
      </c>
      <c r="J26" s="1378" t="s">
        <v>449</v>
      </c>
      <c r="K26" s="1275">
        <v>400000</v>
      </c>
      <c r="L26" s="1275">
        <f>K26*15%</f>
        <v>60000</v>
      </c>
      <c r="M26" s="1388">
        <f t="shared" si="0"/>
        <v>340000</v>
      </c>
      <c r="N26" s="2087">
        <v>18</v>
      </c>
      <c r="O26" s="2084" t="s">
        <v>276</v>
      </c>
    </row>
    <row r="27" spans="1:15" s="11" customFormat="1" ht="17.25" customHeight="1">
      <c r="A27" s="1906">
        <v>18</v>
      </c>
      <c r="B27" s="1999" t="s">
        <v>134</v>
      </c>
      <c r="C27" s="1999"/>
      <c r="D27" s="1999"/>
      <c r="E27" s="5" t="s">
        <v>10</v>
      </c>
      <c r="F27" s="5">
        <v>3</v>
      </c>
      <c r="G27" s="1364" t="s">
        <v>188</v>
      </c>
      <c r="H27" s="1907" t="s">
        <v>193</v>
      </c>
      <c r="I27" s="5" t="s">
        <v>181</v>
      </c>
      <c r="J27" s="1378" t="s">
        <v>449</v>
      </c>
      <c r="K27" s="1275">
        <v>400000</v>
      </c>
      <c r="L27" s="1388">
        <f>K27*5%</f>
        <v>20000</v>
      </c>
      <c r="M27" s="1275">
        <f t="shared" si="0"/>
        <v>380000</v>
      </c>
      <c r="N27" s="672">
        <v>17</v>
      </c>
      <c r="O27" s="1905" t="s">
        <v>774</v>
      </c>
    </row>
    <row r="28" spans="1:15" s="2063" customFormat="1" ht="17.25" customHeight="1">
      <c r="A28" s="2088">
        <v>82</v>
      </c>
      <c r="B28" s="2089" t="s">
        <v>730</v>
      </c>
      <c r="C28" s="2089"/>
      <c r="D28" s="2089"/>
      <c r="E28" s="2090" t="s">
        <v>7</v>
      </c>
      <c r="F28" s="2090">
        <v>2</v>
      </c>
      <c r="G28" s="2091" t="s">
        <v>183</v>
      </c>
      <c r="H28" s="2092" t="s">
        <v>195</v>
      </c>
      <c r="I28" s="2089" t="s">
        <v>181</v>
      </c>
      <c r="J28" s="2093" t="s">
        <v>381</v>
      </c>
      <c r="K28" s="2060">
        <v>400000</v>
      </c>
      <c r="L28" s="2060">
        <f>K28*5%</f>
        <v>20000</v>
      </c>
      <c r="M28" s="2059">
        <f t="shared" si="0"/>
        <v>380000</v>
      </c>
      <c r="N28" s="2099">
        <v>88</v>
      </c>
      <c r="O28" s="2100" t="s">
        <v>280</v>
      </c>
    </row>
    <row r="29" spans="1:15" s="2063" customFormat="1" ht="17.25" customHeight="1">
      <c r="A29" s="2088">
        <v>98</v>
      </c>
      <c r="B29" s="2089" t="s">
        <v>629</v>
      </c>
      <c r="C29" s="2089"/>
      <c r="D29" s="2089"/>
      <c r="E29" s="2101" t="s">
        <v>10</v>
      </c>
      <c r="F29" s="2090">
        <v>3</v>
      </c>
      <c r="G29" s="2091" t="s">
        <v>238</v>
      </c>
      <c r="H29" s="2092" t="s">
        <v>630</v>
      </c>
      <c r="I29" s="2090" t="s">
        <v>1121</v>
      </c>
      <c r="J29" s="2093" t="s">
        <v>636</v>
      </c>
      <c r="K29" s="2060">
        <v>400000</v>
      </c>
      <c r="L29" s="2059">
        <f>K29*15%</f>
        <v>60000</v>
      </c>
      <c r="M29" s="2060">
        <f t="shared" si="0"/>
        <v>340000</v>
      </c>
      <c r="N29" s="2102"/>
      <c r="O29" s="2062">
        <v>149938896201000</v>
      </c>
    </row>
    <row r="30" spans="1:15" s="11" customFormat="1" ht="17.25" customHeight="1">
      <c r="A30" s="1906">
        <v>45</v>
      </c>
      <c r="B30" s="1999" t="s">
        <v>411</v>
      </c>
      <c r="C30" s="1999"/>
      <c r="D30" s="1999"/>
      <c r="E30" s="5" t="s">
        <v>10</v>
      </c>
      <c r="F30" s="5">
        <v>3</v>
      </c>
      <c r="G30" s="1364" t="s">
        <v>189</v>
      </c>
      <c r="H30" s="1907" t="s">
        <v>338</v>
      </c>
      <c r="I30" s="5" t="s">
        <v>1121</v>
      </c>
      <c r="J30" s="1378" t="s">
        <v>399</v>
      </c>
      <c r="K30" s="1275">
        <v>400000</v>
      </c>
      <c r="L30" s="1275">
        <f>K30*5%</f>
        <v>20000</v>
      </c>
      <c r="M30" s="1388">
        <f t="shared" si="0"/>
        <v>380000</v>
      </c>
      <c r="N30" s="2087">
        <v>48</v>
      </c>
      <c r="O30" s="2084">
        <v>583330824201000</v>
      </c>
    </row>
    <row r="31" spans="1:15" s="11" customFormat="1" ht="17.25" customHeight="1">
      <c r="A31" s="1906">
        <v>46</v>
      </c>
      <c r="B31" s="1999" t="s">
        <v>755</v>
      </c>
      <c r="C31" s="1999"/>
      <c r="D31" s="1999"/>
      <c r="E31" s="5" t="s">
        <v>7</v>
      </c>
      <c r="F31" s="5">
        <v>3</v>
      </c>
      <c r="G31" s="1364" t="s">
        <v>185</v>
      </c>
      <c r="H31" s="1907" t="s">
        <v>764</v>
      </c>
      <c r="I31" s="5" t="s">
        <v>1121</v>
      </c>
      <c r="J31" s="1378" t="s">
        <v>399</v>
      </c>
      <c r="K31" s="1275">
        <v>400000</v>
      </c>
      <c r="L31" s="1388">
        <v>400000</v>
      </c>
      <c r="M31" s="1275">
        <f>L31*5%</f>
        <v>20000</v>
      </c>
      <c r="N31" s="2005">
        <f>L31-M31</f>
        <v>380000</v>
      </c>
      <c r="O31" s="2085">
        <v>44</v>
      </c>
    </row>
    <row r="32" spans="1:15" s="103" customFormat="1" ht="17.25" customHeight="1">
      <c r="A32" s="2095">
        <v>51</v>
      </c>
      <c r="B32" s="2096" t="s">
        <v>80</v>
      </c>
      <c r="C32" s="2096"/>
      <c r="D32" s="2096"/>
      <c r="E32" s="107" t="s">
        <v>7</v>
      </c>
      <c r="F32" s="107">
        <v>2</v>
      </c>
      <c r="G32" s="380" t="s">
        <v>182</v>
      </c>
      <c r="H32" s="2097" t="s">
        <v>634</v>
      </c>
      <c r="I32" s="107" t="s">
        <v>1121</v>
      </c>
      <c r="J32" s="632" t="s">
        <v>399</v>
      </c>
      <c r="K32" s="2098">
        <v>400000</v>
      </c>
      <c r="L32" s="2098">
        <v>400000</v>
      </c>
      <c r="M32" s="2103">
        <f>L32*15%</f>
        <v>60000</v>
      </c>
      <c r="N32" s="2098">
        <f>L32-M32</f>
        <v>340000</v>
      </c>
      <c r="O32" s="2104">
        <v>48</v>
      </c>
    </row>
    <row r="33" spans="1:30" s="103" customFormat="1" ht="17.25" customHeight="1">
      <c r="A33" s="2095">
        <v>68</v>
      </c>
      <c r="B33" s="2096" t="s">
        <v>32</v>
      </c>
      <c r="C33" s="2096"/>
      <c r="D33" s="2096"/>
      <c r="E33" s="107" t="s">
        <v>10</v>
      </c>
      <c r="F33" s="2096" t="s">
        <v>253</v>
      </c>
      <c r="G33" s="2105">
        <v>400000</v>
      </c>
      <c r="H33" s="2096">
        <v>1</v>
      </c>
      <c r="I33" s="107" t="s">
        <v>1121</v>
      </c>
      <c r="J33" s="632" t="s">
        <v>399</v>
      </c>
      <c r="K33" s="2098">
        <v>400000</v>
      </c>
      <c r="L33" s="441" t="s">
        <v>753</v>
      </c>
      <c r="M33" s="2106"/>
      <c r="N33" s="2107"/>
      <c r="O33" s="2096"/>
      <c r="P33" s="2108" t="s">
        <v>626</v>
      </c>
    </row>
    <row r="34" spans="1:30" s="11" customFormat="1" ht="17.25" customHeight="1">
      <c r="A34" s="1906">
        <v>47</v>
      </c>
      <c r="B34" s="1999" t="s">
        <v>80</v>
      </c>
      <c r="C34" s="1999"/>
      <c r="D34" s="1999"/>
      <c r="E34" s="5" t="s">
        <v>7</v>
      </c>
      <c r="F34" s="5">
        <v>2</v>
      </c>
      <c r="G34" s="1364" t="s">
        <v>182</v>
      </c>
      <c r="H34" s="1907" t="s">
        <v>634</v>
      </c>
      <c r="I34" s="5" t="s">
        <v>1121</v>
      </c>
      <c r="J34" s="1378" t="s">
        <v>361</v>
      </c>
      <c r="K34" s="1275">
        <v>400000</v>
      </c>
      <c r="L34" s="1275">
        <v>400000</v>
      </c>
      <c r="M34" s="1388">
        <f>L34*15%</f>
        <v>60000</v>
      </c>
      <c r="N34" s="1275">
        <f>L34-M34</f>
        <v>340000</v>
      </c>
      <c r="O34" s="1908">
        <v>46</v>
      </c>
    </row>
    <row r="35" spans="1:30" s="11" customFormat="1" ht="17.25" customHeight="1">
      <c r="A35" s="1906">
        <v>48</v>
      </c>
      <c r="B35" s="1999" t="s">
        <v>29</v>
      </c>
      <c r="C35" s="1999"/>
      <c r="D35" s="1999"/>
      <c r="E35" s="5" t="s">
        <v>7</v>
      </c>
      <c r="F35" s="5">
        <v>3</v>
      </c>
      <c r="G35" s="1364" t="s">
        <v>185</v>
      </c>
      <c r="H35" s="1907" t="s">
        <v>631</v>
      </c>
      <c r="I35" s="5" t="s">
        <v>1121</v>
      </c>
      <c r="J35" s="1378" t="s">
        <v>361</v>
      </c>
      <c r="K35" s="1275">
        <v>400000</v>
      </c>
      <c r="L35" s="1388">
        <f>K35*15%</f>
        <v>60000</v>
      </c>
      <c r="M35" s="1275">
        <f>K35-L35</f>
        <v>340000</v>
      </c>
      <c r="N35" s="1910">
        <v>50</v>
      </c>
      <c r="O35" s="1919">
        <v>698245214201000</v>
      </c>
    </row>
    <row r="36" spans="1:30" s="11" customFormat="1" ht="17.25" customHeight="1">
      <c r="A36" s="1906">
        <v>49</v>
      </c>
      <c r="B36" s="1999" t="s">
        <v>32</v>
      </c>
      <c r="C36" s="1999"/>
      <c r="D36" s="1999"/>
      <c r="E36" s="5" t="s">
        <v>10</v>
      </c>
      <c r="F36" s="5">
        <v>3</v>
      </c>
      <c r="G36" s="1364" t="s">
        <v>183</v>
      </c>
      <c r="H36" s="1907" t="s">
        <v>252</v>
      </c>
      <c r="I36" s="5" t="s">
        <v>1121</v>
      </c>
      <c r="J36" s="1378" t="s">
        <v>362</v>
      </c>
      <c r="K36" s="1275">
        <v>400000</v>
      </c>
      <c r="L36" s="1388">
        <f>K36*5%</f>
        <v>20000</v>
      </c>
      <c r="M36" s="1275">
        <f>K36-L36</f>
        <v>380000</v>
      </c>
      <c r="N36" s="672">
        <v>51</v>
      </c>
      <c r="O36" s="1919">
        <v>340338524202000</v>
      </c>
      <c r="R36" s="2007"/>
    </row>
    <row r="37" spans="1:30" s="11" customFormat="1" ht="17.25" customHeight="1">
      <c r="A37" s="1906">
        <v>50</v>
      </c>
      <c r="B37" s="1999" t="s">
        <v>411</v>
      </c>
      <c r="C37" s="1999"/>
      <c r="D37" s="1999"/>
      <c r="E37" s="11" t="s">
        <v>10</v>
      </c>
      <c r="F37" s="5">
        <v>3</v>
      </c>
      <c r="G37" s="1364" t="s">
        <v>189</v>
      </c>
      <c r="H37" s="1907" t="s">
        <v>338</v>
      </c>
      <c r="I37" s="5" t="s">
        <v>1121</v>
      </c>
      <c r="J37" s="1378" t="s">
        <v>362</v>
      </c>
      <c r="K37" s="1275">
        <v>400000</v>
      </c>
      <c r="L37" s="1388">
        <f>K37*5%</f>
        <v>20000</v>
      </c>
      <c r="M37" s="1275">
        <f>K37-L37</f>
        <v>380000</v>
      </c>
      <c r="N37" s="1910">
        <v>52</v>
      </c>
      <c r="O37" s="1919">
        <v>583330824201000</v>
      </c>
      <c r="AB37" s="672"/>
      <c r="AC37" s="672"/>
      <c r="AD37" s="672"/>
    </row>
    <row r="38" spans="1:30" s="103" customFormat="1" ht="17.25" customHeight="1">
      <c r="A38" s="2095">
        <v>72</v>
      </c>
      <c r="B38" s="2096" t="s">
        <v>755</v>
      </c>
      <c r="C38" s="2096"/>
      <c r="D38" s="2096"/>
      <c r="E38" s="107" t="s">
        <v>7</v>
      </c>
      <c r="F38" s="107">
        <v>3</v>
      </c>
      <c r="G38" s="380" t="s">
        <v>185</v>
      </c>
      <c r="H38" s="2097" t="s">
        <v>764</v>
      </c>
      <c r="I38" s="107" t="s">
        <v>1121</v>
      </c>
      <c r="J38" s="2096" t="s">
        <v>362</v>
      </c>
      <c r="K38" s="2098">
        <v>400000</v>
      </c>
      <c r="L38" s="2103">
        <f>K38*5%</f>
        <v>20000</v>
      </c>
      <c r="M38" s="2098">
        <f>K38-L38</f>
        <v>380000</v>
      </c>
      <c r="N38" s="2109">
        <v>74</v>
      </c>
      <c r="O38" s="199" t="s">
        <v>583</v>
      </c>
    </row>
    <row r="39" spans="1:30" s="103" customFormat="1" ht="17.25" customHeight="1">
      <c r="A39" s="2095">
        <v>76</v>
      </c>
      <c r="B39" s="2096" t="s">
        <v>629</v>
      </c>
      <c r="C39" s="2096"/>
      <c r="D39" s="2096"/>
      <c r="E39" s="107" t="s">
        <v>10</v>
      </c>
      <c r="F39" s="107">
        <v>3</v>
      </c>
      <c r="G39" s="380" t="s">
        <v>238</v>
      </c>
      <c r="H39" s="2097" t="s">
        <v>630</v>
      </c>
      <c r="I39" s="107" t="s">
        <v>1121</v>
      </c>
      <c r="J39" s="632" t="s">
        <v>362</v>
      </c>
      <c r="K39" s="2098">
        <v>400000</v>
      </c>
      <c r="L39" s="2098"/>
      <c r="M39" s="2103"/>
      <c r="N39" s="2110"/>
      <c r="O39" s="2111">
        <v>149938896201000</v>
      </c>
    </row>
    <row r="40" spans="1:30" s="103" customFormat="1" ht="17.25" customHeight="1">
      <c r="A40" s="2095">
        <v>43</v>
      </c>
      <c r="B40" s="2096" t="s">
        <v>402</v>
      </c>
      <c r="C40" s="2096"/>
      <c r="D40" s="2096"/>
      <c r="E40" s="107" t="s">
        <v>10</v>
      </c>
      <c r="F40" s="107">
        <v>3</v>
      </c>
      <c r="G40" s="380" t="s">
        <v>181</v>
      </c>
      <c r="H40" s="2097" t="s">
        <v>241</v>
      </c>
      <c r="I40" s="107" t="s">
        <v>1121</v>
      </c>
      <c r="J40" s="632" t="s">
        <v>358</v>
      </c>
      <c r="K40" s="2098">
        <v>400000</v>
      </c>
      <c r="L40" s="2098">
        <f>K40*5%</f>
        <v>20000</v>
      </c>
      <c r="M40" s="2103">
        <f>K40-L40</f>
        <v>380000</v>
      </c>
      <c r="N40" s="2106">
        <v>45</v>
      </c>
      <c r="O40" s="2111" t="s">
        <v>290</v>
      </c>
    </row>
    <row r="41" spans="1:30" s="11" customFormat="1" ht="17.25" customHeight="1">
      <c r="A41" s="1906">
        <v>38</v>
      </c>
      <c r="B41" s="1999" t="s">
        <v>625</v>
      </c>
      <c r="C41" s="1999"/>
      <c r="D41" s="1999"/>
      <c r="E41" s="5" t="s">
        <v>10</v>
      </c>
      <c r="F41" s="5">
        <v>3</v>
      </c>
      <c r="G41" s="1364" t="s">
        <v>719</v>
      </c>
      <c r="H41" s="1907" t="s">
        <v>763</v>
      </c>
      <c r="I41" s="5" t="s">
        <v>1122</v>
      </c>
      <c r="J41" s="1378" t="s">
        <v>415</v>
      </c>
      <c r="K41" s="1275">
        <v>400000</v>
      </c>
      <c r="L41" s="1388">
        <f>K41*5%</f>
        <v>20000</v>
      </c>
      <c r="M41" s="1275">
        <f>K41-L41</f>
        <v>380000</v>
      </c>
      <c r="N41" s="1910">
        <v>40</v>
      </c>
      <c r="O41" s="1907" t="s">
        <v>626</v>
      </c>
    </row>
    <row r="42" spans="1:30" s="11" customFormat="1" ht="17.25" customHeight="1">
      <c r="A42" s="1906">
        <v>24</v>
      </c>
      <c r="B42" s="1999" t="s">
        <v>736</v>
      </c>
      <c r="C42" s="672"/>
      <c r="D42" s="2004"/>
      <c r="E42" s="5" t="s">
        <v>10</v>
      </c>
      <c r="F42" s="5">
        <v>3</v>
      </c>
      <c r="G42" s="1364" t="s">
        <v>187</v>
      </c>
      <c r="H42" s="1907" t="s">
        <v>202</v>
      </c>
      <c r="I42" s="5" t="s">
        <v>1122</v>
      </c>
      <c r="J42" s="1378" t="s">
        <v>351</v>
      </c>
      <c r="K42" s="1275">
        <v>400000</v>
      </c>
      <c r="L42" s="1275">
        <f>K42*5%</f>
        <v>20000</v>
      </c>
      <c r="M42" s="1388">
        <f>K42-L42</f>
        <v>380000</v>
      </c>
      <c r="N42" s="2082">
        <v>25</v>
      </c>
      <c r="O42" s="2086" t="s">
        <v>742</v>
      </c>
    </row>
    <row r="43" spans="1:30" s="11" customFormat="1" ht="17.25" customHeight="1">
      <c r="A43" s="1906">
        <v>6</v>
      </c>
      <c r="B43" s="1999" t="s">
        <v>736</v>
      </c>
      <c r="C43" s="1999"/>
      <c r="D43" s="1999"/>
      <c r="E43" s="5" t="s">
        <v>10</v>
      </c>
      <c r="F43" s="5">
        <v>3</v>
      </c>
      <c r="G43" s="1364" t="s">
        <v>187</v>
      </c>
      <c r="H43" s="1907" t="s">
        <v>437</v>
      </c>
      <c r="I43" s="5" t="s">
        <v>1122</v>
      </c>
      <c r="J43" s="1378" t="s">
        <v>397</v>
      </c>
      <c r="K43" s="1275">
        <v>400000</v>
      </c>
      <c r="L43" s="1388">
        <f>K43*5%</f>
        <v>20000</v>
      </c>
      <c r="M43" s="1275">
        <f>K43-L43</f>
        <v>380000</v>
      </c>
      <c r="N43" s="1910">
        <v>6</v>
      </c>
      <c r="O43" s="1919">
        <v>776330524201000</v>
      </c>
    </row>
    <row r="44" spans="1:30" s="11" customFormat="1" ht="17.25" customHeight="1">
      <c r="A44" s="1906">
        <v>25</v>
      </c>
      <c r="B44" s="1999" t="s">
        <v>627</v>
      </c>
      <c r="C44" s="1999"/>
      <c r="D44" s="1999"/>
      <c r="E44" s="5" t="s">
        <v>7</v>
      </c>
      <c r="F44" s="5">
        <v>3</v>
      </c>
      <c r="G44" s="1364" t="s">
        <v>188</v>
      </c>
      <c r="H44" s="1907" t="s">
        <v>628</v>
      </c>
      <c r="I44" s="5" t="s">
        <v>1122</v>
      </c>
      <c r="J44" s="1378" t="s">
        <v>397</v>
      </c>
      <c r="K44" s="1275">
        <v>400000</v>
      </c>
      <c r="L44" s="1275">
        <v>400000</v>
      </c>
      <c r="M44" s="1388">
        <f>L44*5%</f>
        <v>20000</v>
      </c>
      <c r="N44" s="1275">
        <f>L44-M44</f>
        <v>380000</v>
      </c>
      <c r="O44" s="1908">
        <v>26</v>
      </c>
    </row>
    <row r="45" spans="1:30" s="11" customFormat="1" ht="17.25" customHeight="1">
      <c r="A45" s="1906">
        <v>26</v>
      </c>
      <c r="B45" s="1999" t="s">
        <v>716</v>
      </c>
      <c r="C45" s="1999"/>
      <c r="D45" s="1999"/>
      <c r="E45" s="5" t="s">
        <v>7</v>
      </c>
      <c r="F45" s="5">
        <v>3</v>
      </c>
      <c r="G45" s="1364" t="s">
        <v>185</v>
      </c>
      <c r="H45" s="1907" t="s">
        <v>720</v>
      </c>
      <c r="I45" s="5" t="s">
        <v>1122</v>
      </c>
      <c r="J45" s="1378" t="s">
        <v>397</v>
      </c>
      <c r="K45" s="1275">
        <v>400000</v>
      </c>
      <c r="L45" s="1388">
        <f>K45*5%</f>
        <v>20000</v>
      </c>
      <c r="M45" s="1275">
        <f>K45-L45</f>
        <v>380000</v>
      </c>
      <c r="N45" s="1910">
        <v>28</v>
      </c>
      <c r="O45" s="1905">
        <v>256060971201000</v>
      </c>
    </row>
    <row r="46" spans="1:30" s="11" customFormat="1" ht="17.25" customHeight="1">
      <c r="A46" s="1906">
        <v>28</v>
      </c>
      <c r="B46" s="1999" t="s">
        <v>629</v>
      </c>
      <c r="C46" s="1999"/>
      <c r="D46" s="1999"/>
      <c r="E46" s="5" t="s">
        <v>10</v>
      </c>
      <c r="F46" s="5">
        <v>3</v>
      </c>
      <c r="G46" s="1364" t="s">
        <v>765</v>
      </c>
      <c r="H46" s="1907" t="s">
        <v>630</v>
      </c>
      <c r="I46" s="5" t="s">
        <v>1122</v>
      </c>
      <c r="J46" s="1378" t="s">
        <v>353</v>
      </c>
      <c r="K46" s="1275">
        <v>400000</v>
      </c>
      <c r="L46" s="1275">
        <f>K46*5%</f>
        <v>20000</v>
      </c>
      <c r="M46" s="1388">
        <f>K46-L46</f>
        <v>380000</v>
      </c>
      <c r="N46" s="2082">
        <v>29</v>
      </c>
      <c r="O46" s="2086">
        <v>149938896201000</v>
      </c>
    </row>
    <row r="47" spans="1:30" s="11" customFormat="1" ht="17.25" customHeight="1">
      <c r="A47" s="1953">
        <v>29</v>
      </c>
      <c r="B47" s="1997" t="s">
        <v>152</v>
      </c>
      <c r="C47" s="1997"/>
      <c r="D47" s="1997"/>
      <c r="E47" s="1911" t="s">
        <v>7</v>
      </c>
      <c r="F47" s="1911">
        <v>3</v>
      </c>
      <c r="G47" s="1912" t="s">
        <v>51</v>
      </c>
      <c r="H47" s="1913" t="s">
        <v>243</v>
      </c>
      <c r="I47" s="1911" t="s">
        <v>1122</v>
      </c>
      <c r="J47" s="1914" t="s">
        <v>352</v>
      </c>
      <c r="K47" s="1915">
        <v>400000</v>
      </c>
      <c r="L47" s="1388"/>
      <c r="M47" s="1275"/>
      <c r="N47" s="672"/>
      <c r="O47" s="1919" t="s">
        <v>293</v>
      </c>
    </row>
    <row r="48" spans="1:30" s="11" customFormat="1" ht="17.25" customHeight="1">
      <c r="A48" s="1903">
        <v>30</v>
      </c>
      <c r="B48" s="1998" t="s">
        <v>63</v>
      </c>
      <c r="C48" s="1998"/>
      <c r="D48" s="1998"/>
      <c r="E48" s="1280" t="s">
        <v>10</v>
      </c>
      <c r="F48" s="1280">
        <v>3</v>
      </c>
      <c r="G48" s="1382" t="s">
        <v>189</v>
      </c>
      <c r="H48" s="1904" t="s">
        <v>732</v>
      </c>
      <c r="I48" s="1280" t="s">
        <v>1122</v>
      </c>
      <c r="J48" s="1383" t="s">
        <v>352</v>
      </c>
      <c r="K48" s="1885">
        <v>400000</v>
      </c>
      <c r="L48" s="1275">
        <f>K48*15%</f>
        <v>60000</v>
      </c>
      <c r="M48" s="1388">
        <f>K48-L48</f>
        <v>340000</v>
      </c>
      <c r="N48" s="2082">
        <v>99</v>
      </c>
      <c r="O48" s="2084">
        <v>58333517201000</v>
      </c>
    </row>
    <row r="49" spans="1:30" s="11" customFormat="1" ht="17.25" customHeight="1">
      <c r="A49" s="1906">
        <v>31</v>
      </c>
      <c r="B49" s="1999" t="s">
        <v>716</v>
      </c>
      <c r="C49" s="1999"/>
      <c r="D49" s="1999"/>
      <c r="E49" s="5" t="s">
        <v>7</v>
      </c>
      <c r="F49" s="5">
        <v>3</v>
      </c>
      <c r="G49" s="1364" t="s">
        <v>185</v>
      </c>
      <c r="H49" s="1907" t="s">
        <v>720</v>
      </c>
      <c r="I49" s="5" t="s">
        <v>1122</v>
      </c>
      <c r="J49" s="1378" t="s">
        <v>354</v>
      </c>
      <c r="K49" s="1275">
        <v>400000</v>
      </c>
      <c r="L49" s="1388">
        <f>K49*5%</f>
        <v>20000</v>
      </c>
      <c r="M49" s="1275">
        <f>K49-L49</f>
        <v>380000</v>
      </c>
      <c r="N49" s="1910">
        <v>34</v>
      </c>
      <c r="O49" s="1905">
        <v>256060971201000</v>
      </c>
    </row>
    <row r="50" spans="1:30" s="11" customFormat="1" ht="17.25" customHeight="1">
      <c r="A50" s="1903">
        <v>32</v>
      </c>
      <c r="B50" s="1998" t="s">
        <v>625</v>
      </c>
      <c r="C50" s="1998"/>
      <c r="D50" s="1998"/>
      <c r="E50" s="1280" t="s">
        <v>10</v>
      </c>
      <c r="F50" s="1280">
        <v>3</v>
      </c>
      <c r="G50" s="1382" t="s">
        <v>719</v>
      </c>
      <c r="H50" s="1904" t="s">
        <v>763</v>
      </c>
      <c r="I50" s="1280" t="s">
        <v>1122</v>
      </c>
      <c r="J50" s="1383" t="s">
        <v>354</v>
      </c>
      <c r="K50" s="1885">
        <v>400000</v>
      </c>
      <c r="L50" s="1388">
        <v>400000</v>
      </c>
      <c r="M50" s="1275">
        <f>L50*15%</f>
        <v>60000</v>
      </c>
      <c r="N50" s="2005">
        <f>L50-M50</f>
        <v>340000</v>
      </c>
      <c r="O50" s="1999">
        <v>29</v>
      </c>
    </row>
    <row r="51" spans="1:30" s="11" customFormat="1" ht="17.25" customHeight="1">
      <c r="A51" s="1906">
        <v>23</v>
      </c>
      <c r="B51" s="1999" t="s">
        <v>751</v>
      </c>
      <c r="C51" s="1999"/>
      <c r="D51" s="1999"/>
      <c r="E51" s="5" t="s">
        <v>10</v>
      </c>
      <c r="F51" s="5">
        <v>3</v>
      </c>
      <c r="G51" s="1364" t="s">
        <v>185</v>
      </c>
      <c r="H51" s="5"/>
      <c r="I51" s="5" t="s">
        <v>1128</v>
      </c>
      <c r="J51" s="1378" t="s">
        <v>351</v>
      </c>
      <c r="K51" s="1275">
        <v>400000</v>
      </c>
      <c r="L51" s="1388">
        <v>400000</v>
      </c>
      <c r="M51" s="1275">
        <f>L51*15%</f>
        <v>60000</v>
      </c>
      <c r="N51" s="2005">
        <f>L51-M51</f>
        <v>340000</v>
      </c>
      <c r="O51" s="2085">
        <v>24</v>
      </c>
    </row>
    <row r="52" spans="1:30" s="11" customFormat="1" ht="17.25" customHeight="1">
      <c r="A52" s="1906">
        <v>20</v>
      </c>
      <c r="B52" s="1999" t="s">
        <v>751</v>
      </c>
      <c r="C52" s="1999"/>
      <c r="D52" s="1999"/>
      <c r="E52" s="5" t="s">
        <v>10</v>
      </c>
      <c r="F52" s="5">
        <v>3</v>
      </c>
      <c r="G52" s="1364" t="s">
        <v>187</v>
      </c>
      <c r="H52" s="1907" t="s">
        <v>752</v>
      </c>
      <c r="I52" s="5" t="s">
        <v>1128</v>
      </c>
      <c r="J52" s="1378" t="s">
        <v>397</v>
      </c>
      <c r="K52" s="1275">
        <v>400000</v>
      </c>
      <c r="L52" s="1388"/>
      <c r="M52" s="1275"/>
      <c r="N52" s="1910"/>
      <c r="O52" s="1919">
        <v>776330540201000</v>
      </c>
    </row>
    <row r="53" spans="1:30" s="11" customFormat="1" ht="17.25" customHeight="1">
      <c r="A53" s="1953">
        <v>65</v>
      </c>
      <c r="B53" s="1997" t="s">
        <v>78</v>
      </c>
      <c r="C53" s="1997"/>
      <c r="D53" s="1997"/>
      <c r="E53" s="1911" t="s">
        <v>7</v>
      </c>
      <c r="F53" s="1911">
        <v>3</v>
      </c>
      <c r="G53" s="1912" t="s">
        <v>182</v>
      </c>
      <c r="H53" s="1913" t="s">
        <v>242</v>
      </c>
      <c r="I53" s="1911" t="s">
        <v>1126</v>
      </c>
      <c r="J53" s="1914" t="s">
        <v>369</v>
      </c>
      <c r="K53" s="1915">
        <v>400000</v>
      </c>
      <c r="L53" s="1275">
        <f>K53*15%</f>
        <v>60000</v>
      </c>
      <c r="M53" s="1388">
        <f>K53-L53</f>
        <v>340000</v>
      </c>
      <c r="N53" s="2087">
        <v>68</v>
      </c>
      <c r="O53" s="2084">
        <v>776428336201000</v>
      </c>
    </row>
    <row r="54" spans="1:30" s="11" customFormat="1" ht="17.25" customHeight="1">
      <c r="A54" s="1903">
        <v>66</v>
      </c>
      <c r="B54" s="1998" t="s">
        <v>627</v>
      </c>
      <c r="C54" s="1998"/>
      <c r="D54" s="1998"/>
      <c r="E54" s="1280" t="s">
        <v>7</v>
      </c>
      <c r="F54" s="1280">
        <v>3</v>
      </c>
      <c r="G54" s="1382" t="s">
        <v>188</v>
      </c>
      <c r="H54" s="1904" t="s">
        <v>628</v>
      </c>
      <c r="I54" s="1280" t="s">
        <v>1126</v>
      </c>
      <c r="J54" s="1383" t="s">
        <v>369</v>
      </c>
      <c r="K54" s="1885">
        <v>400000</v>
      </c>
      <c r="L54" s="2028"/>
      <c r="M54" s="2027"/>
      <c r="N54" s="2082"/>
      <c r="O54" s="2084">
        <v>583329636201000</v>
      </c>
    </row>
    <row r="55" spans="1:30" s="11" customFormat="1" ht="24.75" customHeight="1">
      <c r="A55" s="1906">
        <v>69</v>
      </c>
      <c r="B55" s="1999" t="s">
        <v>78</v>
      </c>
      <c r="C55" s="1999"/>
      <c r="D55" s="1999"/>
      <c r="E55" s="5" t="s">
        <v>7</v>
      </c>
      <c r="F55" s="5">
        <v>3</v>
      </c>
      <c r="G55" s="1364" t="s">
        <v>182</v>
      </c>
      <c r="H55" s="1907" t="s">
        <v>242</v>
      </c>
      <c r="I55" s="5" t="s">
        <v>1126</v>
      </c>
      <c r="J55" s="1378" t="s">
        <v>450</v>
      </c>
      <c r="K55" s="1275">
        <v>400000</v>
      </c>
      <c r="L55" s="1388">
        <f>K55*15%</f>
        <v>60000</v>
      </c>
      <c r="M55" s="1275">
        <f>K55-L55</f>
        <v>340000</v>
      </c>
      <c r="N55" s="1910">
        <v>70</v>
      </c>
      <c r="O55" s="1919">
        <v>776428336201000</v>
      </c>
    </row>
    <row r="56" spans="1:30" s="11" customFormat="1" ht="29.25" customHeight="1">
      <c r="A56" s="1903">
        <v>70</v>
      </c>
      <c r="B56" s="1998" t="s">
        <v>627</v>
      </c>
      <c r="C56" s="1998"/>
      <c r="D56" s="1998"/>
      <c r="E56" s="1280" t="s">
        <v>7</v>
      </c>
      <c r="F56" s="1280">
        <v>3</v>
      </c>
      <c r="G56" s="1382" t="s">
        <v>188</v>
      </c>
      <c r="H56" s="1904" t="s">
        <v>628</v>
      </c>
      <c r="I56" s="1280" t="s">
        <v>1126</v>
      </c>
      <c r="J56" s="1383" t="s">
        <v>450</v>
      </c>
      <c r="K56" s="1885">
        <v>400000</v>
      </c>
      <c r="L56" s="2027"/>
      <c r="M56" s="2028"/>
      <c r="N56" s="672"/>
      <c r="O56" s="1919">
        <v>583329636201000</v>
      </c>
      <c r="S56" s="2007"/>
      <c r="T56" s="2008"/>
    </row>
    <row r="57" spans="1:30" s="11" customFormat="1" ht="17.25" customHeight="1">
      <c r="A57" s="1906">
        <v>101</v>
      </c>
      <c r="B57" s="1999" t="s">
        <v>726</v>
      </c>
      <c r="C57" s="1999"/>
      <c r="D57" s="1999"/>
      <c r="E57" s="5" t="s">
        <v>7</v>
      </c>
      <c r="F57" s="5">
        <v>3</v>
      </c>
      <c r="G57" s="1364" t="s">
        <v>189</v>
      </c>
      <c r="H57" s="1907" t="s">
        <v>727</v>
      </c>
      <c r="I57" s="5" t="s">
        <v>182</v>
      </c>
      <c r="J57" s="1378" t="s">
        <v>706</v>
      </c>
      <c r="K57" s="1275">
        <v>400000</v>
      </c>
      <c r="L57" s="1388">
        <f>K57*15%</f>
        <v>60000</v>
      </c>
      <c r="M57" s="1275">
        <f>K57-L57</f>
        <v>340000</v>
      </c>
      <c r="N57" s="1910"/>
      <c r="O57" s="1919">
        <v>583330642201000</v>
      </c>
    </row>
    <row r="58" spans="1:30" s="11" customFormat="1" ht="17.25" customHeight="1">
      <c r="A58" s="1906">
        <v>21</v>
      </c>
      <c r="B58" s="1999" t="s">
        <v>411</v>
      </c>
      <c r="C58" s="1999"/>
      <c r="D58" s="1999"/>
      <c r="E58" s="5" t="s">
        <v>10</v>
      </c>
      <c r="F58" s="5">
        <v>3</v>
      </c>
      <c r="G58" s="1364" t="s">
        <v>189</v>
      </c>
      <c r="H58" s="1907" t="s">
        <v>338</v>
      </c>
      <c r="I58" s="5" t="s">
        <v>182</v>
      </c>
      <c r="J58" s="1378" t="s">
        <v>350</v>
      </c>
      <c r="K58" s="1275">
        <v>400000</v>
      </c>
      <c r="L58" s="1275">
        <v>400000</v>
      </c>
      <c r="M58" s="1388">
        <f>L58*5%</f>
        <v>20000</v>
      </c>
      <c r="N58" s="1275">
        <f>L58-M58</f>
        <v>380000</v>
      </c>
      <c r="O58" s="1908">
        <v>22</v>
      </c>
    </row>
    <row r="59" spans="1:30" s="11" customFormat="1" ht="17.25" customHeight="1">
      <c r="A59" s="1906">
        <v>22</v>
      </c>
      <c r="B59" s="2006" t="s">
        <v>410</v>
      </c>
      <c r="C59" s="2006"/>
      <c r="D59" s="2006"/>
      <c r="E59" s="5" t="s">
        <v>7</v>
      </c>
      <c r="F59" s="5">
        <v>3</v>
      </c>
      <c r="G59" s="1364" t="s">
        <v>189</v>
      </c>
      <c r="H59" s="1907" t="s">
        <v>240</v>
      </c>
      <c r="I59" s="5" t="s">
        <v>182</v>
      </c>
      <c r="J59" s="1378" t="s">
        <v>350</v>
      </c>
      <c r="K59" s="1275">
        <v>400000</v>
      </c>
      <c r="L59" s="1388">
        <f>K59*5%</f>
        <v>20000</v>
      </c>
      <c r="M59" s="1275">
        <f>K59-L59</f>
        <v>380000</v>
      </c>
      <c r="N59" s="1910">
        <v>24</v>
      </c>
      <c r="O59" s="1919">
        <v>255259541201000</v>
      </c>
    </row>
    <row r="60" spans="1:30" s="11" customFormat="1" ht="17.25" customHeight="1">
      <c r="A60" s="1906">
        <v>37</v>
      </c>
      <c r="B60" s="1999" t="s">
        <v>95</v>
      </c>
      <c r="C60" s="1999"/>
      <c r="D60" s="1999"/>
      <c r="E60" s="5" t="s">
        <v>10</v>
      </c>
      <c r="F60" s="5">
        <v>3</v>
      </c>
      <c r="G60" s="1364" t="s">
        <v>187</v>
      </c>
      <c r="H60" s="1907" t="s">
        <v>776</v>
      </c>
      <c r="I60" s="5" t="s">
        <v>185</v>
      </c>
      <c r="J60" s="1378" t="s">
        <v>415</v>
      </c>
      <c r="K60" s="1275">
        <v>400000</v>
      </c>
      <c r="L60" s="1388">
        <v>400000</v>
      </c>
      <c r="M60" s="1275">
        <f>L60*5%</f>
        <v>20000</v>
      </c>
      <c r="N60" s="2005">
        <f>L60-M60</f>
        <v>380000</v>
      </c>
      <c r="O60" s="2085">
        <v>36</v>
      </c>
      <c r="AA60" s="2013"/>
      <c r="AB60" s="672"/>
      <c r="AC60" s="672"/>
      <c r="AD60" s="1871"/>
    </row>
    <row r="61" spans="1:30" s="11" customFormat="1" ht="17.25" customHeight="1">
      <c r="A61" s="1953">
        <v>33</v>
      </c>
      <c r="B61" s="1997" t="s">
        <v>9</v>
      </c>
      <c r="C61" s="1997"/>
      <c r="D61" s="1997"/>
      <c r="E61" s="1911" t="s">
        <v>10</v>
      </c>
      <c r="F61" s="1911">
        <v>3</v>
      </c>
      <c r="G61" s="1912" t="s">
        <v>181</v>
      </c>
      <c r="H61" s="1913" t="s">
        <v>492</v>
      </c>
      <c r="I61" s="1911" t="s">
        <v>185</v>
      </c>
      <c r="J61" s="1914" t="s">
        <v>356</v>
      </c>
      <c r="K61" s="1915">
        <v>400000</v>
      </c>
      <c r="L61" s="1388">
        <v>400000</v>
      </c>
      <c r="M61" s="1275">
        <f>L61*5%</f>
        <v>20000</v>
      </c>
      <c r="N61" s="2005">
        <f>L61-M61</f>
        <v>380000</v>
      </c>
      <c r="O61" s="2085">
        <v>32</v>
      </c>
    </row>
    <row r="62" spans="1:30" s="11" customFormat="1" ht="17.25" customHeight="1">
      <c r="A62" s="1903">
        <v>34</v>
      </c>
      <c r="B62" s="1998" t="s">
        <v>118</v>
      </c>
      <c r="C62" s="1998"/>
      <c r="D62" s="1998"/>
      <c r="E62" s="1280" t="s">
        <v>10</v>
      </c>
      <c r="F62" s="1280">
        <v>3</v>
      </c>
      <c r="G62" s="1382" t="s">
        <v>750</v>
      </c>
      <c r="H62" s="1904" t="s">
        <v>264</v>
      </c>
      <c r="I62" s="1280" t="s">
        <v>185</v>
      </c>
      <c r="J62" s="1383" t="s">
        <v>356</v>
      </c>
      <c r="K62" s="1885">
        <v>400000</v>
      </c>
      <c r="L62" s="1388">
        <f>K62*5%</f>
        <v>20000</v>
      </c>
      <c r="M62" s="1275">
        <f>K62-L62</f>
        <v>380000</v>
      </c>
      <c r="N62" s="1910">
        <v>36</v>
      </c>
      <c r="O62" s="1919">
        <v>776330573201000</v>
      </c>
    </row>
    <row r="63" spans="1:30" s="11" customFormat="1" ht="17.25" customHeight="1">
      <c r="A63" s="1906">
        <v>27</v>
      </c>
      <c r="B63" s="1999" t="s">
        <v>100</v>
      </c>
      <c r="C63" s="1999"/>
      <c r="D63" s="1999"/>
      <c r="E63" s="5" t="s">
        <v>7</v>
      </c>
      <c r="F63" s="5">
        <v>3</v>
      </c>
      <c r="G63" s="1364" t="s">
        <v>185</v>
      </c>
      <c r="H63" s="1907" t="s">
        <v>433</v>
      </c>
      <c r="I63" s="5" t="s">
        <v>185</v>
      </c>
      <c r="J63" s="1378" t="s">
        <v>407</v>
      </c>
      <c r="K63" s="1275">
        <v>400000</v>
      </c>
      <c r="L63" s="1275">
        <v>400000</v>
      </c>
      <c r="M63" s="1388">
        <f>L63*15%</f>
        <v>60000</v>
      </c>
      <c r="N63" s="1275">
        <f>L63-M63</f>
        <v>340000</v>
      </c>
      <c r="O63" s="1908">
        <v>34</v>
      </c>
    </row>
    <row r="64" spans="1:30" s="11" customFormat="1" ht="17.25" customHeight="1">
      <c r="A64" s="1903">
        <v>36</v>
      </c>
      <c r="B64" s="1998" t="s">
        <v>32</v>
      </c>
      <c r="C64" s="1998"/>
      <c r="D64" s="1998"/>
      <c r="E64" s="1280" t="s">
        <v>10</v>
      </c>
      <c r="F64" s="1280">
        <v>3</v>
      </c>
      <c r="G64" s="1382" t="s">
        <v>181</v>
      </c>
      <c r="H64" s="1904" t="s">
        <v>196</v>
      </c>
      <c r="I64" s="1280" t="s">
        <v>185</v>
      </c>
      <c r="J64" s="1383" t="s">
        <v>407</v>
      </c>
      <c r="K64" s="1885">
        <v>400000</v>
      </c>
      <c r="L64" s="1388">
        <f>K64*5%</f>
        <v>20000</v>
      </c>
      <c r="M64" s="1275">
        <f>K64-L64</f>
        <v>380000</v>
      </c>
      <c r="N64" s="1910">
        <v>38</v>
      </c>
      <c r="O64" s="1905" t="s">
        <v>626</v>
      </c>
    </row>
    <row r="65" spans="1:16" s="11" customFormat="1" ht="17.25" customHeight="1">
      <c r="A65" s="1906">
        <v>39</v>
      </c>
      <c r="B65" s="1999" t="s">
        <v>95</v>
      </c>
      <c r="C65" s="1999"/>
      <c r="D65" s="1999"/>
      <c r="E65" s="5" t="s">
        <v>10</v>
      </c>
      <c r="F65" s="5">
        <v>3</v>
      </c>
      <c r="G65" s="1364" t="s">
        <v>187</v>
      </c>
      <c r="H65" s="1907" t="s">
        <v>776</v>
      </c>
      <c r="I65" s="5" t="s">
        <v>185</v>
      </c>
      <c r="J65" s="1378" t="s">
        <v>412</v>
      </c>
      <c r="K65" s="1275">
        <v>400000</v>
      </c>
      <c r="L65" s="1388">
        <v>400000</v>
      </c>
      <c r="M65" s="1275">
        <f>L65*5%</f>
        <v>20000</v>
      </c>
      <c r="N65" s="2005">
        <f>L65-M65</f>
        <v>380000</v>
      </c>
      <c r="O65" s="2085">
        <v>38</v>
      </c>
    </row>
    <row r="66" spans="1:16" s="11" customFormat="1" ht="17.25" customHeight="1">
      <c r="A66" s="1906">
        <v>41</v>
      </c>
      <c r="B66" s="1999" t="s">
        <v>95</v>
      </c>
      <c r="C66" s="1999"/>
      <c r="D66" s="1999"/>
      <c r="E66" s="5" t="s">
        <v>10</v>
      </c>
      <c r="F66" s="5">
        <v>3</v>
      </c>
      <c r="G66" s="1364" t="s">
        <v>187</v>
      </c>
      <c r="H66" s="1907" t="s">
        <v>776</v>
      </c>
      <c r="I66" s="5" t="s">
        <v>185</v>
      </c>
      <c r="J66" s="1378" t="s">
        <v>413</v>
      </c>
      <c r="K66" s="1275">
        <v>400000</v>
      </c>
      <c r="L66" s="1275">
        <v>400000</v>
      </c>
      <c r="M66" s="1388">
        <f>L66*5%</f>
        <v>20000</v>
      </c>
      <c r="N66" s="1275">
        <f>L66-M66</f>
        <v>380000</v>
      </c>
      <c r="O66" s="1908">
        <v>40</v>
      </c>
    </row>
    <row r="67" spans="1:16" s="11" customFormat="1" ht="17.25" customHeight="1">
      <c r="A67" s="1906">
        <v>44</v>
      </c>
      <c r="B67" s="1999" t="s">
        <v>118</v>
      </c>
      <c r="C67" s="1999"/>
      <c r="D67" s="1999"/>
      <c r="E67" s="5" t="s">
        <v>10</v>
      </c>
      <c r="F67" s="5">
        <v>3</v>
      </c>
      <c r="G67" s="1364" t="s">
        <v>750</v>
      </c>
      <c r="H67" s="1907" t="s">
        <v>264</v>
      </c>
      <c r="I67" s="5" t="s">
        <v>185</v>
      </c>
      <c r="J67" s="1378" t="s">
        <v>358</v>
      </c>
      <c r="K67" s="1275">
        <v>400000</v>
      </c>
      <c r="L67" s="1388">
        <f>K67*5%</f>
        <v>20000</v>
      </c>
      <c r="M67" s="1275">
        <f t="shared" ref="M67:M72" si="1">K67-L67</f>
        <v>380000</v>
      </c>
      <c r="N67" s="1910">
        <v>46</v>
      </c>
      <c r="O67" s="1919">
        <v>776330573201000</v>
      </c>
    </row>
    <row r="68" spans="1:16" s="11" customFormat="1" ht="17.25" customHeight="1">
      <c r="A68" s="1906">
        <v>40</v>
      </c>
      <c r="B68" s="1999" t="s">
        <v>625</v>
      </c>
      <c r="C68" s="1999"/>
      <c r="D68" s="1999"/>
      <c r="E68" s="5" t="s">
        <v>10</v>
      </c>
      <c r="F68" s="5">
        <v>3</v>
      </c>
      <c r="G68" s="1364" t="s">
        <v>719</v>
      </c>
      <c r="H68" s="1907" t="s">
        <v>763</v>
      </c>
      <c r="I68" s="5" t="s">
        <v>1123</v>
      </c>
      <c r="J68" s="1378" t="s">
        <v>412</v>
      </c>
      <c r="K68" s="1275">
        <v>400000</v>
      </c>
      <c r="L68" s="1388">
        <f>K68*5%</f>
        <v>20000</v>
      </c>
      <c r="M68" s="1275">
        <f t="shared" si="1"/>
        <v>380000</v>
      </c>
      <c r="N68" s="1910">
        <v>42</v>
      </c>
      <c r="O68" s="1905" t="s">
        <v>626</v>
      </c>
    </row>
    <row r="69" spans="1:16" s="11" customFormat="1" ht="17.25" customHeight="1">
      <c r="A69" s="1953">
        <v>99</v>
      </c>
      <c r="B69" s="1997" t="s">
        <v>733</v>
      </c>
      <c r="C69" s="1997"/>
      <c r="D69" s="1997"/>
      <c r="E69" s="1911" t="s">
        <v>7</v>
      </c>
      <c r="F69" s="1911">
        <v>3</v>
      </c>
      <c r="G69" s="1912" t="s">
        <v>189</v>
      </c>
      <c r="H69" s="1913" t="s">
        <v>732</v>
      </c>
      <c r="I69" s="1911" t="s">
        <v>1125</v>
      </c>
      <c r="J69" s="1914" t="s">
        <v>621</v>
      </c>
      <c r="K69" s="1915">
        <v>400000</v>
      </c>
      <c r="L69" s="1275">
        <f>K69*15%</f>
        <v>60000</v>
      </c>
      <c r="M69" s="1388">
        <f t="shared" si="1"/>
        <v>340000</v>
      </c>
      <c r="N69" s="2082">
        <v>99</v>
      </c>
      <c r="O69" s="2084">
        <v>58333517201000</v>
      </c>
    </row>
    <row r="70" spans="1:16" s="11" customFormat="1" ht="17.25" customHeight="1">
      <c r="A70" s="1903">
        <v>100</v>
      </c>
      <c r="B70" s="1998" t="s">
        <v>710</v>
      </c>
      <c r="C70" s="1998"/>
      <c r="D70" s="1998"/>
      <c r="E70" s="1280" t="s">
        <v>10</v>
      </c>
      <c r="F70" s="1280">
        <v>3</v>
      </c>
      <c r="G70" s="1382" t="s">
        <v>183</v>
      </c>
      <c r="H70" s="1904" t="s">
        <v>772</v>
      </c>
      <c r="I70" s="1280" t="s">
        <v>1125</v>
      </c>
      <c r="J70" s="1383" t="s">
        <v>621</v>
      </c>
      <c r="K70" s="1885">
        <v>400000</v>
      </c>
      <c r="L70" s="1275">
        <f>K70*15%</f>
        <v>60000</v>
      </c>
      <c r="M70" s="1388">
        <f t="shared" si="1"/>
        <v>340000</v>
      </c>
      <c r="N70" s="2087">
        <v>100</v>
      </c>
      <c r="O70" s="2086" t="s">
        <v>773</v>
      </c>
    </row>
    <row r="71" spans="1:16" s="11" customFormat="1" ht="17.25" customHeight="1">
      <c r="A71" s="1906">
        <v>52</v>
      </c>
      <c r="B71" s="1999" t="s">
        <v>45</v>
      </c>
      <c r="C71" s="1999"/>
      <c r="D71" s="1999"/>
      <c r="E71" s="5" t="s">
        <v>10</v>
      </c>
      <c r="F71" s="5">
        <v>3</v>
      </c>
      <c r="G71" s="1364" t="s">
        <v>21</v>
      </c>
      <c r="H71" s="1907" t="s">
        <v>426</v>
      </c>
      <c r="I71" s="5" t="s">
        <v>1125</v>
      </c>
      <c r="J71" s="1378" t="s">
        <v>355</v>
      </c>
      <c r="K71" s="1275">
        <v>400000</v>
      </c>
      <c r="L71" s="1388">
        <f>K71*5%</f>
        <v>20000</v>
      </c>
      <c r="M71" s="1275">
        <f t="shared" si="1"/>
        <v>380000</v>
      </c>
      <c r="N71" s="1910">
        <v>54</v>
      </c>
      <c r="O71" s="2026" t="s">
        <v>244</v>
      </c>
    </row>
    <row r="72" spans="1:16" s="11" customFormat="1" ht="17.25" customHeight="1">
      <c r="A72" s="1906">
        <v>54</v>
      </c>
      <c r="B72" s="1999" t="s">
        <v>45</v>
      </c>
      <c r="C72" s="1999"/>
      <c r="D72" s="1999"/>
      <c r="E72" s="5" t="s">
        <v>10</v>
      </c>
      <c r="F72" s="5">
        <v>3</v>
      </c>
      <c r="G72" s="1364" t="s">
        <v>21</v>
      </c>
      <c r="H72" s="1907" t="s">
        <v>426</v>
      </c>
      <c r="I72" s="5" t="s">
        <v>1120</v>
      </c>
      <c r="J72" s="1378" t="s">
        <v>364</v>
      </c>
      <c r="K72" s="1275">
        <v>400000</v>
      </c>
      <c r="L72" s="1388">
        <f>K72*5%</f>
        <v>20000</v>
      </c>
      <c r="M72" s="1275">
        <f t="shared" si="1"/>
        <v>380000</v>
      </c>
      <c r="N72" s="1910">
        <v>56</v>
      </c>
      <c r="O72" s="1905" t="s">
        <v>244</v>
      </c>
    </row>
    <row r="73" spans="1:16" s="11" customFormat="1" ht="17.25" customHeight="1">
      <c r="A73" s="1906">
        <v>55</v>
      </c>
      <c r="B73" s="1999" t="s">
        <v>105</v>
      </c>
      <c r="C73" s="5"/>
      <c r="D73" s="5"/>
      <c r="E73" s="5" t="s">
        <v>7</v>
      </c>
      <c r="F73" s="5"/>
      <c r="G73" s="1364"/>
      <c r="H73" s="5"/>
      <c r="I73" s="5" t="s">
        <v>188</v>
      </c>
      <c r="J73" s="1378" t="s">
        <v>365</v>
      </c>
      <c r="K73" s="1275">
        <v>400000</v>
      </c>
      <c r="L73" s="1388" t="e">
        <f>#REF!*5%</f>
        <v>#REF!</v>
      </c>
      <c r="M73" s="1275" t="e">
        <f>#REF!-L73</f>
        <v>#REF!</v>
      </c>
      <c r="N73" s="1910">
        <v>58</v>
      </c>
      <c r="O73" s="1905">
        <v>98245198201000</v>
      </c>
    </row>
    <row r="74" spans="1:16" s="11" customFormat="1" ht="17.25" customHeight="1">
      <c r="A74" s="1906">
        <v>56</v>
      </c>
      <c r="B74" s="1999" t="s">
        <v>9</v>
      </c>
      <c r="C74" s="1999"/>
      <c r="D74" s="1999"/>
      <c r="E74" s="5" t="s">
        <v>10</v>
      </c>
      <c r="F74" s="5">
        <v>3</v>
      </c>
      <c r="G74" s="1364" t="s">
        <v>186</v>
      </c>
      <c r="H74" s="5"/>
      <c r="I74" s="5" t="s">
        <v>188</v>
      </c>
      <c r="J74" s="1378" t="s">
        <v>365</v>
      </c>
      <c r="K74" s="1275">
        <v>400000</v>
      </c>
      <c r="L74" s="1388">
        <v>400000</v>
      </c>
      <c r="M74" s="1275">
        <f>L74*15%</f>
        <v>60000</v>
      </c>
      <c r="N74" s="2005">
        <f>L74-M74</f>
        <v>340000</v>
      </c>
      <c r="O74" s="2085">
        <v>50</v>
      </c>
    </row>
    <row r="75" spans="1:16" s="11" customFormat="1" ht="17.25" customHeight="1">
      <c r="A75" s="1906">
        <v>67</v>
      </c>
      <c r="B75" s="1999" t="s">
        <v>766</v>
      </c>
      <c r="C75" s="1999"/>
      <c r="D75" s="1999"/>
      <c r="E75" s="5" t="s">
        <v>7</v>
      </c>
      <c r="F75" s="5">
        <v>3</v>
      </c>
      <c r="G75" s="2078" t="s">
        <v>191</v>
      </c>
      <c r="H75" s="2079" t="s">
        <v>767</v>
      </c>
      <c r="I75" s="5" t="s">
        <v>188</v>
      </c>
      <c r="J75" s="1378" t="s">
        <v>365</v>
      </c>
      <c r="K75" s="1275">
        <v>400000</v>
      </c>
      <c r="L75" s="2023">
        <f>K75*15%</f>
        <v>60000</v>
      </c>
      <c r="M75" s="2023">
        <f>K75-L75</f>
        <v>340000</v>
      </c>
      <c r="N75" s="2085">
        <v>72</v>
      </c>
      <c r="O75" s="1919" t="s">
        <v>389</v>
      </c>
      <c r="P75" s="5"/>
    </row>
    <row r="76" spans="1:16" s="11" customFormat="1" ht="17.25" customHeight="1">
      <c r="A76" s="1906">
        <v>57</v>
      </c>
      <c r="B76" s="1999" t="s">
        <v>745</v>
      </c>
      <c r="C76" s="1999"/>
      <c r="D76" s="1999"/>
      <c r="E76" s="5" t="s">
        <v>10</v>
      </c>
      <c r="F76" s="5">
        <v>3</v>
      </c>
      <c r="G76" s="1364" t="s">
        <v>186</v>
      </c>
      <c r="H76" s="5"/>
      <c r="I76" s="5" t="s">
        <v>188</v>
      </c>
      <c r="J76" s="1378" t="s">
        <v>366</v>
      </c>
      <c r="K76" s="1275">
        <v>400000</v>
      </c>
      <c r="L76" s="1388">
        <f>K76*5%</f>
        <v>20000</v>
      </c>
      <c r="M76" s="1275">
        <f>K76-L76</f>
        <v>380000</v>
      </c>
      <c r="N76" s="672">
        <v>59</v>
      </c>
      <c r="O76" s="1905" t="s">
        <v>746</v>
      </c>
    </row>
    <row r="77" spans="1:16" s="11" customFormat="1" ht="17.25" customHeight="1">
      <c r="A77" s="1906">
        <v>58</v>
      </c>
      <c r="B77" s="1999" t="s">
        <v>766</v>
      </c>
      <c r="C77" s="1999"/>
      <c r="D77" s="1999"/>
      <c r="E77" s="5" t="s">
        <v>7</v>
      </c>
      <c r="F77" s="5">
        <v>2</v>
      </c>
      <c r="G77" s="1364" t="s">
        <v>183</v>
      </c>
      <c r="H77" s="1907" t="s">
        <v>292</v>
      </c>
      <c r="I77" s="5" t="s">
        <v>188</v>
      </c>
      <c r="J77" s="1378" t="s">
        <v>366</v>
      </c>
      <c r="K77" s="1275">
        <v>400000</v>
      </c>
      <c r="L77" s="1388">
        <f>K77*15%</f>
        <v>60000</v>
      </c>
      <c r="M77" s="1275">
        <f>K77-L77</f>
        <v>340000</v>
      </c>
      <c r="N77" s="672">
        <v>21</v>
      </c>
      <c r="O77" s="1919">
        <v>255259541201000</v>
      </c>
    </row>
    <row r="78" spans="1:16" s="11" customFormat="1" ht="17.25" customHeight="1">
      <c r="A78" s="1906">
        <v>59</v>
      </c>
      <c r="B78" s="1999" t="s">
        <v>100</v>
      </c>
      <c r="C78" s="1999"/>
      <c r="D78" s="1999"/>
      <c r="E78" s="5" t="s">
        <v>7</v>
      </c>
      <c r="F78" s="5">
        <v>3</v>
      </c>
      <c r="G78" s="1364" t="s">
        <v>185</v>
      </c>
      <c r="H78" s="1907" t="s">
        <v>433</v>
      </c>
      <c r="I78" s="5" t="s">
        <v>188</v>
      </c>
      <c r="J78" s="1378" t="s">
        <v>367</v>
      </c>
      <c r="K78" s="1275">
        <v>400000</v>
      </c>
      <c r="L78" s="1388">
        <v>400000</v>
      </c>
      <c r="M78" s="1275">
        <f>L78*15%</f>
        <v>60000</v>
      </c>
      <c r="N78" s="2005">
        <f>L78-M78</f>
        <v>340000</v>
      </c>
      <c r="O78" s="2085">
        <v>54</v>
      </c>
    </row>
    <row r="79" spans="1:16" s="11" customFormat="1" ht="17.25" customHeight="1">
      <c r="A79" s="1906">
        <v>60</v>
      </c>
      <c r="B79" s="1999" t="s">
        <v>9</v>
      </c>
      <c r="C79" s="1999"/>
      <c r="D79" s="1999"/>
      <c r="E79" s="5" t="s">
        <v>10</v>
      </c>
      <c r="F79" s="5">
        <v>3</v>
      </c>
      <c r="G79" s="1364" t="s">
        <v>181</v>
      </c>
      <c r="H79" s="1907" t="s">
        <v>492</v>
      </c>
      <c r="I79" s="5" t="s">
        <v>188</v>
      </c>
      <c r="J79" s="1378" t="s">
        <v>367</v>
      </c>
      <c r="K79" s="1275">
        <v>400000</v>
      </c>
      <c r="L79" s="1388">
        <f>K79*5%</f>
        <v>20000</v>
      </c>
      <c r="M79" s="1275">
        <f>K79-L79</f>
        <v>380000</v>
      </c>
      <c r="N79" s="1910">
        <v>62</v>
      </c>
      <c r="O79" s="1905" t="s">
        <v>301</v>
      </c>
    </row>
    <row r="80" spans="1:16" s="11" customFormat="1" ht="17.25" customHeight="1">
      <c r="A80" s="1906">
        <v>74</v>
      </c>
      <c r="B80" s="1999" t="s">
        <v>105</v>
      </c>
      <c r="C80" s="1999"/>
      <c r="D80" s="1999"/>
      <c r="E80" s="5" t="s">
        <v>7</v>
      </c>
      <c r="F80" s="5">
        <v>3</v>
      </c>
      <c r="G80" s="1364" t="s">
        <v>185</v>
      </c>
      <c r="H80" s="1907" t="s">
        <v>795</v>
      </c>
      <c r="I80" s="5" t="s">
        <v>188</v>
      </c>
      <c r="J80" s="1378" t="s">
        <v>367</v>
      </c>
      <c r="K80" s="1275">
        <v>400000</v>
      </c>
      <c r="L80" s="1275">
        <f>K80*15%</f>
        <v>60000</v>
      </c>
      <c r="M80" s="1388">
        <f>K80-L80</f>
        <v>340000</v>
      </c>
      <c r="N80" s="2087">
        <v>76</v>
      </c>
      <c r="O80" s="2086">
        <v>98245198201000</v>
      </c>
    </row>
    <row r="81" spans="1:28" s="11" customFormat="1" ht="17.25" customHeight="1">
      <c r="A81" s="1906">
        <v>61</v>
      </c>
      <c r="B81" s="1999" t="s">
        <v>100</v>
      </c>
      <c r="C81" s="1999"/>
      <c r="D81" s="1999"/>
      <c r="E81" s="5" t="s">
        <v>7</v>
      </c>
      <c r="F81" s="5">
        <v>3</v>
      </c>
      <c r="G81" s="1364" t="s">
        <v>185</v>
      </c>
      <c r="H81" s="1907" t="s">
        <v>433</v>
      </c>
      <c r="I81" s="5" t="s">
        <v>188</v>
      </c>
      <c r="J81" s="1378" t="s">
        <v>368</v>
      </c>
      <c r="K81" s="1275">
        <v>400000</v>
      </c>
      <c r="L81" s="1388">
        <f>K81*15%</f>
        <v>60000</v>
      </c>
      <c r="M81" s="1275">
        <f>K81-L81</f>
        <v>340000</v>
      </c>
      <c r="N81" s="1910">
        <v>64</v>
      </c>
      <c r="O81" s="1919" t="s">
        <v>282</v>
      </c>
    </row>
    <row r="82" spans="1:28" s="11" customFormat="1" ht="17.25" customHeight="1">
      <c r="A82" s="1906">
        <v>62</v>
      </c>
      <c r="B82" s="1999" t="s">
        <v>771</v>
      </c>
      <c r="C82" s="1999"/>
      <c r="D82" s="1999"/>
      <c r="E82" s="5" t="s">
        <v>10</v>
      </c>
      <c r="F82" s="5">
        <v>2</v>
      </c>
      <c r="G82" s="1364" t="s">
        <v>183</v>
      </c>
      <c r="H82" s="1907" t="s">
        <v>195</v>
      </c>
      <c r="I82" s="5" t="s">
        <v>188</v>
      </c>
      <c r="J82" s="1378" t="s">
        <v>368</v>
      </c>
      <c r="K82" s="1275">
        <v>400000</v>
      </c>
      <c r="L82" s="1388">
        <v>400000</v>
      </c>
      <c r="M82" s="1275">
        <f>L82*5%</f>
        <v>20000</v>
      </c>
      <c r="N82" s="2005">
        <f>L82-M82</f>
        <v>380000</v>
      </c>
      <c r="O82" s="2085">
        <v>56</v>
      </c>
    </row>
    <row r="83" spans="1:28" s="11" customFormat="1" ht="17.25" customHeight="1">
      <c r="A83" s="1906">
        <v>63</v>
      </c>
      <c r="B83" s="1999" t="s">
        <v>104</v>
      </c>
      <c r="C83" s="1999"/>
      <c r="D83" s="1999"/>
      <c r="E83" s="5" t="s">
        <v>7</v>
      </c>
      <c r="F83" s="5">
        <v>3</v>
      </c>
      <c r="G83" s="1364" t="s">
        <v>185</v>
      </c>
      <c r="H83" s="1907" t="s">
        <v>200</v>
      </c>
      <c r="I83" s="5" t="s">
        <v>189</v>
      </c>
      <c r="J83" s="1378" t="s">
        <v>370</v>
      </c>
      <c r="K83" s="1275">
        <v>400000</v>
      </c>
      <c r="L83" s="1388">
        <v>400000</v>
      </c>
      <c r="M83" s="1275">
        <f>L83*15%</f>
        <v>60000</v>
      </c>
      <c r="N83" s="2005">
        <f>L83-M83</f>
        <v>340000</v>
      </c>
      <c r="O83" s="2085">
        <v>58</v>
      </c>
      <c r="AB83" s="2007"/>
    </row>
    <row r="84" spans="1:28" s="11" customFormat="1" ht="17.25" customHeight="1">
      <c r="A84" s="1906">
        <v>64</v>
      </c>
      <c r="B84" s="1999" t="s">
        <v>131</v>
      </c>
      <c r="C84" s="1999"/>
      <c r="D84" s="1999"/>
      <c r="E84" s="5" t="s">
        <v>10</v>
      </c>
      <c r="F84" s="5">
        <v>3</v>
      </c>
      <c r="G84" s="1364" t="s">
        <v>188</v>
      </c>
      <c r="H84" s="1907" t="s">
        <v>760</v>
      </c>
      <c r="I84" s="5" t="s">
        <v>189</v>
      </c>
      <c r="J84" s="1378" t="s">
        <v>370</v>
      </c>
      <c r="K84" s="1275">
        <v>400000</v>
      </c>
      <c r="L84" s="1388">
        <f>K84*5%</f>
        <v>20000</v>
      </c>
      <c r="M84" s="1275">
        <f>K84-L84</f>
        <v>380000</v>
      </c>
      <c r="N84" s="1910">
        <v>66</v>
      </c>
      <c r="O84" s="1919">
        <v>150904886201000</v>
      </c>
    </row>
    <row r="85" spans="1:28" s="11" customFormat="1" ht="17.25" customHeight="1">
      <c r="A85" s="1906">
        <v>71</v>
      </c>
      <c r="B85" s="1999" t="s">
        <v>302</v>
      </c>
      <c r="C85" s="672"/>
      <c r="D85" s="672"/>
      <c r="E85" s="5" t="s">
        <v>7</v>
      </c>
      <c r="F85" s="5">
        <v>3</v>
      </c>
      <c r="G85" s="1364" t="s">
        <v>21</v>
      </c>
      <c r="H85" s="1907" t="s">
        <v>22</v>
      </c>
      <c r="I85" s="5" t="s">
        <v>51</v>
      </c>
      <c r="J85" s="1378" t="s">
        <v>373</v>
      </c>
      <c r="K85" s="1275">
        <v>400000</v>
      </c>
      <c r="L85" s="1388">
        <f>K85*15%</f>
        <v>60000</v>
      </c>
      <c r="M85" s="1275">
        <f>K85-L85</f>
        <v>340000</v>
      </c>
      <c r="N85" s="672">
        <v>73</v>
      </c>
      <c r="O85" s="1905">
        <v>577535255201000</v>
      </c>
    </row>
    <row r="86" spans="1:28" s="11" customFormat="1" ht="17.25" customHeight="1">
      <c r="A86" s="1906">
        <v>73</v>
      </c>
      <c r="B86" s="1999" t="s">
        <v>766</v>
      </c>
      <c r="C86" s="1999"/>
      <c r="D86" s="1999"/>
      <c r="E86" s="5" t="s">
        <v>7</v>
      </c>
      <c r="F86" s="5">
        <v>3</v>
      </c>
      <c r="G86" s="1364" t="s">
        <v>191</v>
      </c>
      <c r="H86" s="1907" t="s">
        <v>300</v>
      </c>
      <c r="I86" s="5" t="s">
        <v>51</v>
      </c>
      <c r="J86" s="1378" t="s">
        <v>374</v>
      </c>
      <c r="K86" s="1275">
        <v>400000</v>
      </c>
      <c r="L86" s="1388">
        <v>400000</v>
      </c>
      <c r="M86" s="1275">
        <f>L86*15%</f>
        <v>60000</v>
      </c>
      <c r="N86" s="2005">
        <f>L86-M86</f>
        <v>340000</v>
      </c>
      <c r="O86" s="2085">
        <v>60</v>
      </c>
    </row>
    <row r="87" spans="1:28" s="11" customFormat="1" ht="17.25" customHeight="1">
      <c r="A87" s="1906">
        <v>95</v>
      </c>
      <c r="B87" s="1999" t="s">
        <v>723</v>
      </c>
      <c r="C87" s="1999"/>
      <c r="D87" s="1999"/>
      <c r="E87" s="5" t="s">
        <v>7</v>
      </c>
      <c r="F87" s="5">
        <v>3</v>
      </c>
      <c r="G87" s="1364" t="s">
        <v>189</v>
      </c>
      <c r="H87" s="1907" t="s">
        <v>724</v>
      </c>
      <c r="I87" s="1378" t="s">
        <v>671</v>
      </c>
      <c r="J87" s="1378" t="s">
        <v>671</v>
      </c>
      <c r="K87" s="1275">
        <v>400000</v>
      </c>
      <c r="L87" s="1388">
        <f>K87*15%</f>
        <v>60000</v>
      </c>
      <c r="M87" s="1275">
        <f t="shared" ref="M87:M94" si="2">K87-L87</f>
        <v>340000</v>
      </c>
      <c r="N87" s="1910"/>
      <c r="O87" s="1905" t="s">
        <v>725</v>
      </c>
    </row>
    <row r="88" spans="1:28" s="11" customFormat="1" ht="17.25" customHeight="1">
      <c r="A88" s="1906">
        <v>96</v>
      </c>
      <c r="B88" s="1999" t="s">
        <v>736</v>
      </c>
      <c r="C88" s="1999"/>
      <c r="D88" s="1999"/>
      <c r="E88" s="5" t="s">
        <v>10</v>
      </c>
      <c r="F88" s="5">
        <v>3</v>
      </c>
      <c r="G88" s="1364" t="s">
        <v>191</v>
      </c>
      <c r="H88" s="1907" t="s">
        <v>786</v>
      </c>
      <c r="I88" s="1378" t="s">
        <v>671</v>
      </c>
      <c r="J88" s="1378" t="s">
        <v>671</v>
      </c>
      <c r="K88" s="1275">
        <v>400000</v>
      </c>
      <c r="L88" s="1388">
        <f>K88*15%</f>
        <v>60000</v>
      </c>
      <c r="M88" s="1275">
        <f t="shared" si="2"/>
        <v>340000</v>
      </c>
      <c r="N88" s="1910"/>
      <c r="O88" s="1905" t="s">
        <v>742</v>
      </c>
    </row>
    <row r="89" spans="1:28" s="11" customFormat="1" ht="17.25" customHeight="1">
      <c r="A89" s="1906">
        <v>102</v>
      </c>
      <c r="B89" s="1999" t="s">
        <v>716</v>
      </c>
      <c r="C89" s="1999"/>
      <c r="D89" s="1999"/>
      <c r="E89" s="5" t="s">
        <v>7</v>
      </c>
      <c r="F89" s="5">
        <v>3</v>
      </c>
      <c r="G89" s="1364" t="s">
        <v>185</v>
      </c>
      <c r="H89" s="1907" t="s">
        <v>720</v>
      </c>
      <c r="I89" s="1378" t="s">
        <v>706</v>
      </c>
      <c r="J89" s="1378" t="s">
        <v>706</v>
      </c>
      <c r="K89" s="1275">
        <v>400000</v>
      </c>
      <c r="L89" s="1388">
        <f>K89*15%</f>
        <v>60000</v>
      </c>
      <c r="M89" s="1275">
        <f t="shared" si="2"/>
        <v>340000</v>
      </c>
      <c r="N89" s="1910"/>
      <c r="O89" s="1905">
        <v>256060971201000</v>
      </c>
      <c r="P89" s="2007">
        <f>K88*A89</f>
        <v>40800000</v>
      </c>
    </row>
    <row r="90" spans="1:28" s="11" customFormat="1" ht="17.25" customHeight="1">
      <c r="A90" s="1906">
        <v>85</v>
      </c>
      <c r="B90" s="1999" t="s">
        <v>84</v>
      </c>
      <c r="C90" s="1999"/>
      <c r="D90" s="1999"/>
      <c r="E90" s="5" t="s">
        <v>7</v>
      </c>
      <c r="F90" s="5">
        <v>3</v>
      </c>
      <c r="G90" s="1364" t="s">
        <v>182</v>
      </c>
      <c r="H90" s="1907" t="s">
        <v>237</v>
      </c>
      <c r="I90" s="5" t="s">
        <v>1131</v>
      </c>
      <c r="J90" s="1378" t="s">
        <v>375</v>
      </c>
      <c r="K90" s="1275">
        <v>400000</v>
      </c>
      <c r="L90" s="1388">
        <f>K90*15%</f>
        <v>60000</v>
      </c>
      <c r="M90" s="1275">
        <f t="shared" si="2"/>
        <v>340000</v>
      </c>
      <c r="N90" s="672">
        <v>77</v>
      </c>
      <c r="O90" s="1919">
        <v>776428195201000</v>
      </c>
    </row>
    <row r="91" spans="1:28" s="11" customFormat="1" ht="17.25" customHeight="1">
      <c r="A91" s="1906">
        <v>86</v>
      </c>
      <c r="B91" s="1999" t="s">
        <v>386</v>
      </c>
      <c r="C91" s="1999"/>
      <c r="D91" s="1999"/>
      <c r="E91" s="5" t="s">
        <v>10</v>
      </c>
      <c r="F91" s="5">
        <v>2</v>
      </c>
      <c r="G91" s="1364" t="s">
        <v>181</v>
      </c>
      <c r="H91" s="1907" t="s">
        <v>423</v>
      </c>
      <c r="I91" s="5" t="s">
        <v>1130</v>
      </c>
      <c r="J91" s="1378" t="s">
        <v>375</v>
      </c>
      <c r="K91" s="1275">
        <v>400000</v>
      </c>
      <c r="L91" s="1388">
        <f>K91*5%</f>
        <v>20000</v>
      </c>
      <c r="M91" s="1275">
        <f t="shared" si="2"/>
        <v>380000</v>
      </c>
      <c r="N91" s="1910">
        <v>78</v>
      </c>
      <c r="O91" s="1919">
        <v>583385174201000</v>
      </c>
    </row>
    <row r="92" spans="1:28" s="11" customFormat="1" ht="17.25" customHeight="1">
      <c r="A92" s="1906">
        <v>88</v>
      </c>
      <c r="B92" s="1999" t="s">
        <v>386</v>
      </c>
      <c r="C92" s="1999"/>
      <c r="D92" s="1999"/>
      <c r="E92" s="5" t="s">
        <v>10</v>
      </c>
      <c r="F92" s="5">
        <v>2</v>
      </c>
      <c r="G92" s="1364" t="s">
        <v>181</v>
      </c>
      <c r="H92" s="1907" t="s">
        <v>423</v>
      </c>
      <c r="I92" s="5" t="s">
        <v>1130</v>
      </c>
      <c r="J92" s="1378" t="s">
        <v>376</v>
      </c>
      <c r="K92" s="1275">
        <v>400000</v>
      </c>
      <c r="L92" s="1388">
        <f>K92*5%</f>
        <v>20000</v>
      </c>
      <c r="M92" s="1275">
        <f t="shared" si="2"/>
        <v>380000</v>
      </c>
      <c r="N92" s="1910">
        <v>80</v>
      </c>
      <c r="O92" s="1919">
        <v>583385174201000</v>
      </c>
    </row>
    <row r="93" spans="1:28" s="11" customFormat="1" ht="17.25" customHeight="1">
      <c r="A93" s="1906">
        <v>87</v>
      </c>
      <c r="B93" s="1999" t="s">
        <v>758</v>
      </c>
      <c r="C93" s="1999"/>
      <c r="D93" s="1999"/>
      <c r="E93" s="5" t="s">
        <v>7</v>
      </c>
      <c r="F93" s="5">
        <v>3</v>
      </c>
      <c r="G93" s="1364" t="s">
        <v>182</v>
      </c>
      <c r="H93" s="1907" t="s">
        <v>237</v>
      </c>
      <c r="I93" s="5" t="s">
        <v>1135</v>
      </c>
      <c r="J93" s="1378" t="s">
        <v>376</v>
      </c>
      <c r="K93" s="1275">
        <v>400000</v>
      </c>
      <c r="L93" s="1388">
        <f>K93*15%</f>
        <v>60000</v>
      </c>
      <c r="M93" s="1275">
        <f t="shared" si="2"/>
        <v>340000</v>
      </c>
      <c r="N93" s="672">
        <v>79</v>
      </c>
      <c r="O93" s="1919" t="s">
        <v>194</v>
      </c>
    </row>
    <row r="94" spans="1:28" s="11" customFormat="1" ht="17.25" customHeight="1">
      <c r="A94" s="1906">
        <v>80</v>
      </c>
      <c r="B94" s="1999" t="s">
        <v>104</v>
      </c>
      <c r="C94" s="1999"/>
      <c r="D94" s="1999"/>
      <c r="E94" s="5" t="s">
        <v>7</v>
      </c>
      <c r="F94" s="5">
        <v>3</v>
      </c>
      <c r="G94" s="1364" t="s">
        <v>185</v>
      </c>
      <c r="H94" s="1907" t="s">
        <v>200</v>
      </c>
      <c r="I94" s="5" t="s">
        <v>1134</v>
      </c>
      <c r="J94" s="1378" t="s">
        <v>383</v>
      </c>
      <c r="K94" s="1275">
        <v>400000</v>
      </c>
      <c r="L94" s="1388">
        <f>K94*15%</f>
        <v>60000</v>
      </c>
      <c r="M94" s="1275">
        <f t="shared" si="2"/>
        <v>340000</v>
      </c>
      <c r="N94" s="672">
        <v>85</v>
      </c>
      <c r="O94" s="1919" t="s">
        <v>263</v>
      </c>
    </row>
    <row r="95" spans="1:28" s="11" customFormat="1" ht="17.25" customHeight="1">
      <c r="A95" s="1906">
        <v>89</v>
      </c>
      <c r="B95" s="1999" t="s">
        <v>104</v>
      </c>
      <c r="C95" s="1999"/>
      <c r="D95" s="1999"/>
      <c r="E95" s="5" t="s">
        <v>7</v>
      </c>
      <c r="F95" s="5">
        <v>3</v>
      </c>
      <c r="G95" s="1364" t="s">
        <v>51</v>
      </c>
      <c r="H95" s="1907" t="s">
        <v>620</v>
      </c>
      <c r="I95" s="5" t="s">
        <v>1134</v>
      </c>
      <c r="J95" s="1378" t="s">
        <v>1133</v>
      </c>
      <c r="K95" s="1275">
        <v>400000</v>
      </c>
      <c r="L95" s="1388"/>
      <c r="M95" s="1275"/>
      <c r="N95" s="1910"/>
      <c r="O95" s="1919">
        <v>577535552201000</v>
      </c>
    </row>
    <row r="96" spans="1:28" s="11" customFormat="1" ht="17.25" customHeight="1">
      <c r="A96" s="1906">
        <v>97</v>
      </c>
      <c r="B96" s="1999" t="s">
        <v>748</v>
      </c>
      <c r="C96" s="1999"/>
      <c r="D96" s="1999"/>
      <c r="E96" s="5" t="s">
        <v>10</v>
      </c>
      <c r="F96" s="5">
        <v>3</v>
      </c>
      <c r="G96" s="1364" t="s">
        <v>189</v>
      </c>
      <c r="H96" s="1907" t="s">
        <v>729</v>
      </c>
      <c r="I96" s="5" t="s">
        <v>191</v>
      </c>
      <c r="J96" s="1378" t="s">
        <v>1127</v>
      </c>
      <c r="K96" s="1275">
        <v>400000</v>
      </c>
      <c r="L96" s="1388">
        <f>K96*15%</f>
        <v>60000</v>
      </c>
      <c r="M96" s="1275">
        <f>K96-L96</f>
        <v>340000</v>
      </c>
      <c r="N96" s="1910"/>
      <c r="O96" s="1919">
        <v>776330623201000</v>
      </c>
    </row>
    <row r="97" spans="1:18" s="11" customFormat="1" ht="17.25" customHeight="1">
      <c r="A97" s="1906">
        <v>53</v>
      </c>
      <c r="B97" s="1999" t="s">
        <v>52</v>
      </c>
      <c r="C97" s="1999"/>
      <c r="D97" s="1999"/>
      <c r="E97" s="5" t="s">
        <v>7</v>
      </c>
      <c r="F97" s="5">
        <v>3</v>
      </c>
      <c r="G97" s="1364" t="s">
        <v>185</v>
      </c>
      <c r="H97" s="1907" t="s">
        <v>764</v>
      </c>
      <c r="I97" s="5" t="s">
        <v>191</v>
      </c>
      <c r="J97" s="1378" t="s">
        <v>364</v>
      </c>
      <c r="K97" s="1275">
        <v>400000</v>
      </c>
      <c r="L97" s="1388">
        <f>K97*15%</f>
        <v>60000</v>
      </c>
      <c r="M97" s="1275">
        <f>K97-L97</f>
        <v>340000</v>
      </c>
      <c r="N97" s="672">
        <v>55</v>
      </c>
      <c r="O97" s="1905" t="s">
        <v>583</v>
      </c>
    </row>
    <row r="98" spans="1:18" s="11" customFormat="1" ht="17.25" customHeight="1">
      <c r="A98" s="1906">
        <v>35</v>
      </c>
      <c r="B98" s="1999" t="s">
        <v>710</v>
      </c>
      <c r="C98" s="5"/>
      <c r="D98" s="5"/>
      <c r="E98" s="5" t="s">
        <v>10</v>
      </c>
      <c r="F98" s="5">
        <v>3</v>
      </c>
      <c r="G98" s="1364" t="s">
        <v>51</v>
      </c>
      <c r="H98" s="1907" t="s">
        <v>759</v>
      </c>
      <c r="I98" s="5" t="s">
        <v>191</v>
      </c>
      <c r="J98" s="1378" t="s">
        <v>1132</v>
      </c>
      <c r="K98" s="1275">
        <v>400000</v>
      </c>
      <c r="L98" s="1388">
        <v>400000</v>
      </c>
      <c r="M98" s="1275">
        <f>L98*5%</f>
        <v>20000</v>
      </c>
      <c r="N98" s="2005">
        <f>L98-M98</f>
        <v>380000</v>
      </c>
      <c r="O98" s="2085">
        <v>28</v>
      </c>
    </row>
    <row r="99" spans="1:18" s="11" customFormat="1" ht="17.25" customHeight="1">
      <c r="A99" s="1906">
        <v>75</v>
      </c>
      <c r="B99" s="1999" t="s">
        <v>1112</v>
      </c>
      <c r="C99" s="1999"/>
      <c r="D99" s="1999"/>
      <c r="E99" s="5" t="s">
        <v>7</v>
      </c>
      <c r="F99" s="5">
        <v>3</v>
      </c>
      <c r="G99" s="1364" t="s">
        <v>51</v>
      </c>
      <c r="H99" s="1907" t="s">
        <v>620</v>
      </c>
      <c r="I99" s="5" t="s">
        <v>191</v>
      </c>
      <c r="J99" s="1378" t="s">
        <v>377</v>
      </c>
      <c r="K99" s="1275">
        <v>400000</v>
      </c>
      <c r="L99" s="1388">
        <f>K99*5%</f>
        <v>20000</v>
      </c>
      <c r="M99" s="1275">
        <f>K99-L99</f>
        <v>380000</v>
      </c>
      <c r="N99" s="1910">
        <v>82</v>
      </c>
      <c r="O99" s="1905">
        <v>583331285201000</v>
      </c>
    </row>
    <row r="100" spans="1:18" s="11" customFormat="1" ht="17.25" customHeight="1">
      <c r="A100" s="1906">
        <v>77</v>
      </c>
      <c r="B100" s="1999" t="s">
        <v>1112</v>
      </c>
      <c r="C100" s="1999"/>
      <c r="D100" s="1999"/>
      <c r="E100" s="5" t="s">
        <v>7</v>
      </c>
      <c r="F100" s="5">
        <v>3</v>
      </c>
      <c r="G100" s="1364" t="s">
        <v>51</v>
      </c>
      <c r="H100" s="1907" t="s">
        <v>620</v>
      </c>
      <c r="I100" s="5" t="s">
        <v>191</v>
      </c>
      <c r="J100" s="1378" t="s">
        <v>379</v>
      </c>
      <c r="K100" s="1275">
        <v>400000</v>
      </c>
      <c r="L100" s="1388">
        <f>K100*5%</f>
        <v>20000</v>
      </c>
      <c r="M100" s="1275">
        <f>K100-L100</f>
        <v>380000</v>
      </c>
      <c r="N100" s="1910">
        <v>84</v>
      </c>
      <c r="O100" s="1905">
        <v>583331285201000</v>
      </c>
    </row>
    <row r="101" spans="1:18" s="11" customFormat="1" ht="17.25" customHeight="1">
      <c r="A101" s="1906">
        <v>78</v>
      </c>
      <c r="B101" s="1999" t="s">
        <v>710</v>
      </c>
      <c r="C101" s="5"/>
      <c r="D101" s="5"/>
      <c r="E101" s="5" t="s">
        <v>10</v>
      </c>
      <c r="F101" s="5">
        <v>2</v>
      </c>
      <c r="G101" s="1364" t="s">
        <v>189</v>
      </c>
      <c r="H101" s="1907" t="s">
        <v>340</v>
      </c>
      <c r="I101" s="5" t="s">
        <v>191</v>
      </c>
      <c r="J101" s="1378" t="s">
        <v>379</v>
      </c>
      <c r="K101" s="1275">
        <v>400000</v>
      </c>
      <c r="L101" s="1388">
        <f>K101*15%</f>
        <v>60000</v>
      </c>
      <c r="M101" s="1275">
        <f>K101-L101</f>
        <v>340000</v>
      </c>
      <c r="N101" s="672">
        <v>83</v>
      </c>
      <c r="O101" s="1905" t="s">
        <v>334</v>
      </c>
    </row>
    <row r="102" spans="1:18" s="11" customFormat="1" ht="17.25" customHeight="1">
      <c r="A102" s="1906">
        <v>79</v>
      </c>
      <c r="B102" s="1999" t="s">
        <v>723</v>
      </c>
      <c r="C102" s="1999"/>
      <c r="D102" s="1999"/>
      <c r="E102" s="5" t="s">
        <v>7</v>
      </c>
      <c r="F102" s="5"/>
      <c r="G102" s="1364"/>
      <c r="H102" s="1907"/>
      <c r="I102" s="5" t="s">
        <v>191</v>
      </c>
      <c r="J102" s="1378" t="s">
        <v>378</v>
      </c>
      <c r="K102" s="1275">
        <v>400000</v>
      </c>
      <c r="L102" s="1388"/>
      <c r="M102" s="1275"/>
      <c r="N102" s="672"/>
      <c r="O102" s="1905" t="s">
        <v>725</v>
      </c>
    </row>
    <row r="103" spans="1:18" s="11" customFormat="1" ht="17.25" customHeight="1">
      <c r="A103" s="1906">
        <v>81</v>
      </c>
      <c r="B103" s="1999" t="s">
        <v>184</v>
      </c>
      <c r="C103" s="1999"/>
      <c r="D103" s="1999"/>
      <c r="E103" s="5" t="s">
        <v>7</v>
      </c>
      <c r="F103" s="5">
        <v>3</v>
      </c>
      <c r="G103" s="1364" t="s">
        <v>185</v>
      </c>
      <c r="H103" s="1907" t="s">
        <v>178</v>
      </c>
      <c r="I103" s="5" t="s">
        <v>191</v>
      </c>
      <c r="J103" s="1378" t="s">
        <v>381</v>
      </c>
      <c r="K103" s="1275">
        <v>400000</v>
      </c>
      <c r="L103" s="1388">
        <f>K103*15%</f>
        <v>60000</v>
      </c>
      <c r="M103" s="1275">
        <f>K103-L103</f>
        <v>340000</v>
      </c>
      <c r="N103" s="672">
        <v>87</v>
      </c>
      <c r="O103" s="1919">
        <v>577535248201000</v>
      </c>
    </row>
    <row r="104" spans="1:18" s="11" customFormat="1" ht="17.25" customHeight="1">
      <c r="A104" s="1906">
        <v>83</v>
      </c>
      <c r="B104" s="1999" t="s">
        <v>24</v>
      </c>
      <c r="C104" s="1999"/>
      <c r="D104" s="1999"/>
      <c r="E104" s="5" t="s">
        <v>7</v>
      </c>
      <c r="F104" s="5">
        <v>3</v>
      </c>
      <c r="G104" s="1364" t="s">
        <v>21</v>
      </c>
      <c r="H104" s="1907" t="s">
        <v>622</v>
      </c>
      <c r="I104" s="5" t="s">
        <v>191</v>
      </c>
      <c r="J104" s="1378" t="s">
        <v>380</v>
      </c>
      <c r="K104" s="1275">
        <v>400000</v>
      </c>
      <c r="L104" s="1388">
        <f>K104*15%</f>
        <v>60000</v>
      </c>
      <c r="M104" s="1275">
        <f>K104-L104</f>
        <v>340000</v>
      </c>
      <c r="N104" s="672">
        <v>89</v>
      </c>
      <c r="O104" s="1919" t="s">
        <v>249</v>
      </c>
    </row>
    <row r="105" spans="1:18" s="11" customFormat="1" ht="17.25" customHeight="1">
      <c r="A105" s="1906">
        <v>84</v>
      </c>
      <c r="B105" s="1999" t="s">
        <v>748</v>
      </c>
      <c r="C105" s="1999"/>
      <c r="D105" s="1999"/>
      <c r="E105" s="5" t="s">
        <v>10</v>
      </c>
      <c r="F105" s="5">
        <v>2</v>
      </c>
      <c r="G105" s="1364" t="s">
        <v>187</v>
      </c>
      <c r="H105" s="1907" t="s">
        <v>749</v>
      </c>
      <c r="I105" s="5" t="s">
        <v>191</v>
      </c>
      <c r="J105" s="1378" t="s">
        <v>380</v>
      </c>
      <c r="K105" s="1275">
        <v>400000</v>
      </c>
      <c r="L105" s="1388">
        <f>K105*15%</f>
        <v>60000</v>
      </c>
      <c r="M105" s="1275">
        <f>K105-L105</f>
        <v>340000</v>
      </c>
      <c r="N105" s="1910">
        <v>90</v>
      </c>
      <c r="O105" s="1919">
        <v>776330623201000</v>
      </c>
    </row>
    <row r="106" spans="1:18" s="11" customFormat="1" ht="17.25" customHeight="1">
      <c r="A106" s="1906">
        <v>90</v>
      </c>
      <c r="B106" s="1999" t="s">
        <v>131</v>
      </c>
      <c r="C106" s="1999"/>
      <c r="D106" s="1999"/>
      <c r="E106" s="5" t="s">
        <v>10</v>
      </c>
      <c r="F106" s="5">
        <v>3</v>
      </c>
      <c r="G106" s="1364" t="s">
        <v>191</v>
      </c>
      <c r="H106" s="1907" t="s">
        <v>786</v>
      </c>
      <c r="I106" s="5" t="s">
        <v>1124</v>
      </c>
      <c r="J106" s="1378" t="s">
        <v>383</v>
      </c>
      <c r="K106" s="1275">
        <v>400000</v>
      </c>
      <c r="L106" s="1388"/>
      <c r="M106" s="1275"/>
      <c r="N106" s="1910"/>
      <c r="O106" s="1919">
        <v>150904886201000</v>
      </c>
    </row>
    <row r="107" spans="1:18" s="11" customFormat="1" ht="17.25" customHeight="1">
      <c r="A107" s="1906">
        <v>91</v>
      </c>
      <c r="B107" s="1999" t="s">
        <v>38</v>
      </c>
      <c r="C107" s="1999"/>
      <c r="D107" s="1999"/>
      <c r="E107" s="5" t="s">
        <v>7</v>
      </c>
      <c r="F107" s="5">
        <v>3</v>
      </c>
      <c r="G107" s="1364" t="s">
        <v>183</v>
      </c>
      <c r="H107" s="1907" t="s">
        <v>239</v>
      </c>
      <c r="I107" s="5" t="s">
        <v>1124</v>
      </c>
      <c r="J107" s="1378" t="s">
        <v>382</v>
      </c>
      <c r="K107" s="1275">
        <v>400000</v>
      </c>
      <c r="L107" s="1388">
        <f>K107*15%</f>
        <v>60000</v>
      </c>
      <c r="M107" s="1275">
        <f>K107-L107</f>
        <v>340000</v>
      </c>
      <c r="N107" s="672">
        <v>93</v>
      </c>
      <c r="O107" s="1938">
        <v>776428963201</v>
      </c>
    </row>
    <row r="108" spans="1:18" s="11" customFormat="1" ht="17.25" customHeight="1">
      <c r="A108" s="1906">
        <v>92</v>
      </c>
      <c r="B108" s="1999" t="s">
        <v>131</v>
      </c>
      <c r="C108" s="1999"/>
      <c r="D108" s="1999"/>
      <c r="E108" s="5" t="s">
        <v>10</v>
      </c>
      <c r="F108" s="5"/>
      <c r="G108" s="1364"/>
      <c r="H108" s="1907"/>
      <c r="I108" s="5" t="s">
        <v>1124</v>
      </c>
      <c r="J108" s="1378" t="s">
        <v>382</v>
      </c>
      <c r="K108" s="1275">
        <v>400000</v>
      </c>
      <c r="L108" s="1388"/>
      <c r="M108" s="1275"/>
      <c r="N108" s="672"/>
      <c r="O108" s="1938"/>
    </row>
    <row r="109" spans="1:18">
      <c r="A109" s="2074"/>
      <c r="B109" s="2075"/>
      <c r="C109" s="2075"/>
      <c r="D109" s="2075"/>
      <c r="E109" s="2076"/>
      <c r="F109" s="2077"/>
      <c r="G109" s="2076"/>
      <c r="H109" s="2076"/>
      <c r="I109" s="2076"/>
      <c r="J109" s="2076"/>
      <c r="K109" s="2018"/>
      <c r="L109" s="2080"/>
      <c r="M109" s="2081"/>
      <c r="N109" s="2020"/>
      <c r="O109" s="2083"/>
      <c r="P109" s="1897"/>
      <c r="Q109" s="1897"/>
      <c r="R109" s="1897"/>
    </row>
    <row r="110" spans="1:18">
      <c r="A110" s="1993" t="s">
        <v>59</v>
      </c>
      <c r="B110" s="1994"/>
      <c r="C110" s="1994"/>
      <c r="D110" s="1994"/>
      <c r="E110" s="1994"/>
      <c r="F110" s="1994"/>
      <c r="G110" s="1994"/>
      <c r="H110" s="1994"/>
      <c r="I110" s="1994"/>
      <c r="J110" s="1995"/>
      <c r="K110" s="1940">
        <f>SUM(K8:K109)</f>
        <v>40400000</v>
      </c>
      <c r="L110" s="1941" t="e">
        <f>SUM(L9:L109)</f>
        <v>#REF!</v>
      </c>
      <c r="M110" s="1940" t="e">
        <f>SUM(M9:M109)</f>
        <v>#REF!</v>
      </c>
      <c r="N110" s="672"/>
      <c r="O110" s="1882"/>
    </row>
    <row r="111" spans="1:18" ht="12.75" thickBot="1">
      <c r="A111" s="2000" t="s">
        <v>1114</v>
      </c>
      <c r="B111" s="2001"/>
      <c r="C111" s="2001"/>
      <c r="D111" s="2001"/>
      <c r="E111" s="2001"/>
      <c r="F111" s="2001"/>
      <c r="G111" s="2001"/>
      <c r="H111" s="2001"/>
      <c r="I111" s="2001"/>
      <c r="J111" s="2001"/>
      <c r="K111" s="2002"/>
      <c r="L111" s="1942"/>
      <c r="M111" s="1943"/>
      <c r="N111" s="1944"/>
      <c r="O111" s="1882"/>
    </row>
    <row r="112" spans="1:18" ht="12.75" thickTop="1">
      <c r="A112" s="11"/>
      <c r="B112" s="672"/>
      <c r="C112" s="11"/>
      <c r="D112" s="11"/>
      <c r="E112" s="1945"/>
      <c r="F112" s="1945"/>
      <c r="G112" s="15"/>
      <c r="H112" s="1945"/>
      <c r="I112" s="1945"/>
      <c r="J112" s="672"/>
      <c r="L112" s="1888"/>
      <c r="M112" s="1888"/>
      <c r="N112" s="672"/>
    </row>
    <row r="113" spans="1:14">
      <c r="A113" s="11"/>
      <c r="B113" s="672"/>
      <c r="C113" s="11"/>
      <c r="D113" s="11"/>
      <c r="E113" s="1945"/>
      <c r="F113" s="1945"/>
      <c r="G113" s="15"/>
      <c r="H113" s="1945"/>
      <c r="I113" s="1945"/>
      <c r="J113" s="672"/>
      <c r="L113" s="1888"/>
      <c r="M113" s="1888"/>
      <c r="N113" s="672"/>
    </row>
    <row r="115" spans="1:14" s="14" customFormat="1">
      <c r="A115" s="10"/>
      <c r="B115" s="1990"/>
      <c r="C115" s="12"/>
      <c r="D115" s="12"/>
      <c r="E115" s="1879" t="s">
        <v>60</v>
      </c>
      <c r="F115" s="1879"/>
      <c r="G115" s="1946"/>
      <c r="H115" s="1879"/>
      <c r="I115" s="1879"/>
      <c r="J115" s="1291"/>
      <c r="K115" s="1947"/>
      <c r="M115" s="1947"/>
      <c r="N115" s="1948"/>
    </row>
    <row r="116" spans="1:14" s="14" customFormat="1">
      <c r="A116" s="10"/>
      <c r="B116" s="1990"/>
      <c r="C116" s="12"/>
      <c r="D116" s="12" t="s">
        <v>797</v>
      </c>
      <c r="E116" s="1879"/>
      <c r="F116" s="1879"/>
      <c r="G116" s="1946"/>
      <c r="H116" s="1879"/>
      <c r="I116" s="1879"/>
      <c r="J116" s="1291"/>
      <c r="K116" s="1947"/>
      <c r="M116" s="1947"/>
      <c r="N116" s="1948"/>
    </row>
    <row r="117" spans="1:14" s="14" customFormat="1">
      <c r="A117" s="1990"/>
      <c r="C117" s="1992"/>
      <c r="D117" s="12" t="s">
        <v>797</v>
      </c>
      <c r="E117" s="1879"/>
      <c r="F117" s="1879"/>
      <c r="G117" s="1946"/>
      <c r="H117" s="1879"/>
      <c r="I117" s="1879"/>
      <c r="J117" s="1949"/>
      <c r="K117" s="1947"/>
      <c r="M117" s="1295"/>
    </row>
    <row r="118" spans="1:14" s="14" customFormat="1">
      <c r="A118" s="1990"/>
      <c r="C118" s="1992"/>
      <c r="D118" s="13"/>
      <c r="E118" s="1879"/>
      <c r="F118" s="1879"/>
      <c r="G118" s="1946"/>
      <c r="H118" s="1879"/>
      <c r="I118" s="1879"/>
      <c r="J118" s="1949"/>
      <c r="K118" s="1947"/>
      <c r="M118" s="1295"/>
      <c r="N118" s="1948"/>
    </row>
    <row r="119" spans="1:14" s="14" customFormat="1">
      <c r="A119" s="1990"/>
      <c r="C119" s="1992"/>
      <c r="D119" s="1291"/>
      <c r="E119" s="1879"/>
      <c r="F119" s="1879"/>
      <c r="G119" s="1946"/>
      <c r="H119" s="1879"/>
      <c r="I119" s="1879"/>
      <c r="J119" s="1949"/>
      <c r="K119" s="1947"/>
      <c r="M119" s="1295"/>
    </row>
    <row r="120" spans="1:14" s="14" customFormat="1">
      <c r="A120" s="1990"/>
      <c r="C120" s="1992"/>
      <c r="D120" s="1291"/>
      <c r="E120" s="1879"/>
      <c r="F120" s="1879"/>
      <c r="G120" s="1946"/>
      <c r="H120" s="1879"/>
      <c r="I120" s="1879"/>
      <c r="J120" s="1949"/>
      <c r="K120" s="1947"/>
      <c r="M120" s="1295"/>
    </row>
    <row r="121" spans="1:14" s="14" customFormat="1">
      <c r="C121" s="1992"/>
      <c r="D121" s="1291"/>
      <c r="E121" s="30" t="s">
        <v>61</v>
      </c>
      <c r="F121" s="1879"/>
      <c r="G121" s="1946"/>
      <c r="H121" s="1879"/>
      <c r="I121" s="1879"/>
      <c r="J121" s="1950"/>
      <c r="K121" s="1947"/>
      <c r="M121" s="1295"/>
    </row>
    <row r="122" spans="1:14" s="14" customFormat="1">
      <c r="C122" s="1992"/>
      <c r="D122" s="1291"/>
      <c r="E122" s="30" t="s">
        <v>62</v>
      </c>
      <c r="F122" s="30"/>
      <c r="G122" s="13"/>
      <c r="H122" s="30"/>
      <c r="I122" s="30"/>
      <c r="J122" s="1951"/>
      <c r="K122" s="1952"/>
      <c r="M122" s="1295"/>
    </row>
    <row r="123" spans="1:14" s="14" customFormat="1">
      <c r="C123" s="1992"/>
      <c r="D123" s="1291"/>
      <c r="E123" s="30"/>
      <c r="F123" s="30"/>
      <c r="G123" s="13"/>
      <c r="H123" s="30"/>
      <c r="I123" s="30"/>
      <c r="J123" s="1951"/>
      <c r="K123" s="1952"/>
      <c r="M123" s="1295"/>
    </row>
    <row r="124" spans="1:14" s="14" customFormat="1">
      <c r="C124" s="1992"/>
      <c r="D124" s="1291"/>
      <c r="G124" s="1291"/>
      <c r="J124" s="1376"/>
      <c r="K124" s="1302"/>
      <c r="M124" s="1295"/>
    </row>
    <row r="125" spans="1:14" s="14" customFormat="1">
      <c r="C125" s="1992"/>
      <c r="D125" s="1291"/>
      <c r="G125" s="1291"/>
      <c r="J125" s="1376"/>
      <c r="K125" s="1302"/>
      <c r="M125" s="1295"/>
    </row>
    <row r="126" spans="1:14" s="14" customFormat="1">
      <c r="C126" s="1992"/>
      <c r="D126" s="1291"/>
      <c r="G126" s="1291"/>
      <c r="J126" s="1376"/>
      <c r="K126" s="1302"/>
      <c r="M126" s="1295"/>
    </row>
    <row r="127" spans="1:14" s="14" customFormat="1">
      <c r="C127" s="1992"/>
      <c r="D127" s="1291"/>
      <c r="G127" s="1291"/>
      <c r="J127" s="1376"/>
      <c r="K127" s="1302"/>
      <c r="M127" s="1295"/>
    </row>
    <row r="128" spans="1:14" s="14" customFormat="1">
      <c r="C128" s="2"/>
      <c r="E128" s="2"/>
      <c r="F128" s="2"/>
      <c r="G128" s="1291"/>
      <c r="H128" s="2"/>
      <c r="I128" s="2"/>
      <c r="J128" s="1377"/>
      <c r="K128" s="1295"/>
      <c r="M128" s="1295"/>
    </row>
    <row r="129" spans="1:10">
      <c r="A129" s="11"/>
      <c r="B129" s="672"/>
      <c r="C129" s="11"/>
      <c r="D129" s="11"/>
      <c r="E129" s="11"/>
      <c r="F129" s="11"/>
      <c r="G129" s="1992"/>
      <c r="H129" s="11"/>
      <c r="I129" s="11"/>
      <c r="J129" s="672"/>
    </row>
    <row r="130" spans="1:10">
      <c r="A130" s="11"/>
      <c r="B130" s="672"/>
      <c r="C130" s="11"/>
      <c r="D130" s="11"/>
      <c r="E130" s="11"/>
      <c r="F130" s="11"/>
      <c r="G130" s="1992"/>
      <c r="H130" s="11"/>
      <c r="I130" s="11"/>
      <c r="J130" s="672"/>
    </row>
    <row r="131" spans="1:10">
      <c r="A131" s="11"/>
      <c r="B131" s="672"/>
      <c r="C131" s="11"/>
      <c r="D131" s="11"/>
      <c r="E131" s="11"/>
      <c r="F131" s="11"/>
      <c r="G131" s="1992"/>
      <c r="H131" s="11"/>
      <c r="I131" s="11"/>
      <c r="J131" s="672"/>
    </row>
    <row r="132" spans="1:10">
      <c r="A132" s="11"/>
      <c r="B132" s="672"/>
      <c r="C132" s="11"/>
      <c r="D132" s="11"/>
      <c r="E132" s="11"/>
      <c r="F132" s="11"/>
      <c r="G132" s="1992"/>
      <c r="H132" s="11"/>
      <c r="I132" s="11"/>
      <c r="J132" s="672"/>
    </row>
    <row r="133" spans="1:10">
      <c r="A133" s="11"/>
      <c r="B133" s="672"/>
      <c r="C133" s="11"/>
      <c r="D133" s="11"/>
      <c r="E133" s="11"/>
      <c r="F133" s="11"/>
      <c r="G133" s="1992"/>
      <c r="H133" s="11"/>
      <c r="I133" s="11"/>
      <c r="J133" s="672"/>
    </row>
    <row r="134" spans="1:10">
      <c r="A134" s="11"/>
      <c r="B134" s="672"/>
      <c r="C134" s="11"/>
      <c r="D134" s="11"/>
      <c r="E134" s="11"/>
      <c r="F134" s="11"/>
      <c r="G134" s="1992"/>
      <c r="H134" s="11"/>
      <c r="I134" s="11"/>
      <c r="J134" s="672"/>
    </row>
    <row r="135" spans="1:10">
      <c r="A135" s="11"/>
      <c r="B135" s="672"/>
      <c r="C135" s="11"/>
      <c r="D135" s="11"/>
      <c r="E135" s="11"/>
      <c r="F135" s="11"/>
      <c r="G135" s="1992"/>
      <c r="H135" s="11"/>
      <c r="I135" s="11"/>
      <c r="J135" s="672"/>
    </row>
    <row r="136" spans="1:10">
      <c r="A136" s="11"/>
      <c r="B136" s="672"/>
      <c r="C136" s="11"/>
      <c r="D136" s="11"/>
      <c r="E136" s="11"/>
      <c r="F136" s="11"/>
      <c r="G136" s="1992"/>
      <c r="H136" s="11"/>
      <c r="I136" s="11"/>
      <c r="J136" s="672"/>
    </row>
    <row r="137" spans="1:10">
      <c r="A137" s="11"/>
      <c r="B137" s="672"/>
      <c r="C137" s="11"/>
      <c r="D137" s="11"/>
      <c r="E137" s="11"/>
      <c r="F137" s="11"/>
      <c r="G137" s="1992"/>
      <c r="H137" s="11"/>
      <c r="I137" s="11"/>
      <c r="J137" s="672"/>
    </row>
    <row r="138" spans="1:10">
      <c r="A138" s="11"/>
      <c r="B138" s="672"/>
      <c r="C138" s="11"/>
      <c r="D138" s="11"/>
      <c r="E138" s="11"/>
      <c r="F138" s="11"/>
      <c r="G138" s="1992"/>
      <c r="H138" s="11"/>
      <c r="I138" s="11"/>
      <c r="J138" s="672"/>
    </row>
    <row r="139" spans="1:10">
      <c r="A139" s="11"/>
      <c r="B139" s="672"/>
      <c r="C139" s="11"/>
      <c r="D139" s="11"/>
      <c r="E139" s="11"/>
      <c r="F139" s="11"/>
      <c r="G139" s="1992"/>
      <c r="H139" s="11"/>
      <c r="I139" s="11"/>
      <c r="J139" s="672"/>
    </row>
    <row r="140" spans="1:10">
      <c r="A140" s="11"/>
      <c r="B140" s="672"/>
      <c r="C140" s="11"/>
      <c r="D140" s="11"/>
      <c r="E140" s="11"/>
      <c r="F140" s="11"/>
      <c r="G140" s="1992"/>
      <c r="H140" s="11"/>
      <c r="I140" s="11"/>
      <c r="J140" s="672"/>
    </row>
    <row r="141" spans="1:10">
      <c r="A141" s="11"/>
      <c r="B141" s="672"/>
      <c r="C141" s="11"/>
      <c r="D141" s="11"/>
      <c r="E141" s="11"/>
      <c r="F141" s="11"/>
      <c r="G141" s="1992"/>
      <c r="H141" s="11"/>
      <c r="I141" s="11"/>
      <c r="J141" s="672"/>
    </row>
    <row r="142" spans="1:10">
      <c r="A142" s="11"/>
      <c r="B142" s="672"/>
      <c r="C142" s="11"/>
      <c r="D142" s="11"/>
      <c r="E142" s="11"/>
      <c r="F142" s="11"/>
      <c r="G142" s="1992"/>
      <c r="H142" s="11"/>
      <c r="I142" s="11"/>
      <c r="J142" s="672"/>
    </row>
    <row r="143" spans="1:10">
      <c r="A143" s="11"/>
      <c r="B143" s="672"/>
      <c r="C143" s="11"/>
      <c r="D143" s="11"/>
      <c r="E143" s="11"/>
      <c r="F143" s="11"/>
      <c r="G143" s="1992"/>
      <c r="H143" s="11"/>
      <c r="I143" s="11"/>
      <c r="J143" s="672"/>
    </row>
    <row r="144" spans="1:10">
      <c r="A144" s="11"/>
      <c r="B144" s="672"/>
      <c r="C144" s="11"/>
      <c r="D144" s="11"/>
      <c r="E144" s="11"/>
      <c r="F144" s="11"/>
      <c r="G144" s="1992"/>
      <c r="H144" s="11"/>
      <c r="I144" s="11"/>
      <c r="J144" s="672"/>
    </row>
    <row r="145" spans="1:10">
      <c r="A145" s="11"/>
      <c r="B145" s="672"/>
      <c r="C145" s="11"/>
      <c r="D145" s="11"/>
      <c r="E145" s="11"/>
      <c r="F145" s="11"/>
      <c r="G145" s="1992"/>
      <c r="H145" s="11"/>
      <c r="I145" s="11"/>
      <c r="J145" s="672"/>
    </row>
    <row r="146" spans="1:10">
      <c r="A146" s="11"/>
      <c r="B146" s="672"/>
      <c r="C146" s="11"/>
      <c r="D146" s="11"/>
      <c r="E146" s="11"/>
      <c r="F146" s="11"/>
      <c r="G146" s="1992"/>
      <c r="H146" s="11"/>
      <c r="I146" s="11"/>
      <c r="J146" s="672"/>
    </row>
    <row r="147" spans="1:10">
      <c r="A147" s="11"/>
      <c r="B147" s="672"/>
      <c r="C147" s="11"/>
      <c r="D147" s="11"/>
      <c r="E147" s="11"/>
      <c r="F147" s="11"/>
      <c r="G147" s="1992"/>
      <c r="H147" s="11"/>
      <c r="I147" s="11"/>
      <c r="J147" s="672"/>
    </row>
    <row r="148" spans="1:10">
      <c r="A148" s="11"/>
      <c r="B148" s="672"/>
      <c r="C148" s="11"/>
      <c r="D148" s="11"/>
      <c r="E148" s="11"/>
      <c r="F148" s="11"/>
      <c r="G148" s="1992"/>
      <c r="H148" s="11"/>
      <c r="I148" s="11"/>
      <c r="J148" s="672"/>
    </row>
    <row r="149" spans="1:10">
      <c r="A149" s="11"/>
      <c r="B149" s="672"/>
      <c r="C149" s="11"/>
      <c r="D149" s="11"/>
      <c r="E149" s="11"/>
      <c r="F149" s="11"/>
      <c r="G149" s="1992"/>
      <c r="H149" s="11"/>
      <c r="I149" s="11"/>
      <c r="J149" s="672"/>
    </row>
    <row r="150" spans="1:10">
      <c r="A150" s="11"/>
      <c r="B150" s="672"/>
      <c r="C150" s="11"/>
      <c r="D150" s="11"/>
      <c r="E150" s="11"/>
      <c r="F150" s="11"/>
      <c r="G150" s="1992"/>
      <c r="H150" s="11"/>
      <c r="I150" s="11"/>
      <c r="J150" s="672"/>
    </row>
    <row r="151" spans="1:10">
      <c r="A151" s="11"/>
      <c r="B151" s="672"/>
      <c r="C151" s="11"/>
      <c r="D151" s="11"/>
      <c r="E151" s="11"/>
      <c r="F151" s="11"/>
      <c r="G151" s="1992"/>
      <c r="H151" s="11"/>
      <c r="I151" s="11"/>
      <c r="J151" s="672"/>
    </row>
    <row r="152" spans="1:10">
      <c r="A152" s="11"/>
      <c r="B152" s="672"/>
      <c r="C152" s="11"/>
      <c r="D152" s="11"/>
      <c r="E152" s="11"/>
      <c r="F152" s="11"/>
      <c r="G152" s="1992"/>
      <c r="H152" s="11"/>
      <c r="I152" s="11"/>
      <c r="J152" s="672"/>
    </row>
    <row r="153" spans="1:10">
      <c r="A153" s="11"/>
      <c r="B153" s="672"/>
      <c r="C153" s="11"/>
      <c r="D153" s="11"/>
      <c r="E153" s="11"/>
      <c r="F153" s="11"/>
      <c r="G153" s="1992"/>
      <c r="H153" s="11"/>
      <c r="I153" s="11"/>
      <c r="J153" s="672"/>
    </row>
    <row r="154" spans="1:10">
      <c r="A154" s="11"/>
      <c r="B154" s="672"/>
      <c r="C154" s="11"/>
      <c r="D154" s="11"/>
      <c r="E154" s="11"/>
      <c r="F154" s="11"/>
      <c r="G154" s="1992"/>
      <c r="H154" s="11"/>
      <c r="I154" s="11"/>
      <c r="J154" s="672"/>
    </row>
    <row r="155" spans="1:10">
      <c r="A155" s="11"/>
      <c r="B155" s="672"/>
      <c r="C155" s="11"/>
      <c r="D155" s="11"/>
      <c r="E155" s="11"/>
      <c r="F155" s="11"/>
      <c r="G155" s="1992"/>
      <c r="H155" s="11"/>
      <c r="I155" s="11"/>
      <c r="J155" s="672"/>
    </row>
    <row r="156" spans="1:10">
      <c r="A156" s="11"/>
      <c r="B156" s="672"/>
      <c r="C156" s="11"/>
      <c r="D156" s="11"/>
      <c r="E156" s="11"/>
      <c r="F156" s="11"/>
      <c r="G156" s="1992"/>
      <c r="H156" s="11"/>
      <c r="I156" s="11"/>
      <c r="J156" s="672"/>
    </row>
    <row r="157" spans="1:10">
      <c r="A157" s="11"/>
      <c r="B157" s="672"/>
      <c r="C157" s="11"/>
      <c r="D157" s="11"/>
      <c r="E157" s="11"/>
      <c r="F157" s="11"/>
      <c r="G157" s="1992"/>
      <c r="H157" s="11"/>
      <c r="I157" s="11"/>
      <c r="J157" s="672"/>
    </row>
    <row r="158" spans="1:10">
      <c r="A158" s="11"/>
      <c r="B158" s="672"/>
      <c r="C158" s="11"/>
      <c r="D158" s="11"/>
      <c r="E158" s="11"/>
      <c r="F158" s="11"/>
      <c r="G158" s="1992"/>
      <c r="H158" s="11"/>
      <c r="I158" s="11"/>
      <c r="J158" s="672"/>
    </row>
    <row r="159" spans="1:10">
      <c r="A159" s="11"/>
      <c r="B159" s="672"/>
      <c r="C159" s="11"/>
      <c r="D159" s="11"/>
      <c r="E159" s="11"/>
      <c r="F159" s="11"/>
      <c r="G159" s="1992"/>
      <c r="H159" s="11"/>
      <c r="I159" s="11"/>
      <c r="J159" s="672"/>
    </row>
    <row r="185" spans="2:16">
      <c r="B185" s="767" t="s">
        <v>409</v>
      </c>
      <c r="E185" s="2" t="s">
        <v>10</v>
      </c>
      <c r="K185" s="47">
        <v>583330824201000</v>
      </c>
      <c r="O185" s="676" t="s">
        <v>399</v>
      </c>
      <c r="P185" s="676" t="s">
        <v>362</v>
      </c>
    </row>
    <row r="186" spans="2:16">
      <c r="B186" s="767" t="s">
        <v>410</v>
      </c>
      <c r="E186" s="2" t="s">
        <v>7</v>
      </c>
      <c r="K186" s="47">
        <v>255259541201000</v>
      </c>
      <c r="O186" s="676" t="s">
        <v>253</v>
      </c>
      <c r="P186" s="676" t="s">
        <v>363</v>
      </c>
    </row>
    <row r="187" spans="2:16">
      <c r="B187" s="672" t="s">
        <v>105</v>
      </c>
      <c r="C187" s="1990"/>
      <c r="D187" s="1991"/>
      <c r="E187" s="5" t="s">
        <v>10</v>
      </c>
      <c r="F187" s="5"/>
      <c r="G187" s="1364"/>
      <c r="H187" s="5"/>
      <c r="I187" s="5"/>
      <c r="J187" s="1378" t="s">
        <v>365</v>
      </c>
    </row>
    <row r="188" spans="2:16">
      <c r="B188" s="1999" t="s">
        <v>105</v>
      </c>
      <c r="C188" s="1380"/>
      <c r="D188" s="1380"/>
      <c r="E188" s="5"/>
      <c r="F188" s="5"/>
      <c r="G188" s="1364"/>
      <c r="H188" s="5"/>
      <c r="I188" s="5"/>
      <c r="J188" s="1378" t="s">
        <v>223</v>
      </c>
    </row>
    <row r="189" spans="2:16">
      <c r="B189" s="1998" t="s">
        <v>105</v>
      </c>
      <c r="C189" s="1277"/>
      <c r="D189" s="1277"/>
      <c r="E189" s="1280"/>
      <c r="F189" s="1280"/>
      <c r="G189" s="1382"/>
      <c r="H189" s="1280"/>
      <c r="I189" s="1280"/>
      <c r="J189" s="1383" t="s">
        <v>250</v>
      </c>
    </row>
  </sheetData>
  <sortState ref="A7:R109">
    <sortCondition ref="I7:I109"/>
    <sortCondition ref="J7:J109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F188"/>
  <sheetViews>
    <sheetView workbookViewId="0">
      <selection activeCell="A6" sqref="A6:XFD155"/>
    </sheetView>
  </sheetViews>
  <sheetFormatPr defaultColWidth="9.140625" defaultRowHeight="12"/>
  <cols>
    <col min="1" max="1" width="5.28515625" style="2" customWidth="1"/>
    <col min="2" max="2" width="4.7109375" style="767" customWidth="1"/>
    <col min="3" max="3" width="1.42578125" style="2" bestFit="1" customWidth="1"/>
    <col min="4" max="4" width="26.28515625" style="2" customWidth="1"/>
    <col min="5" max="5" width="8.5703125" style="2" customWidth="1"/>
    <col min="6" max="6" width="20.7109375" style="2" hidden="1" customWidth="1"/>
    <col min="7" max="7" width="4.28515625" style="2" hidden="1" customWidth="1"/>
    <col min="8" max="8" width="12.28515625" style="1291" hidden="1" customWidth="1"/>
    <col min="9" max="9" width="13.28515625" style="2" hidden="1" customWidth="1"/>
    <col min="10" max="10" width="26.140625" style="767" customWidth="1"/>
    <col min="11" max="11" width="12.5703125" style="47" customWidth="1"/>
    <col min="12" max="12" width="9" style="47" hidden="1" customWidth="1"/>
    <col min="13" max="13" width="9.85546875" style="47" hidden="1" customWidth="1"/>
    <col min="14" max="14" width="18.5703125" style="767" hidden="1" customWidth="1"/>
    <col min="15" max="15" width="14.28515625" style="2" customWidth="1"/>
    <col min="16" max="25" width="9.140625" style="2" customWidth="1"/>
    <col min="26" max="28" width="18" style="2"/>
    <col min="29" max="16384" width="9.140625" style="2"/>
  </cols>
  <sheetData>
    <row r="1" spans="1:32" s="3" customFormat="1" ht="11.25" customHeight="1">
      <c r="A1" s="764" t="s">
        <v>1058</v>
      </c>
      <c r="B1" s="764"/>
      <c r="C1" s="1886" t="s">
        <v>257</v>
      </c>
      <c r="D1" s="2812" t="s">
        <v>699</v>
      </c>
      <c r="E1" s="2812"/>
      <c r="F1" s="2812"/>
      <c r="G1" s="2812"/>
      <c r="H1" s="2812"/>
      <c r="I1" s="2812"/>
      <c r="J1" s="2812"/>
      <c r="K1" s="2812"/>
      <c r="L1" s="2122"/>
      <c r="M1" s="2122"/>
      <c r="N1" s="2122"/>
    </row>
    <row r="2" spans="1:32" s="3" customFormat="1">
      <c r="A2" s="13" t="s">
        <v>1059</v>
      </c>
      <c r="B2" s="765"/>
      <c r="C2" s="3" t="s">
        <v>257</v>
      </c>
      <c r="D2" s="2131" t="s">
        <v>1042</v>
      </c>
      <c r="E2" s="2210"/>
      <c r="G2" s="2132"/>
      <c r="H2" s="2132"/>
      <c r="I2" s="2132"/>
      <c r="J2" s="2132"/>
      <c r="K2" s="2132"/>
      <c r="L2" s="2132"/>
      <c r="M2" s="2132"/>
      <c r="N2" s="2132"/>
    </row>
    <row r="3" spans="1:32">
      <c r="A3" s="13" t="s">
        <v>1060</v>
      </c>
      <c r="B3" s="765"/>
      <c r="C3" s="3" t="s">
        <v>257</v>
      </c>
      <c r="D3" s="13" t="s">
        <v>1161</v>
      </c>
      <c r="E3" s="3"/>
      <c r="G3" s="3"/>
      <c r="H3" s="13"/>
      <c r="I3" s="3"/>
      <c r="J3" s="765"/>
      <c r="K3" s="45"/>
      <c r="L3" s="45"/>
      <c r="M3" s="45"/>
      <c r="N3" s="765" t="s">
        <v>395</v>
      </c>
    </row>
    <row r="4" spans="1:32" ht="26.25" customHeight="1">
      <c r="A4" s="764" t="s">
        <v>1061</v>
      </c>
      <c r="B4" s="764"/>
      <c r="C4" s="1886" t="s">
        <v>257</v>
      </c>
      <c r="D4" s="2812" t="s">
        <v>1164</v>
      </c>
      <c r="E4" s="2812"/>
      <c r="F4" s="2812"/>
      <c r="G4" s="2812"/>
      <c r="H4" s="2812"/>
      <c r="I4" s="2812"/>
      <c r="J4" s="2812"/>
      <c r="K4" s="2812"/>
      <c r="L4" s="45"/>
      <c r="M4" s="45"/>
      <c r="N4" s="765"/>
    </row>
    <row r="5" spans="1:32" ht="12.75" thickBot="1">
      <c r="K5" s="1888"/>
    </row>
    <row r="6" spans="1:32" s="1897" customFormat="1" ht="50.25" customHeight="1" thickTop="1" thickBot="1">
      <c r="A6" s="1889" t="s">
        <v>0</v>
      </c>
      <c r="B6" s="2821" t="s">
        <v>408</v>
      </c>
      <c r="C6" s="2821"/>
      <c r="D6" s="2821"/>
      <c r="E6" s="1890" t="s">
        <v>2</v>
      </c>
      <c r="F6" s="1896" t="s">
        <v>3</v>
      </c>
      <c r="G6" s="1891" t="s">
        <v>737</v>
      </c>
      <c r="H6" s="1890" t="s">
        <v>64</v>
      </c>
      <c r="I6" s="1890" t="s">
        <v>4</v>
      </c>
      <c r="J6" s="1890" t="s">
        <v>470</v>
      </c>
      <c r="K6" s="1892" t="s">
        <v>1100</v>
      </c>
      <c r="L6" s="1893" t="s">
        <v>477</v>
      </c>
      <c r="M6" s="1894" t="s">
        <v>478</v>
      </c>
      <c r="N6" s="1895" t="s">
        <v>479</v>
      </c>
    </row>
    <row r="7" spans="1:32" ht="15.75" customHeight="1">
      <c r="A7" s="1898">
        <v>1</v>
      </c>
      <c r="B7" s="1261" t="s">
        <v>730</v>
      </c>
      <c r="C7" s="1261"/>
      <c r="D7" s="1261"/>
      <c r="E7" s="1309" t="s">
        <v>7</v>
      </c>
      <c r="F7" s="2277">
        <v>141110304201000</v>
      </c>
      <c r="G7" s="1309">
        <v>3</v>
      </c>
      <c r="H7" s="1899" t="s">
        <v>188</v>
      </c>
      <c r="I7" s="1900" t="s">
        <v>731</v>
      </c>
      <c r="J7" s="1901" t="s">
        <v>16</v>
      </c>
      <c r="K7" s="1264">
        <v>400000</v>
      </c>
      <c r="L7" s="1902">
        <v>400000</v>
      </c>
      <c r="M7" s="1388">
        <f>L7*5%</f>
        <v>20000</v>
      </c>
      <c r="N7" s="1275">
        <f>L7-M7</f>
        <v>380000</v>
      </c>
    </row>
    <row r="8" spans="1:32" ht="15.75" customHeight="1">
      <c r="A8" s="1903">
        <v>2</v>
      </c>
      <c r="B8" s="2814" t="s">
        <v>1095</v>
      </c>
      <c r="C8" s="2814"/>
      <c r="D8" s="2814"/>
      <c r="E8" s="1280" t="s">
        <v>7</v>
      </c>
      <c r="F8" s="1881">
        <v>583329545201000</v>
      </c>
      <c r="G8" s="1280">
        <v>2</v>
      </c>
      <c r="H8" s="1382" t="s">
        <v>188</v>
      </c>
      <c r="I8" s="1904" t="s">
        <v>624</v>
      </c>
      <c r="J8" s="1383" t="s">
        <v>16</v>
      </c>
      <c r="K8" s="1885">
        <v>400000</v>
      </c>
      <c r="L8" s="1388">
        <f>K8*15%</f>
        <v>60000</v>
      </c>
      <c r="M8" s="1275">
        <f>K8-L8</f>
        <v>340000</v>
      </c>
      <c r="N8" s="672">
        <v>1</v>
      </c>
    </row>
    <row r="9" spans="1:32" ht="15.75" customHeight="1">
      <c r="A9" s="1906">
        <v>3</v>
      </c>
      <c r="B9" s="2124" t="s">
        <v>78</v>
      </c>
      <c r="C9" s="2124"/>
      <c r="D9" s="2124"/>
      <c r="E9" s="5" t="s">
        <v>7</v>
      </c>
      <c r="F9" s="1919">
        <v>776428336201000</v>
      </c>
      <c r="G9" s="5">
        <v>3</v>
      </c>
      <c r="H9" s="1364" t="s">
        <v>182</v>
      </c>
      <c r="I9" s="1907" t="s">
        <v>242</v>
      </c>
      <c r="J9" s="1378" t="s">
        <v>20</v>
      </c>
      <c r="K9" s="1275">
        <v>400000</v>
      </c>
      <c r="L9" s="1275">
        <v>400000</v>
      </c>
      <c r="M9" s="1387">
        <f>L9*15%</f>
        <v>60000</v>
      </c>
      <c r="N9" s="1885">
        <f>L9-M9</f>
        <v>340000</v>
      </c>
    </row>
    <row r="10" spans="1:32" ht="15.75" customHeight="1">
      <c r="A10" s="1903">
        <v>4</v>
      </c>
      <c r="B10" s="2814" t="s">
        <v>740</v>
      </c>
      <c r="C10" s="2814"/>
      <c r="D10" s="2814"/>
      <c r="E10" s="1280" t="s">
        <v>7</v>
      </c>
      <c r="F10" s="1881" t="s">
        <v>742</v>
      </c>
      <c r="G10" s="1280">
        <v>3</v>
      </c>
      <c r="H10" s="1382" t="s">
        <v>238</v>
      </c>
      <c r="I10" s="1904" t="s">
        <v>741</v>
      </c>
      <c r="J10" s="1383" t="s">
        <v>20</v>
      </c>
      <c r="K10" s="1885">
        <v>400000</v>
      </c>
      <c r="L10" s="1909"/>
      <c r="M10" s="1902"/>
      <c r="N10" s="1910"/>
    </row>
    <row r="11" spans="1:32" ht="15.75" customHeight="1">
      <c r="A11" s="1906">
        <v>5</v>
      </c>
      <c r="B11" s="2813" t="s">
        <v>740</v>
      </c>
      <c r="C11" s="2813"/>
      <c r="D11" s="2813"/>
      <c r="E11" s="1911" t="s">
        <v>7</v>
      </c>
      <c r="F11" s="1905" t="s">
        <v>742</v>
      </c>
      <c r="G11" s="1911">
        <v>3</v>
      </c>
      <c r="H11" s="1912" t="s">
        <v>238</v>
      </c>
      <c r="I11" s="1913" t="s">
        <v>741</v>
      </c>
      <c r="J11" s="1914" t="s">
        <v>19</v>
      </c>
      <c r="K11" s="1915">
        <v>400000</v>
      </c>
      <c r="L11" s="1909"/>
      <c r="M11" s="1902"/>
      <c r="N11" s="1910"/>
    </row>
    <row r="12" spans="1:32" ht="15.75" customHeight="1">
      <c r="A12" s="1903">
        <v>6</v>
      </c>
      <c r="B12" s="2814" t="s">
        <v>736</v>
      </c>
      <c r="C12" s="2814"/>
      <c r="D12" s="2814"/>
      <c r="E12" s="1280" t="s">
        <v>10</v>
      </c>
      <c r="F12" s="1918">
        <v>776330524201000</v>
      </c>
      <c r="G12" s="1280">
        <v>3</v>
      </c>
      <c r="H12" s="1382" t="s">
        <v>187</v>
      </c>
      <c r="I12" s="1904" t="s">
        <v>437</v>
      </c>
      <c r="J12" s="1383" t="s">
        <v>19</v>
      </c>
      <c r="K12" s="1885">
        <v>400000</v>
      </c>
      <c r="L12" s="1916">
        <f>K12*5%</f>
        <v>20000</v>
      </c>
      <c r="M12" s="1917">
        <f>K12-L12</f>
        <v>380000</v>
      </c>
      <c r="N12" s="1910">
        <v>6</v>
      </c>
      <c r="AA12" s="11"/>
      <c r="AB12" s="11"/>
      <c r="AC12" s="11"/>
      <c r="AD12" s="11"/>
      <c r="AE12" s="11"/>
      <c r="AF12" s="11"/>
    </row>
    <row r="13" spans="1:32" ht="15.75" customHeight="1">
      <c r="A13" s="1906">
        <v>7</v>
      </c>
      <c r="B13" s="2813" t="s">
        <v>119</v>
      </c>
      <c r="C13" s="2813"/>
      <c r="D13" s="2813"/>
      <c r="E13" s="1911" t="s">
        <v>7</v>
      </c>
      <c r="F13" s="1919">
        <v>776330524201000</v>
      </c>
      <c r="G13" s="1911">
        <v>3</v>
      </c>
      <c r="H13" s="1912" t="s">
        <v>187</v>
      </c>
      <c r="I13" s="1913" t="s">
        <v>437</v>
      </c>
      <c r="J13" s="1914" t="s">
        <v>17</v>
      </c>
      <c r="K13" s="1915">
        <v>400000</v>
      </c>
      <c r="L13" s="1387">
        <f>K13*5%</f>
        <v>20000</v>
      </c>
      <c r="M13" s="1885">
        <f>K13-L13</f>
        <v>380000</v>
      </c>
      <c r="N13" s="1910">
        <v>8</v>
      </c>
    </row>
    <row r="14" spans="1:32" ht="15.75" customHeight="1">
      <c r="A14" s="1903">
        <v>8</v>
      </c>
      <c r="B14" s="2176" t="s">
        <v>171</v>
      </c>
      <c r="C14" s="2176"/>
      <c r="D14" s="2176"/>
      <c r="E14" s="517" t="s">
        <v>10</v>
      </c>
      <c r="F14" s="1918">
        <v>58333516201000</v>
      </c>
      <c r="G14" s="677" t="s">
        <v>10</v>
      </c>
      <c r="H14" s="1382" t="s">
        <v>187</v>
      </c>
      <c r="I14" s="1904" t="s">
        <v>752</v>
      </c>
      <c r="J14" s="1383" t="s">
        <v>17</v>
      </c>
      <c r="K14" s="1885">
        <v>400000</v>
      </c>
      <c r="L14" s="1275">
        <v>400000</v>
      </c>
      <c r="M14" s="1387">
        <f>L14*15%</f>
        <v>60000</v>
      </c>
      <c r="N14" s="1885">
        <f>L14-M14</f>
        <v>340000</v>
      </c>
    </row>
    <row r="15" spans="1:32" ht="15.75" customHeight="1">
      <c r="A15" s="1906">
        <v>9</v>
      </c>
      <c r="B15" s="2124" t="s">
        <v>29</v>
      </c>
      <c r="C15" s="2124"/>
      <c r="D15" s="2124"/>
      <c r="E15" s="5" t="s">
        <v>7</v>
      </c>
      <c r="F15" s="1919">
        <v>698245214201000</v>
      </c>
      <c r="G15" s="5">
        <v>3</v>
      </c>
      <c r="H15" s="1364" t="s">
        <v>189</v>
      </c>
      <c r="I15" s="1907" t="s">
        <v>240</v>
      </c>
      <c r="J15" s="1378" t="s">
        <v>794</v>
      </c>
      <c r="K15" s="1275">
        <v>400000</v>
      </c>
      <c r="L15" s="1275">
        <v>400000</v>
      </c>
      <c r="M15" s="1387">
        <f>L15*5%</f>
        <v>20000</v>
      </c>
      <c r="N15" s="1885">
        <f>L15-M15</f>
        <v>380000</v>
      </c>
    </row>
    <row r="16" spans="1:32" ht="15.75" customHeight="1">
      <c r="A16" s="1903">
        <v>10</v>
      </c>
      <c r="B16" s="2814" t="s">
        <v>119</v>
      </c>
      <c r="C16" s="2814"/>
      <c r="D16" s="2814"/>
      <c r="E16" s="1280" t="s">
        <v>7</v>
      </c>
      <c r="F16" s="1918">
        <v>776330524201000</v>
      </c>
      <c r="G16" s="1280">
        <v>3</v>
      </c>
      <c r="H16" s="1382" t="s">
        <v>185</v>
      </c>
      <c r="I16" s="1280"/>
      <c r="J16" s="1383" t="s">
        <v>794</v>
      </c>
      <c r="K16" s="1885">
        <v>400000</v>
      </c>
      <c r="L16" s="1387">
        <f>K16*15%</f>
        <v>60000</v>
      </c>
      <c r="M16" s="1885">
        <f>K16-L16</f>
        <v>340000</v>
      </c>
      <c r="N16" s="1910">
        <v>10</v>
      </c>
    </row>
    <row r="17" spans="1:32" ht="15.75" customHeight="1">
      <c r="A17" s="1906">
        <v>11</v>
      </c>
      <c r="B17" s="2813" t="s">
        <v>125</v>
      </c>
      <c r="C17" s="2813"/>
      <c r="D17" s="2813"/>
      <c r="E17" s="1911" t="s">
        <v>7</v>
      </c>
      <c r="F17" s="1919">
        <v>583329552201000</v>
      </c>
      <c r="G17" s="1911">
        <v>2</v>
      </c>
      <c r="H17" s="1912" t="s">
        <v>188</v>
      </c>
      <c r="I17" s="1913" t="s">
        <v>203</v>
      </c>
      <c r="J17" s="1914" t="s">
        <v>448</v>
      </c>
      <c r="K17" s="1915">
        <v>400000</v>
      </c>
      <c r="L17" s="1387">
        <f>K17*15%</f>
        <v>60000</v>
      </c>
      <c r="M17" s="1885">
        <f>K17-L17</f>
        <v>340000</v>
      </c>
      <c r="N17" s="1910">
        <v>14</v>
      </c>
    </row>
    <row r="18" spans="1:32" ht="15.75" customHeight="1">
      <c r="A18" s="1903">
        <v>12</v>
      </c>
      <c r="B18" s="2123" t="s">
        <v>63</v>
      </c>
      <c r="C18" s="2123"/>
      <c r="D18" s="2123"/>
      <c r="E18" s="1280" t="s">
        <v>10</v>
      </c>
      <c r="F18" s="1918">
        <v>58333517201000</v>
      </c>
      <c r="G18" s="1280">
        <v>2</v>
      </c>
      <c r="H18" s="1382" t="s">
        <v>191</v>
      </c>
      <c r="I18" s="1904" t="s">
        <v>206</v>
      </c>
      <c r="J18" s="1383" t="s">
        <v>448</v>
      </c>
      <c r="K18" s="1885">
        <v>400000</v>
      </c>
      <c r="L18" s="1275">
        <v>400000</v>
      </c>
      <c r="M18" s="1387">
        <f>L18*5%</f>
        <v>20000</v>
      </c>
      <c r="N18" s="1885">
        <f>L18-M18</f>
        <v>380000</v>
      </c>
    </row>
    <row r="19" spans="1:32" ht="15.75" customHeight="1">
      <c r="A19" s="1906">
        <v>13</v>
      </c>
      <c r="B19" s="2813" t="s">
        <v>119</v>
      </c>
      <c r="C19" s="2813"/>
      <c r="D19" s="2813"/>
      <c r="E19" s="1911" t="s">
        <v>7</v>
      </c>
      <c r="F19" s="1919">
        <v>776330524201000</v>
      </c>
      <c r="G19" s="1911">
        <v>3</v>
      </c>
      <c r="H19" s="1912" t="s">
        <v>46</v>
      </c>
      <c r="I19" s="1913" t="s">
        <v>781</v>
      </c>
      <c r="J19" s="1914" t="s">
        <v>345</v>
      </c>
      <c r="K19" s="1915">
        <v>400000</v>
      </c>
      <c r="L19" s="1387">
        <f>K19*15%</f>
        <v>60000</v>
      </c>
      <c r="M19" s="1885">
        <f>K19-L19</f>
        <v>340000</v>
      </c>
      <c r="N19" s="1910">
        <v>2</v>
      </c>
    </row>
    <row r="20" spans="1:32" ht="15.75" customHeight="1">
      <c r="A20" s="1903">
        <v>14</v>
      </c>
      <c r="B20" s="2123" t="s">
        <v>336</v>
      </c>
      <c r="C20" s="2123"/>
      <c r="D20" s="2123"/>
      <c r="E20" s="1280" t="s">
        <v>10</v>
      </c>
      <c r="F20" s="1918">
        <v>583330600201000</v>
      </c>
      <c r="G20" s="1280">
        <v>2</v>
      </c>
      <c r="H20" s="1382" t="s">
        <v>189</v>
      </c>
      <c r="I20" s="1904" t="s">
        <v>337</v>
      </c>
      <c r="J20" s="1383" t="s">
        <v>345</v>
      </c>
      <c r="K20" s="1885">
        <v>400000</v>
      </c>
      <c r="L20" s="1275">
        <v>400000</v>
      </c>
      <c r="M20" s="1387">
        <f>L20*5%</f>
        <v>20000</v>
      </c>
      <c r="N20" s="1885">
        <f>L20-M20</f>
        <v>380000</v>
      </c>
    </row>
    <row r="21" spans="1:32" ht="15.75" customHeight="1">
      <c r="A21" s="1906">
        <v>15</v>
      </c>
      <c r="B21" s="2813" t="s">
        <v>1095</v>
      </c>
      <c r="C21" s="2813"/>
      <c r="D21" s="2813"/>
      <c r="E21" s="1911" t="s">
        <v>7</v>
      </c>
      <c r="F21" s="1905">
        <v>583329545201000</v>
      </c>
      <c r="G21" s="1911">
        <v>3</v>
      </c>
      <c r="H21" s="1912" t="s">
        <v>188</v>
      </c>
      <c r="I21" s="1913" t="s">
        <v>775</v>
      </c>
      <c r="J21" s="1914" t="s">
        <v>346</v>
      </c>
      <c r="K21" s="1915">
        <v>400000</v>
      </c>
      <c r="L21" s="1387">
        <f>K21*15%</f>
        <v>60000</v>
      </c>
      <c r="M21" s="1885">
        <f>K21-L21</f>
        <v>340000</v>
      </c>
      <c r="N21" s="2129">
        <v>11</v>
      </c>
    </row>
    <row r="22" spans="1:32" ht="15.75" customHeight="1">
      <c r="A22" s="1903">
        <v>16</v>
      </c>
      <c r="B22" s="2123" t="s">
        <v>118</v>
      </c>
      <c r="C22" s="2123"/>
      <c r="D22" s="2123"/>
      <c r="E22" s="1280" t="s">
        <v>10</v>
      </c>
      <c r="F22" s="1918">
        <v>776330573201000</v>
      </c>
      <c r="G22" s="1280">
        <v>3</v>
      </c>
      <c r="H22" s="1382" t="s">
        <v>750</v>
      </c>
      <c r="I22" s="1904" t="s">
        <v>264</v>
      </c>
      <c r="J22" s="1383" t="s">
        <v>346</v>
      </c>
      <c r="K22" s="1885">
        <v>400000</v>
      </c>
      <c r="L22" s="1275">
        <v>400000</v>
      </c>
      <c r="M22" s="1387">
        <f>L22*5%</f>
        <v>20000</v>
      </c>
      <c r="N22" s="1885">
        <f>L22-M22</f>
        <v>380000</v>
      </c>
    </row>
    <row r="23" spans="1:32" ht="15.75" customHeight="1">
      <c r="A23" s="1906">
        <v>17</v>
      </c>
      <c r="B23" s="2815" t="s">
        <v>125</v>
      </c>
      <c r="C23" s="2815"/>
      <c r="D23" s="2815"/>
      <c r="E23" s="5" t="s">
        <v>7</v>
      </c>
      <c r="F23" s="1919" t="s">
        <v>276</v>
      </c>
      <c r="G23" s="5">
        <v>2</v>
      </c>
      <c r="H23" s="1364" t="s">
        <v>188</v>
      </c>
      <c r="I23" s="1907" t="s">
        <v>203</v>
      </c>
      <c r="J23" s="1378" t="s">
        <v>449</v>
      </c>
      <c r="K23" s="1275">
        <v>400000</v>
      </c>
      <c r="L23" s="1387">
        <f>K23*15%</f>
        <v>60000</v>
      </c>
      <c r="M23" s="1885">
        <f>K23-L23</f>
        <v>340000</v>
      </c>
      <c r="N23" s="1910">
        <v>18</v>
      </c>
    </row>
    <row r="24" spans="1:32" ht="15.75" customHeight="1">
      <c r="A24" s="1903">
        <v>18</v>
      </c>
      <c r="B24" s="2814" t="s">
        <v>134</v>
      </c>
      <c r="C24" s="2814"/>
      <c r="D24" s="2814"/>
      <c r="E24" s="1280" t="s">
        <v>10</v>
      </c>
      <c r="F24" s="1918">
        <v>776330530201000</v>
      </c>
      <c r="G24" s="1280">
        <v>3</v>
      </c>
      <c r="H24" s="1382" t="s">
        <v>188</v>
      </c>
      <c r="I24" s="1904" t="s">
        <v>193</v>
      </c>
      <c r="J24" s="1383" t="s">
        <v>449</v>
      </c>
      <c r="K24" s="1885">
        <v>400000</v>
      </c>
      <c r="L24" s="1388">
        <f>K24*5%</f>
        <v>20000</v>
      </c>
      <c r="M24" s="1275">
        <f>K24-L24</f>
        <v>380000</v>
      </c>
      <c r="N24" s="672">
        <v>17</v>
      </c>
    </row>
    <row r="25" spans="1:32" ht="15.75" customHeight="1">
      <c r="A25" s="1906">
        <v>19</v>
      </c>
      <c r="B25" s="2124" t="s">
        <v>29</v>
      </c>
      <c r="C25" s="2124"/>
      <c r="D25" s="2124"/>
      <c r="E25" s="5" t="s">
        <v>7</v>
      </c>
      <c r="F25" s="1919">
        <v>698245214201000</v>
      </c>
      <c r="G25" s="5">
        <v>3</v>
      </c>
      <c r="H25" s="1364" t="s">
        <v>185</v>
      </c>
      <c r="I25" s="1907" t="s">
        <v>631</v>
      </c>
      <c r="J25" s="2124" t="s">
        <v>349</v>
      </c>
      <c r="K25" s="1275">
        <v>400000</v>
      </c>
      <c r="L25" s="1275">
        <v>400000</v>
      </c>
      <c r="M25" s="1387">
        <f>L25*15%</f>
        <v>60000</v>
      </c>
      <c r="N25" s="1885">
        <f>L25-M25</f>
        <v>340000</v>
      </c>
    </row>
    <row r="26" spans="1:32" ht="15.75" customHeight="1">
      <c r="A26" s="1903">
        <v>20</v>
      </c>
      <c r="B26" s="2814" t="s">
        <v>751</v>
      </c>
      <c r="C26" s="2814"/>
      <c r="D26" s="2814"/>
      <c r="E26" s="1280" t="s">
        <v>10</v>
      </c>
      <c r="F26" s="1918">
        <v>776330540201000</v>
      </c>
      <c r="G26" s="1280">
        <v>3</v>
      </c>
      <c r="H26" s="1382" t="s">
        <v>187</v>
      </c>
      <c r="I26" s="1904" t="s">
        <v>752</v>
      </c>
      <c r="J26" s="2123" t="s">
        <v>349</v>
      </c>
      <c r="K26" s="1885">
        <v>400000</v>
      </c>
      <c r="L26" s="1909"/>
      <c r="M26" s="1902"/>
      <c r="N26" s="1910"/>
    </row>
    <row r="27" spans="1:32" ht="15.75" customHeight="1">
      <c r="A27" s="1906">
        <v>21</v>
      </c>
      <c r="B27" s="2124" t="s">
        <v>411</v>
      </c>
      <c r="C27" s="2124"/>
      <c r="D27" s="2124"/>
      <c r="E27" s="5" t="s">
        <v>10</v>
      </c>
      <c r="F27" s="1919">
        <v>583330824201000</v>
      </c>
      <c r="G27" s="5">
        <v>3</v>
      </c>
      <c r="H27" s="1364" t="s">
        <v>189</v>
      </c>
      <c r="I27" s="1907" t="s">
        <v>338</v>
      </c>
      <c r="J27" s="1378" t="s">
        <v>350</v>
      </c>
      <c r="K27" s="1275">
        <v>400000</v>
      </c>
      <c r="L27" s="1275">
        <v>400000</v>
      </c>
      <c r="M27" s="1387">
        <f>L27*5%</f>
        <v>20000</v>
      </c>
      <c r="N27" s="1885">
        <f>L27-M27</f>
        <v>380000</v>
      </c>
    </row>
    <row r="28" spans="1:32" ht="15.75" customHeight="1">
      <c r="A28" s="1903">
        <v>22</v>
      </c>
      <c r="B28" s="2814" t="s">
        <v>629</v>
      </c>
      <c r="C28" s="2814"/>
      <c r="D28" s="2814"/>
      <c r="E28" s="1280" t="s">
        <v>10</v>
      </c>
      <c r="F28" s="1881">
        <v>149938896201000</v>
      </c>
      <c r="G28" s="1280">
        <v>3</v>
      </c>
      <c r="H28" s="1382" t="s">
        <v>189</v>
      </c>
      <c r="I28" s="1904" t="s">
        <v>240</v>
      </c>
      <c r="J28" s="1383" t="s">
        <v>350</v>
      </c>
      <c r="K28" s="1885">
        <v>400000</v>
      </c>
      <c r="L28" s="1387">
        <f>K28*5%</f>
        <v>20000</v>
      </c>
      <c r="M28" s="1885">
        <f t="shared" ref="M28:M34" si="0">K28-L28</f>
        <v>380000</v>
      </c>
      <c r="N28" s="1910">
        <v>24</v>
      </c>
    </row>
    <row r="29" spans="1:32" ht="15.75" customHeight="1">
      <c r="A29" s="1906">
        <v>23</v>
      </c>
      <c r="B29" s="2124" t="s">
        <v>751</v>
      </c>
      <c r="C29" s="2124"/>
      <c r="D29" s="2124"/>
      <c r="E29" s="5" t="s">
        <v>10</v>
      </c>
      <c r="F29" s="1919">
        <v>776330540201000</v>
      </c>
      <c r="G29" s="1911">
        <v>3</v>
      </c>
      <c r="H29" s="1912" t="s">
        <v>185</v>
      </c>
      <c r="I29" s="1911"/>
      <c r="J29" s="1914" t="s">
        <v>351</v>
      </c>
      <c r="K29" s="1915">
        <v>400000</v>
      </c>
      <c r="L29" s="1275">
        <v>400000</v>
      </c>
      <c r="M29" s="1387">
        <f>L29*15%</f>
        <v>60000</v>
      </c>
      <c r="N29" s="1885">
        <f>L29-M29</f>
        <v>340000</v>
      </c>
    </row>
    <row r="30" spans="1:32" ht="15.75" customHeight="1">
      <c r="A30" s="1903">
        <v>24</v>
      </c>
      <c r="B30" s="2814" t="s">
        <v>736</v>
      </c>
      <c r="C30" s="2814"/>
      <c r="D30" s="2814"/>
      <c r="E30" s="1280" t="s">
        <v>10</v>
      </c>
      <c r="F30" s="1918">
        <v>776330524201000</v>
      </c>
      <c r="G30" s="1280">
        <v>3</v>
      </c>
      <c r="H30" s="1382" t="s">
        <v>187</v>
      </c>
      <c r="I30" s="1904" t="s">
        <v>202</v>
      </c>
      <c r="J30" s="1383" t="s">
        <v>351</v>
      </c>
      <c r="K30" s="1885">
        <v>400000</v>
      </c>
      <c r="L30" s="1388">
        <f>K30*5%</f>
        <v>20000</v>
      </c>
      <c r="M30" s="1275">
        <f>K30-L30</f>
        <v>380000</v>
      </c>
      <c r="N30" s="672">
        <v>25</v>
      </c>
    </row>
    <row r="31" spans="1:32" ht="15.75" customHeight="1">
      <c r="A31" s="1906">
        <v>25</v>
      </c>
      <c r="B31" s="2124" t="s">
        <v>627</v>
      </c>
      <c r="C31" s="2124"/>
      <c r="D31" s="2124"/>
      <c r="E31" s="5" t="s">
        <v>7</v>
      </c>
      <c r="F31" s="1919">
        <v>583329636201000</v>
      </c>
      <c r="G31" s="5">
        <v>3</v>
      </c>
      <c r="H31" s="1364" t="s">
        <v>188</v>
      </c>
      <c r="I31" s="1907" t="s">
        <v>628</v>
      </c>
      <c r="J31" s="1378" t="s">
        <v>397</v>
      </c>
      <c r="K31" s="1275">
        <v>400000</v>
      </c>
      <c r="L31" s="1275">
        <v>400000</v>
      </c>
      <c r="M31" s="1387">
        <f>L31*5%</f>
        <v>20000</v>
      </c>
      <c r="N31" s="1885">
        <f>L31-M31</f>
        <v>380000</v>
      </c>
    </row>
    <row r="32" spans="1:32" ht="15.75" customHeight="1">
      <c r="A32" s="1903">
        <v>26</v>
      </c>
      <c r="B32" s="2123" t="s">
        <v>716</v>
      </c>
      <c r="C32" s="2123"/>
      <c r="D32" s="2123"/>
      <c r="E32" s="1280" t="s">
        <v>7</v>
      </c>
      <c r="F32" s="1881">
        <v>256060971201000</v>
      </c>
      <c r="G32" s="1280">
        <v>3</v>
      </c>
      <c r="H32" s="1382" t="s">
        <v>185</v>
      </c>
      <c r="I32" s="1904" t="s">
        <v>720</v>
      </c>
      <c r="J32" s="1383" t="s">
        <v>397</v>
      </c>
      <c r="K32" s="1885">
        <v>400000</v>
      </c>
      <c r="L32" s="1387">
        <f>K32*5%</f>
        <v>20000</v>
      </c>
      <c r="M32" s="1885">
        <f t="shared" si="0"/>
        <v>380000</v>
      </c>
      <c r="N32" s="1910">
        <v>28</v>
      </c>
      <c r="AA32" s="11"/>
      <c r="AB32" s="11"/>
      <c r="AC32" s="11"/>
      <c r="AD32" s="11"/>
      <c r="AE32" s="11"/>
      <c r="AF32" s="11"/>
    </row>
    <row r="33" spans="1:32" ht="15.75" customHeight="1">
      <c r="A33" s="1906">
        <v>27</v>
      </c>
      <c r="B33" s="2124" t="s">
        <v>100</v>
      </c>
      <c r="C33" s="2124"/>
      <c r="D33" s="2124"/>
      <c r="E33" s="1911" t="s">
        <v>7</v>
      </c>
      <c r="F33" s="1919" t="s">
        <v>282</v>
      </c>
      <c r="G33" s="1911">
        <v>3</v>
      </c>
      <c r="H33" s="1912" t="s">
        <v>185</v>
      </c>
      <c r="I33" s="1913" t="s">
        <v>433</v>
      </c>
      <c r="J33" s="1914" t="s">
        <v>353</v>
      </c>
      <c r="K33" s="1275">
        <v>400000</v>
      </c>
      <c r="L33" s="1275">
        <v>400000</v>
      </c>
      <c r="M33" s="1387">
        <f>L33*15%</f>
        <v>60000</v>
      </c>
      <c r="N33" s="1885">
        <f>L33-M33</f>
        <v>340000</v>
      </c>
    </row>
    <row r="34" spans="1:32" ht="15.75" customHeight="1">
      <c r="A34" s="1903">
        <v>28</v>
      </c>
      <c r="B34" s="2814" t="s">
        <v>629</v>
      </c>
      <c r="C34" s="2814"/>
      <c r="D34" s="2814"/>
      <c r="E34" s="1280" t="s">
        <v>10</v>
      </c>
      <c r="F34" s="1881">
        <v>149938896201000</v>
      </c>
      <c r="G34" s="1280">
        <v>3</v>
      </c>
      <c r="H34" s="1382" t="s">
        <v>765</v>
      </c>
      <c r="I34" s="1904" t="s">
        <v>630</v>
      </c>
      <c r="J34" s="1383" t="s">
        <v>353</v>
      </c>
      <c r="K34" s="1885">
        <v>400000</v>
      </c>
      <c r="L34" s="1920">
        <f>K34*5%</f>
        <v>20000</v>
      </c>
      <c r="M34" s="1921">
        <f t="shared" si="0"/>
        <v>380000</v>
      </c>
      <c r="N34" s="672">
        <v>29</v>
      </c>
      <c r="AA34" s="11"/>
      <c r="AB34" s="11"/>
      <c r="AC34" s="11"/>
      <c r="AD34" s="11"/>
      <c r="AE34" s="11"/>
      <c r="AF34" s="11"/>
    </row>
    <row r="35" spans="1:32" ht="15.75" customHeight="1">
      <c r="A35" s="1906">
        <v>29</v>
      </c>
      <c r="B35" s="2815" t="s">
        <v>152</v>
      </c>
      <c r="C35" s="2815"/>
      <c r="D35" s="2815"/>
      <c r="E35" s="5" t="s">
        <v>7</v>
      </c>
      <c r="F35" s="1919">
        <v>80974270201001</v>
      </c>
      <c r="G35" s="5">
        <v>3</v>
      </c>
      <c r="H35" s="1364" t="s">
        <v>51</v>
      </c>
      <c r="I35" s="1907" t="s">
        <v>243</v>
      </c>
      <c r="J35" s="1378" t="s">
        <v>352</v>
      </c>
      <c r="K35" s="1275">
        <v>400000</v>
      </c>
      <c r="L35" s="1388"/>
      <c r="M35" s="1275"/>
      <c r="N35" s="672"/>
      <c r="AA35" s="11"/>
      <c r="AB35" s="11"/>
      <c r="AC35" s="11"/>
      <c r="AD35" s="11"/>
      <c r="AE35" s="11"/>
      <c r="AF35" s="11"/>
    </row>
    <row r="36" spans="1:32" ht="15.75" customHeight="1">
      <c r="A36" s="1903">
        <v>30</v>
      </c>
      <c r="B36" s="2814" t="s">
        <v>63</v>
      </c>
      <c r="C36" s="2814"/>
      <c r="D36" s="2814"/>
      <c r="E36" s="1922" t="s">
        <v>10</v>
      </c>
      <c r="F36" s="1918">
        <v>58333517201000</v>
      </c>
      <c r="G36" s="1280">
        <v>3</v>
      </c>
      <c r="H36" s="1382" t="s">
        <v>189</v>
      </c>
      <c r="I36" s="1904" t="s">
        <v>732</v>
      </c>
      <c r="J36" s="1383" t="s">
        <v>352</v>
      </c>
      <c r="K36" s="1885">
        <v>400000</v>
      </c>
      <c r="L36" s="1387">
        <f>K36*15%</f>
        <v>60000</v>
      </c>
      <c r="M36" s="1885">
        <f>K36-L36</f>
        <v>340000</v>
      </c>
      <c r="N36" s="672">
        <v>99</v>
      </c>
      <c r="AA36" s="672"/>
      <c r="AB36" s="672"/>
      <c r="AC36" s="672"/>
      <c r="AD36" s="11"/>
      <c r="AE36" s="11"/>
      <c r="AF36" s="11"/>
    </row>
    <row r="37" spans="1:32" ht="15.75" customHeight="1">
      <c r="A37" s="1906">
        <v>31</v>
      </c>
      <c r="B37" s="2124" t="s">
        <v>716</v>
      </c>
      <c r="C37" s="2124"/>
      <c r="D37" s="2124"/>
      <c r="E37" s="5" t="s">
        <v>7</v>
      </c>
      <c r="F37" s="1905">
        <v>256060971201000</v>
      </c>
      <c r="G37" s="5">
        <v>3</v>
      </c>
      <c r="H37" s="1364" t="s">
        <v>185</v>
      </c>
      <c r="I37" s="1907" t="s">
        <v>720</v>
      </c>
      <c r="J37" s="1378" t="s">
        <v>354</v>
      </c>
      <c r="K37" s="1275">
        <v>400000</v>
      </c>
      <c r="L37" s="1387">
        <f>K37*5%</f>
        <v>20000</v>
      </c>
      <c r="M37" s="1885">
        <f>K37-L37</f>
        <v>380000</v>
      </c>
      <c r="N37" s="1910">
        <v>34</v>
      </c>
      <c r="AA37" s="11"/>
      <c r="AB37" s="11"/>
      <c r="AC37" s="11"/>
      <c r="AD37" s="11"/>
      <c r="AE37" s="11"/>
      <c r="AF37" s="11"/>
    </row>
    <row r="38" spans="1:32" ht="15.75" customHeight="1">
      <c r="A38" s="1903">
        <v>32</v>
      </c>
      <c r="B38" s="2814" t="s">
        <v>105</v>
      </c>
      <c r="C38" s="2814"/>
      <c r="D38" s="2814"/>
      <c r="E38" s="1280" t="s">
        <v>7</v>
      </c>
      <c r="F38" s="1881">
        <v>98245198201000</v>
      </c>
      <c r="G38" s="677" t="s">
        <v>10</v>
      </c>
      <c r="H38" s="1382" t="s">
        <v>719</v>
      </c>
      <c r="I38" s="1904" t="s">
        <v>763</v>
      </c>
      <c r="J38" s="1383" t="s">
        <v>354</v>
      </c>
      <c r="K38" s="1885">
        <v>400000</v>
      </c>
      <c r="L38" s="1275">
        <v>400000</v>
      </c>
      <c r="M38" s="1923">
        <f>L38*15%</f>
        <v>60000</v>
      </c>
      <c r="N38" s="1921">
        <f>L38-M38</f>
        <v>340000</v>
      </c>
    </row>
    <row r="39" spans="1:32" ht="15.75" customHeight="1">
      <c r="A39" s="1906">
        <v>33</v>
      </c>
      <c r="B39" s="2124" t="s">
        <v>9</v>
      </c>
      <c r="C39" s="2124"/>
      <c r="D39" s="2124"/>
      <c r="E39" s="5" t="s">
        <v>10</v>
      </c>
      <c r="F39" s="1905" t="s">
        <v>301</v>
      </c>
      <c r="G39" s="5">
        <v>3</v>
      </c>
      <c r="H39" s="1364" t="s">
        <v>181</v>
      </c>
      <c r="I39" s="1907" t="s">
        <v>492</v>
      </c>
      <c r="J39" s="1378" t="s">
        <v>356</v>
      </c>
      <c r="K39" s="1275">
        <v>400000</v>
      </c>
      <c r="L39" s="1275">
        <v>400000</v>
      </c>
      <c r="M39" s="1387">
        <f>L39*5%</f>
        <v>20000</v>
      </c>
      <c r="N39" s="1885">
        <f>L39-M39</f>
        <v>380000</v>
      </c>
    </row>
    <row r="40" spans="1:32" ht="15.75" customHeight="1">
      <c r="A40" s="1903">
        <v>34</v>
      </c>
      <c r="B40" s="2814" t="s">
        <v>118</v>
      </c>
      <c r="C40" s="2814"/>
      <c r="D40" s="2814"/>
      <c r="E40" s="1280" t="s">
        <v>10</v>
      </c>
      <c r="F40" s="1918">
        <v>776330573201000</v>
      </c>
      <c r="G40" s="1280">
        <v>3</v>
      </c>
      <c r="H40" s="1382" t="s">
        <v>750</v>
      </c>
      <c r="I40" s="1904" t="s">
        <v>264</v>
      </c>
      <c r="J40" s="1383" t="s">
        <v>356</v>
      </c>
      <c r="K40" s="1885">
        <v>400000</v>
      </c>
      <c r="L40" s="1387">
        <f>K40*5%</f>
        <v>20000</v>
      </c>
      <c r="M40" s="1885">
        <f>K40-L40</f>
        <v>380000</v>
      </c>
      <c r="N40" s="1924">
        <v>36</v>
      </c>
      <c r="AA40" s="11"/>
      <c r="AB40" s="11"/>
      <c r="AC40" s="11"/>
      <c r="AD40" s="11"/>
      <c r="AE40" s="11"/>
      <c r="AF40" s="11"/>
    </row>
    <row r="41" spans="1:32" ht="15.75" customHeight="1">
      <c r="A41" s="1906">
        <v>35</v>
      </c>
      <c r="B41" s="2124" t="s">
        <v>710</v>
      </c>
      <c r="C41" s="11"/>
      <c r="D41" s="1871"/>
      <c r="E41" s="5" t="s">
        <v>10</v>
      </c>
      <c r="F41" s="1905" t="s">
        <v>773</v>
      </c>
      <c r="G41" s="5">
        <v>3</v>
      </c>
      <c r="H41" s="1364" t="s">
        <v>51</v>
      </c>
      <c r="I41" s="1907" t="s">
        <v>759</v>
      </c>
      <c r="J41" s="1914" t="s">
        <v>407</v>
      </c>
      <c r="K41" s="1275">
        <v>400000</v>
      </c>
      <c r="L41" s="1275">
        <v>400000</v>
      </c>
      <c r="M41" s="1387">
        <f>L41*5%</f>
        <v>20000</v>
      </c>
      <c r="N41" s="1885">
        <f>L41-M41</f>
        <v>380000</v>
      </c>
    </row>
    <row r="42" spans="1:32" ht="15.75" customHeight="1" thickBot="1">
      <c r="A42" s="1968">
        <v>36</v>
      </c>
      <c r="B42" s="2817" t="s">
        <v>32</v>
      </c>
      <c r="C42" s="2817"/>
      <c r="D42" s="2817"/>
      <c r="E42" s="1969" t="s">
        <v>10</v>
      </c>
      <c r="F42" s="1881" t="s">
        <v>626</v>
      </c>
      <c r="G42" s="1969">
        <v>3</v>
      </c>
      <c r="H42" s="1970" t="s">
        <v>181</v>
      </c>
      <c r="I42" s="1971" t="s">
        <v>196</v>
      </c>
      <c r="J42" s="1972" t="s">
        <v>407</v>
      </c>
      <c r="K42" s="1931">
        <v>400000</v>
      </c>
      <c r="L42" s="1387">
        <f>K42*5%</f>
        <v>20000</v>
      </c>
      <c r="M42" s="1885">
        <f>K42-L42</f>
        <v>380000</v>
      </c>
      <c r="N42" s="1910">
        <v>38</v>
      </c>
      <c r="AA42" s="11"/>
      <c r="AB42" s="11"/>
      <c r="AC42" s="11"/>
      <c r="AD42" s="11"/>
      <c r="AE42" s="11"/>
      <c r="AF42" s="11"/>
    </row>
    <row r="43" spans="1:32" ht="15.75" customHeight="1" thickTop="1">
      <c r="A43" s="1906">
        <v>37</v>
      </c>
      <c r="B43" s="2124" t="s">
        <v>95</v>
      </c>
      <c r="C43" s="2124"/>
      <c r="D43" s="2124"/>
      <c r="E43" s="5" t="s">
        <v>10</v>
      </c>
      <c r="F43" s="2295" t="s">
        <v>1154</v>
      </c>
      <c r="G43" s="5">
        <v>3</v>
      </c>
      <c r="H43" s="1364" t="s">
        <v>187</v>
      </c>
      <c r="I43" s="1907" t="s">
        <v>776</v>
      </c>
      <c r="J43" s="1378" t="s">
        <v>415</v>
      </c>
      <c r="K43" s="1275">
        <v>400000</v>
      </c>
      <c r="L43" s="1275">
        <v>400000</v>
      </c>
      <c r="M43" s="1387">
        <f>L43*5%</f>
        <v>20000</v>
      </c>
      <c r="N43" s="1885">
        <f>L43-M43</f>
        <v>380000</v>
      </c>
    </row>
    <row r="44" spans="1:32" ht="15.75" customHeight="1">
      <c r="A44" s="1903">
        <v>38</v>
      </c>
      <c r="B44" s="2814" t="s">
        <v>625</v>
      </c>
      <c r="C44" s="2814"/>
      <c r="D44" s="2814"/>
      <c r="E44" s="1280" t="s">
        <v>10</v>
      </c>
      <c r="F44" s="1904" t="s">
        <v>626</v>
      </c>
      <c r="G44" s="1280">
        <v>3</v>
      </c>
      <c r="H44" s="1382" t="s">
        <v>719</v>
      </c>
      <c r="I44" s="1904" t="s">
        <v>763</v>
      </c>
      <c r="J44" s="1383" t="s">
        <v>415</v>
      </c>
      <c r="K44" s="1885">
        <v>400000</v>
      </c>
      <c r="L44" s="1387">
        <f>K44*5%</f>
        <v>20000</v>
      </c>
      <c r="M44" s="1885">
        <f>K44-L44</f>
        <v>380000</v>
      </c>
      <c r="N44" s="1910">
        <v>40</v>
      </c>
      <c r="AA44" s="11"/>
      <c r="AB44" s="11"/>
      <c r="AC44" s="11"/>
      <c r="AD44" s="11"/>
      <c r="AE44" s="11"/>
      <c r="AF44" s="11"/>
    </row>
    <row r="45" spans="1:32" ht="15.75" customHeight="1">
      <c r="A45" s="1906">
        <v>39</v>
      </c>
      <c r="B45" s="2124" t="s">
        <v>95</v>
      </c>
      <c r="C45" s="2124"/>
      <c r="D45" s="2124"/>
      <c r="E45" s="5" t="s">
        <v>10</v>
      </c>
      <c r="F45" s="2295" t="s">
        <v>1154</v>
      </c>
      <c r="G45" s="5">
        <v>3</v>
      </c>
      <c r="H45" s="1364" t="s">
        <v>187</v>
      </c>
      <c r="I45" s="1907" t="s">
        <v>776</v>
      </c>
      <c r="J45" s="1378" t="s">
        <v>412</v>
      </c>
      <c r="K45" s="1275">
        <v>400000</v>
      </c>
      <c r="L45" s="1275">
        <v>400000</v>
      </c>
      <c r="M45" s="1387">
        <f>L45*5%</f>
        <v>20000</v>
      </c>
      <c r="N45" s="1885">
        <f>L45-M45</f>
        <v>380000</v>
      </c>
    </row>
    <row r="46" spans="1:32" ht="15.75" customHeight="1">
      <c r="A46" s="1903">
        <v>40</v>
      </c>
      <c r="B46" s="2814" t="s">
        <v>625</v>
      </c>
      <c r="C46" s="2814"/>
      <c r="D46" s="2814"/>
      <c r="E46" s="1280" t="s">
        <v>10</v>
      </c>
      <c r="F46" s="1881" t="s">
        <v>626</v>
      </c>
      <c r="G46" s="1280">
        <v>3</v>
      </c>
      <c r="H46" s="1382" t="s">
        <v>719</v>
      </c>
      <c r="I46" s="1904" t="s">
        <v>763</v>
      </c>
      <c r="J46" s="1383" t="s">
        <v>412</v>
      </c>
      <c r="K46" s="1885">
        <v>400000</v>
      </c>
      <c r="L46" s="1387">
        <f>K46*5%</f>
        <v>20000</v>
      </c>
      <c r="M46" s="1275">
        <f>K46-L46</f>
        <v>380000</v>
      </c>
      <c r="N46" s="1910">
        <v>42</v>
      </c>
      <c r="Z46" s="11"/>
      <c r="AA46" s="11"/>
      <c r="AB46" s="11"/>
      <c r="AC46" s="11"/>
    </row>
    <row r="47" spans="1:32" ht="15.75" customHeight="1">
      <c r="A47" s="1906">
        <v>41</v>
      </c>
      <c r="B47" s="2124" t="s">
        <v>95</v>
      </c>
      <c r="C47" s="2124"/>
      <c r="D47" s="2124"/>
      <c r="E47" s="5" t="s">
        <v>10</v>
      </c>
      <c r="F47" s="2295" t="s">
        <v>1154</v>
      </c>
      <c r="G47" s="5">
        <v>3</v>
      </c>
      <c r="H47" s="1364" t="s">
        <v>187</v>
      </c>
      <c r="I47" s="1907" t="s">
        <v>776</v>
      </c>
      <c r="J47" s="1378" t="s">
        <v>413</v>
      </c>
      <c r="K47" s="1275">
        <v>400000</v>
      </c>
      <c r="L47" s="1275">
        <v>400000</v>
      </c>
      <c r="M47" s="1387">
        <f>L47*5%</f>
        <v>20000</v>
      </c>
      <c r="N47" s="1885">
        <f>L47-M47</f>
        <v>380000</v>
      </c>
    </row>
    <row r="48" spans="1:32" ht="15.75" customHeight="1">
      <c r="A48" s="1903">
        <v>42</v>
      </c>
      <c r="B48" s="2814" t="s">
        <v>336</v>
      </c>
      <c r="C48" s="2814"/>
      <c r="D48" s="2814"/>
      <c r="E48" s="1280" t="s">
        <v>10</v>
      </c>
      <c r="F48" s="1918">
        <v>583330600201000</v>
      </c>
      <c r="G48" s="1280">
        <v>2</v>
      </c>
      <c r="H48" s="1382" t="s">
        <v>189</v>
      </c>
      <c r="I48" s="1904" t="s">
        <v>337</v>
      </c>
      <c r="J48" s="1383" t="s">
        <v>413</v>
      </c>
      <c r="K48" s="1885">
        <v>400000</v>
      </c>
      <c r="L48" s="1387">
        <f>K48*5%</f>
        <v>20000</v>
      </c>
      <c r="M48" s="1885">
        <f>K48-L48</f>
        <v>380000</v>
      </c>
      <c r="N48" s="1910">
        <v>44</v>
      </c>
      <c r="Z48" s="11"/>
      <c r="AA48" s="11"/>
      <c r="AB48" s="11"/>
      <c r="AC48" s="11"/>
    </row>
    <row r="49" spans="1:29" ht="15.75" customHeight="1">
      <c r="A49" s="1906">
        <v>43</v>
      </c>
      <c r="B49" s="2815" t="s">
        <v>402</v>
      </c>
      <c r="C49" s="2815"/>
      <c r="D49" s="2815"/>
      <c r="E49" s="5" t="s">
        <v>10</v>
      </c>
      <c r="F49" s="1905" t="s">
        <v>290</v>
      </c>
      <c r="G49" s="5">
        <v>3</v>
      </c>
      <c r="H49" s="1364" t="s">
        <v>181</v>
      </c>
      <c r="I49" s="1907" t="s">
        <v>241</v>
      </c>
      <c r="J49" s="1378" t="s">
        <v>358</v>
      </c>
      <c r="K49" s="1275">
        <v>400000</v>
      </c>
      <c r="L49" s="1388">
        <f>K49*5%</f>
        <v>20000</v>
      </c>
      <c r="M49" s="1275">
        <f>K49-L49</f>
        <v>380000</v>
      </c>
      <c r="N49" s="672">
        <v>45</v>
      </c>
      <c r="Z49" s="11"/>
      <c r="AA49" s="11"/>
      <c r="AB49" s="11"/>
      <c r="AC49" s="11"/>
    </row>
    <row r="50" spans="1:29" ht="15.75" customHeight="1">
      <c r="A50" s="1903">
        <v>44</v>
      </c>
      <c r="B50" s="2814" t="s">
        <v>118</v>
      </c>
      <c r="C50" s="2814"/>
      <c r="D50" s="2814"/>
      <c r="E50" s="1280" t="s">
        <v>10</v>
      </c>
      <c r="F50" s="1918">
        <v>776330573201000</v>
      </c>
      <c r="G50" s="1280">
        <v>3</v>
      </c>
      <c r="H50" s="1382" t="s">
        <v>750</v>
      </c>
      <c r="I50" s="1904" t="s">
        <v>264</v>
      </c>
      <c r="J50" s="1383" t="s">
        <v>358</v>
      </c>
      <c r="K50" s="1885">
        <v>400000</v>
      </c>
      <c r="L50" s="1387">
        <f>K50*5%</f>
        <v>20000</v>
      </c>
      <c r="M50" s="1885">
        <f>K50-L50</f>
        <v>380000</v>
      </c>
      <c r="N50" s="1910">
        <v>46</v>
      </c>
      <c r="Z50" s="11"/>
      <c r="AA50" s="11"/>
      <c r="AB50" s="11"/>
      <c r="AC50" s="11"/>
    </row>
    <row r="51" spans="1:29" ht="15.75" customHeight="1">
      <c r="A51" s="1906">
        <v>45</v>
      </c>
      <c r="B51" s="2815" t="s">
        <v>411</v>
      </c>
      <c r="C51" s="2815"/>
      <c r="D51" s="2815"/>
      <c r="E51" s="5" t="s">
        <v>10</v>
      </c>
      <c r="F51" s="1919">
        <v>583330824201000</v>
      </c>
      <c r="G51" s="5">
        <v>3</v>
      </c>
      <c r="H51" s="1364" t="s">
        <v>189</v>
      </c>
      <c r="I51" s="1907" t="s">
        <v>338</v>
      </c>
      <c r="J51" s="1378" t="s">
        <v>399</v>
      </c>
      <c r="K51" s="1275">
        <v>400000</v>
      </c>
      <c r="L51" s="1387">
        <f>K51*5%</f>
        <v>20000</v>
      </c>
      <c r="M51" s="1885">
        <f>K51-L51</f>
        <v>380000</v>
      </c>
      <c r="N51" s="1910">
        <v>48</v>
      </c>
      <c r="Z51" s="11"/>
      <c r="AA51" s="11"/>
      <c r="AB51" s="11"/>
      <c r="AC51" s="11"/>
    </row>
    <row r="52" spans="1:29" ht="15.75" customHeight="1">
      <c r="A52" s="1903">
        <v>46</v>
      </c>
      <c r="B52" s="2123" t="s">
        <v>755</v>
      </c>
      <c r="C52" s="2123"/>
      <c r="D52" s="2123"/>
      <c r="E52" s="1280" t="s">
        <v>7</v>
      </c>
      <c r="F52" s="1881" t="s">
        <v>1155</v>
      </c>
      <c r="G52" s="1280">
        <v>3</v>
      </c>
      <c r="H52" s="1382" t="s">
        <v>185</v>
      </c>
      <c r="I52" s="1904" t="s">
        <v>764</v>
      </c>
      <c r="J52" s="1383" t="s">
        <v>399</v>
      </c>
      <c r="K52" s="1885">
        <v>400000</v>
      </c>
      <c r="L52" s="1275">
        <v>400000</v>
      </c>
      <c r="M52" s="1387">
        <f>L52*5%</f>
        <v>20000</v>
      </c>
      <c r="N52" s="1885">
        <f>L52-M52</f>
        <v>380000</v>
      </c>
    </row>
    <row r="53" spans="1:29" ht="15.75" customHeight="1">
      <c r="A53" s="1906">
        <v>47</v>
      </c>
      <c r="B53" s="2124" t="s">
        <v>80</v>
      </c>
      <c r="C53" s="2124"/>
      <c r="D53" s="2124"/>
      <c r="E53" s="5" t="s">
        <v>7</v>
      </c>
      <c r="F53" s="2296" t="s">
        <v>1153</v>
      </c>
      <c r="G53" s="5">
        <v>2</v>
      </c>
      <c r="H53" s="1364" t="s">
        <v>182</v>
      </c>
      <c r="I53" s="1907" t="s">
        <v>634</v>
      </c>
      <c r="J53" s="1378" t="s">
        <v>361</v>
      </c>
      <c r="K53" s="1275">
        <v>400000</v>
      </c>
      <c r="L53" s="1275">
        <v>400000</v>
      </c>
      <c r="M53" s="1388">
        <f>L53*15%</f>
        <v>60000</v>
      </c>
      <c r="N53" s="1275">
        <f>L53-M53</f>
        <v>340000</v>
      </c>
    </row>
    <row r="54" spans="1:29" ht="15.75" customHeight="1">
      <c r="A54" s="1903">
        <v>48</v>
      </c>
      <c r="B54" s="2814" t="s">
        <v>29</v>
      </c>
      <c r="C54" s="2814"/>
      <c r="D54" s="2814"/>
      <c r="E54" s="1280" t="s">
        <v>7</v>
      </c>
      <c r="F54" s="1918">
        <v>698245214201000</v>
      </c>
      <c r="G54" s="1280">
        <v>3</v>
      </c>
      <c r="H54" s="1382" t="s">
        <v>185</v>
      </c>
      <c r="I54" s="1904" t="s">
        <v>631</v>
      </c>
      <c r="J54" s="1383" t="s">
        <v>361</v>
      </c>
      <c r="K54" s="1885">
        <v>400000</v>
      </c>
      <c r="L54" s="1387">
        <f>K54*15%</f>
        <v>60000</v>
      </c>
      <c r="M54" s="1885">
        <f>K54-L54</f>
        <v>340000</v>
      </c>
      <c r="N54" s="1910">
        <v>50</v>
      </c>
      <c r="Z54" s="11"/>
      <c r="AA54" s="11"/>
      <c r="AB54" s="11"/>
      <c r="AC54" s="11"/>
    </row>
    <row r="55" spans="1:29" ht="15.75" customHeight="1">
      <c r="A55" s="1906">
        <v>49</v>
      </c>
      <c r="B55" s="2815" t="s">
        <v>32</v>
      </c>
      <c r="C55" s="2815"/>
      <c r="D55" s="2815"/>
      <c r="E55" s="5" t="s">
        <v>10</v>
      </c>
      <c r="F55" s="1905" t="s">
        <v>626</v>
      </c>
      <c r="G55" s="5">
        <v>3</v>
      </c>
      <c r="H55" s="1364" t="s">
        <v>183</v>
      </c>
      <c r="I55" s="1907" t="s">
        <v>252</v>
      </c>
      <c r="J55" s="1378" t="s">
        <v>362</v>
      </c>
      <c r="K55" s="1275">
        <v>400000</v>
      </c>
      <c r="L55" s="1920">
        <f>K55*5%</f>
        <v>20000</v>
      </c>
      <c r="M55" s="1921">
        <f>K55-L55</f>
        <v>380000</v>
      </c>
      <c r="N55" s="672">
        <v>51</v>
      </c>
      <c r="Q55" s="2007"/>
      <c r="R55" s="2007"/>
      <c r="S55" s="2008"/>
      <c r="T55" s="11"/>
    </row>
    <row r="56" spans="1:29" ht="15.75" customHeight="1">
      <c r="A56" s="1903">
        <v>50</v>
      </c>
      <c r="B56" s="2814" t="s">
        <v>411</v>
      </c>
      <c r="C56" s="2814"/>
      <c r="D56" s="2814"/>
      <c r="E56" s="1280" t="s">
        <v>10</v>
      </c>
      <c r="F56" s="1918">
        <v>583330824201000</v>
      </c>
      <c r="G56" s="1280">
        <v>3</v>
      </c>
      <c r="H56" s="1382" t="s">
        <v>189</v>
      </c>
      <c r="I56" s="1904" t="s">
        <v>338</v>
      </c>
      <c r="J56" s="1383" t="s">
        <v>362</v>
      </c>
      <c r="K56" s="1885">
        <v>400000</v>
      </c>
      <c r="L56" s="1387">
        <f>K56*5%</f>
        <v>20000</v>
      </c>
      <c r="M56" s="1885">
        <f>K56-L56</f>
        <v>380000</v>
      </c>
      <c r="N56" s="1910">
        <v>52</v>
      </c>
      <c r="Z56" s="11"/>
      <c r="AA56" s="11"/>
      <c r="AB56" s="11"/>
      <c r="AC56" s="11"/>
    </row>
    <row r="57" spans="1:29" ht="15.75" customHeight="1">
      <c r="A57" s="1906">
        <v>51</v>
      </c>
      <c r="B57" s="2124" t="s">
        <v>410</v>
      </c>
      <c r="C57" s="2124"/>
      <c r="D57" s="2124"/>
      <c r="E57" s="5" t="s">
        <v>7</v>
      </c>
      <c r="F57" s="2297">
        <v>255259541201000</v>
      </c>
      <c r="G57" s="5"/>
      <c r="H57" s="1364"/>
      <c r="I57" s="1907"/>
      <c r="J57" s="1378" t="s">
        <v>1138</v>
      </c>
      <c r="K57" s="1275">
        <v>400000</v>
      </c>
      <c r="L57" s="2005"/>
      <c r="M57" s="2156"/>
      <c r="N57" s="1910"/>
      <c r="Z57" s="11"/>
      <c r="AA57" s="11"/>
      <c r="AB57" s="11"/>
      <c r="AC57" s="11"/>
    </row>
    <row r="58" spans="1:29" ht="15.75" customHeight="1">
      <c r="A58" s="1903">
        <v>52</v>
      </c>
      <c r="B58" s="2123" t="s">
        <v>32</v>
      </c>
      <c r="C58" s="2123"/>
      <c r="D58" s="2123"/>
      <c r="E58" s="1280" t="s">
        <v>7</v>
      </c>
      <c r="F58" s="1881" t="s">
        <v>626</v>
      </c>
      <c r="G58" s="1280"/>
      <c r="H58" s="1382"/>
      <c r="I58" s="1904"/>
      <c r="J58" s="1383" t="s">
        <v>1138</v>
      </c>
      <c r="K58" s="1885">
        <v>400000</v>
      </c>
      <c r="L58" s="2005"/>
      <c r="M58" s="2156"/>
      <c r="N58" s="1910"/>
      <c r="Z58" s="11"/>
      <c r="AA58" s="11"/>
      <c r="AB58" s="11"/>
      <c r="AC58" s="11"/>
    </row>
    <row r="59" spans="1:29" ht="15.75" customHeight="1">
      <c r="A59" s="1906">
        <v>53</v>
      </c>
      <c r="B59" s="2124" t="s">
        <v>80</v>
      </c>
      <c r="C59" s="2124"/>
      <c r="D59" s="2124"/>
      <c r="E59" s="5" t="s">
        <v>7</v>
      </c>
      <c r="F59" s="2296" t="s">
        <v>1153</v>
      </c>
      <c r="G59" s="5">
        <v>2</v>
      </c>
      <c r="H59" s="1364" t="s">
        <v>182</v>
      </c>
      <c r="I59" s="1907" t="s">
        <v>634</v>
      </c>
      <c r="J59" s="1378" t="s">
        <v>355</v>
      </c>
      <c r="K59" s="1275">
        <v>400000</v>
      </c>
      <c r="L59" s="1275">
        <v>400000</v>
      </c>
      <c r="M59" s="1387">
        <f>L59*15%</f>
        <v>60000</v>
      </c>
      <c r="N59" s="1885">
        <f>L59-M59</f>
        <v>340000</v>
      </c>
    </row>
    <row r="60" spans="1:29" ht="15.75" customHeight="1">
      <c r="A60" s="1903">
        <v>54</v>
      </c>
      <c r="B60" s="2814" t="s">
        <v>45</v>
      </c>
      <c r="C60" s="2814"/>
      <c r="D60" s="2814"/>
      <c r="E60" s="1280" t="s">
        <v>10</v>
      </c>
      <c r="F60" s="1926" t="s">
        <v>244</v>
      </c>
      <c r="G60" s="1280">
        <v>3</v>
      </c>
      <c r="H60" s="1382" t="s">
        <v>21</v>
      </c>
      <c r="I60" s="1904" t="s">
        <v>426</v>
      </c>
      <c r="J60" s="1383" t="s">
        <v>355</v>
      </c>
      <c r="K60" s="1885">
        <v>400000</v>
      </c>
      <c r="L60" s="1387">
        <f>K60*5%</f>
        <v>20000</v>
      </c>
      <c r="M60" s="1885">
        <f>K60-L60</f>
        <v>380000</v>
      </c>
      <c r="N60" s="1910">
        <v>54</v>
      </c>
      <c r="Z60" s="11"/>
      <c r="AA60" s="11"/>
      <c r="AB60" s="11"/>
      <c r="AC60" s="11"/>
    </row>
    <row r="61" spans="1:29" ht="15.75" customHeight="1">
      <c r="A61" s="1906">
        <v>55</v>
      </c>
      <c r="B61" s="2815" t="s">
        <v>726</v>
      </c>
      <c r="C61" s="2815"/>
      <c r="D61" s="2815"/>
      <c r="E61" s="5" t="s">
        <v>7</v>
      </c>
      <c r="F61" s="1919">
        <v>583330642201000</v>
      </c>
      <c r="G61" s="5">
        <v>3</v>
      </c>
      <c r="H61" s="1364" t="s">
        <v>185</v>
      </c>
      <c r="I61" s="1907" t="s">
        <v>764</v>
      </c>
      <c r="J61" s="1378" t="s">
        <v>364</v>
      </c>
      <c r="K61" s="1275">
        <v>400000</v>
      </c>
      <c r="L61" s="1920">
        <f>K61*15%</f>
        <v>60000</v>
      </c>
      <c r="M61" s="1921">
        <f>K61-L61</f>
        <v>340000</v>
      </c>
      <c r="N61" s="672">
        <v>55</v>
      </c>
      <c r="Z61" s="1927"/>
      <c r="AA61" s="1928"/>
      <c r="AB61" s="1928"/>
      <c r="AC61" s="1929"/>
    </row>
    <row r="62" spans="1:29" ht="15.75" customHeight="1">
      <c r="A62" s="1903">
        <v>56</v>
      </c>
      <c r="B62" s="2814" t="s">
        <v>45</v>
      </c>
      <c r="C62" s="2814"/>
      <c r="D62" s="2814"/>
      <c r="E62" s="1280" t="s">
        <v>10</v>
      </c>
      <c r="F62" s="1881" t="s">
        <v>244</v>
      </c>
      <c r="G62" s="1280">
        <v>3</v>
      </c>
      <c r="H62" s="1382" t="s">
        <v>21</v>
      </c>
      <c r="I62" s="1904" t="s">
        <v>426</v>
      </c>
      <c r="J62" s="1383" t="s">
        <v>364</v>
      </c>
      <c r="K62" s="1885">
        <v>400000</v>
      </c>
      <c r="L62" s="1387">
        <f>K62*5%</f>
        <v>20000</v>
      </c>
      <c r="M62" s="1885">
        <f>K62-L62</f>
        <v>380000</v>
      </c>
      <c r="N62" s="1910">
        <v>56</v>
      </c>
      <c r="Z62" s="11"/>
      <c r="AA62" s="11"/>
      <c r="AB62" s="11"/>
      <c r="AC62" s="11"/>
    </row>
    <row r="63" spans="1:29" ht="15.75" customHeight="1">
      <c r="A63" s="1906">
        <v>57</v>
      </c>
      <c r="B63" s="2124" t="s">
        <v>105</v>
      </c>
      <c r="C63" s="5"/>
      <c r="D63" s="5"/>
      <c r="E63" s="5" t="s">
        <v>7</v>
      </c>
      <c r="F63" s="1905">
        <v>98245198201000</v>
      </c>
      <c r="G63" s="5"/>
      <c r="H63" s="1364"/>
      <c r="I63" s="5"/>
      <c r="J63" s="1378" t="s">
        <v>365</v>
      </c>
      <c r="K63" s="1275">
        <v>400000</v>
      </c>
      <c r="L63" s="1387" t="e">
        <f>#REF!*5%</f>
        <v>#REF!</v>
      </c>
      <c r="M63" s="1885" t="e">
        <f>#REF!-L63</f>
        <v>#REF!</v>
      </c>
      <c r="N63" s="1910">
        <v>58</v>
      </c>
      <c r="Z63" s="11"/>
      <c r="AA63" s="11"/>
      <c r="AB63" s="11"/>
      <c r="AC63" s="11"/>
    </row>
    <row r="64" spans="1:29" ht="15.75" customHeight="1">
      <c r="A64" s="1903">
        <v>58</v>
      </c>
      <c r="B64" s="2123" t="s">
        <v>9</v>
      </c>
      <c r="C64" s="2123"/>
      <c r="D64" s="2123"/>
      <c r="E64" s="1280" t="s">
        <v>10</v>
      </c>
      <c r="F64" s="1881" t="s">
        <v>301</v>
      </c>
      <c r="G64" s="1280">
        <v>3</v>
      </c>
      <c r="H64" s="1382" t="s">
        <v>186</v>
      </c>
      <c r="I64" s="1280"/>
      <c r="J64" s="1383" t="s">
        <v>365</v>
      </c>
      <c r="K64" s="1885">
        <v>400000</v>
      </c>
      <c r="L64" s="1275">
        <v>400000</v>
      </c>
      <c r="M64" s="1387">
        <f>L64*15%</f>
        <v>60000</v>
      </c>
      <c r="N64" s="1885">
        <f>L64-M64</f>
        <v>340000</v>
      </c>
    </row>
    <row r="65" spans="1:29" ht="15.75" customHeight="1">
      <c r="A65" s="1906">
        <v>59</v>
      </c>
      <c r="B65" s="2813" t="s">
        <v>766</v>
      </c>
      <c r="C65" s="2813"/>
      <c r="D65" s="2813"/>
      <c r="E65" s="1911" t="s">
        <v>7</v>
      </c>
      <c r="F65" s="1919">
        <v>577536147201000</v>
      </c>
      <c r="G65" s="1911">
        <v>2</v>
      </c>
      <c r="H65" s="1912" t="s">
        <v>183</v>
      </c>
      <c r="I65" s="1913" t="s">
        <v>292</v>
      </c>
      <c r="J65" s="1914" t="s">
        <v>366</v>
      </c>
      <c r="K65" s="1915">
        <v>400000</v>
      </c>
      <c r="L65" s="1388">
        <f>K65*15%</f>
        <v>60000</v>
      </c>
      <c r="M65" s="1275">
        <f>K65-L65</f>
        <v>340000</v>
      </c>
      <c r="N65" s="672">
        <v>21</v>
      </c>
      <c r="Z65" s="11"/>
      <c r="AA65" s="11"/>
      <c r="AB65" s="11"/>
      <c r="AC65" s="11"/>
    </row>
    <row r="66" spans="1:29" ht="15.75" customHeight="1">
      <c r="A66" s="1903">
        <v>60</v>
      </c>
      <c r="B66" s="2814" t="s">
        <v>745</v>
      </c>
      <c r="C66" s="2814"/>
      <c r="D66" s="2814"/>
      <c r="E66" s="1280" t="s">
        <v>10</v>
      </c>
      <c r="F66" s="1881" t="s">
        <v>746</v>
      </c>
      <c r="G66" s="1280">
        <v>3</v>
      </c>
      <c r="H66" s="1382" t="s">
        <v>186</v>
      </c>
      <c r="I66" s="1280"/>
      <c r="J66" s="1383" t="s">
        <v>366</v>
      </c>
      <c r="K66" s="1885">
        <v>400000</v>
      </c>
      <c r="L66" s="1388">
        <f>K66*5%</f>
        <v>20000</v>
      </c>
      <c r="M66" s="1275">
        <f>K66-L66</f>
        <v>380000</v>
      </c>
      <c r="N66" s="672">
        <v>59</v>
      </c>
      <c r="Z66" s="11"/>
      <c r="AA66" s="11"/>
      <c r="AB66" s="11"/>
      <c r="AC66" s="11"/>
    </row>
    <row r="67" spans="1:29" ht="15.75" customHeight="1">
      <c r="A67" s="1906">
        <v>61</v>
      </c>
      <c r="B67" s="2124" t="s">
        <v>100</v>
      </c>
      <c r="C67" s="2124"/>
      <c r="D67" s="2124"/>
      <c r="E67" s="5" t="s">
        <v>7</v>
      </c>
      <c r="F67" s="1919" t="s">
        <v>282</v>
      </c>
      <c r="G67" s="5">
        <v>3</v>
      </c>
      <c r="H67" s="1364" t="s">
        <v>185</v>
      </c>
      <c r="I67" s="1907" t="s">
        <v>433</v>
      </c>
      <c r="J67" s="1378" t="s">
        <v>367</v>
      </c>
      <c r="K67" s="1275">
        <v>400000</v>
      </c>
      <c r="L67" s="1275">
        <v>400000</v>
      </c>
      <c r="M67" s="1387">
        <f>L67*15%</f>
        <v>60000</v>
      </c>
      <c r="N67" s="1885">
        <f>L67-M67</f>
        <v>340000</v>
      </c>
    </row>
    <row r="68" spans="1:29" ht="15.75" customHeight="1">
      <c r="A68" s="1903">
        <v>62</v>
      </c>
      <c r="B68" s="2814" t="s">
        <v>9</v>
      </c>
      <c r="C68" s="2814"/>
      <c r="D68" s="2814"/>
      <c r="E68" s="1280" t="s">
        <v>10</v>
      </c>
      <c r="F68" s="1881" t="s">
        <v>301</v>
      </c>
      <c r="G68" s="1280">
        <v>3</v>
      </c>
      <c r="H68" s="1382" t="s">
        <v>181</v>
      </c>
      <c r="I68" s="1904" t="s">
        <v>492</v>
      </c>
      <c r="J68" s="1383" t="s">
        <v>367</v>
      </c>
      <c r="K68" s="1885">
        <v>400000</v>
      </c>
      <c r="L68" s="1387">
        <f>K68*5%</f>
        <v>20000</v>
      </c>
      <c r="M68" s="1885">
        <f>K68-L68</f>
        <v>380000</v>
      </c>
      <c r="N68" s="1910">
        <v>62</v>
      </c>
      <c r="AC68" s="11"/>
    </row>
    <row r="69" spans="1:29" ht="15.75" customHeight="1">
      <c r="A69" s="1906">
        <v>63</v>
      </c>
      <c r="B69" s="2813" t="s">
        <v>100</v>
      </c>
      <c r="C69" s="2813"/>
      <c r="D69" s="2813"/>
      <c r="E69" s="1911" t="s">
        <v>7</v>
      </c>
      <c r="F69" s="1919" t="s">
        <v>282</v>
      </c>
      <c r="G69" s="1911">
        <v>3</v>
      </c>
      <c r="H69" s="1912" t="s">
        <v>185</v>
      </c>
      <c r="I69" s="1913" t="s">
        <v>433</v>
      </c>
      <c r="J69" s="1914" t="s">
        <v>368</v>
      </c>
      <c r="K69" s="1915">
        <v>400000</v>
      </c>
      <c r="L69" s="1387">
        <f>K69*15%</f>
        <v>60000</v>
      </c>
      <c r="M69" s="1885">
        <f>K69-L69</f>
        <v>340000</v>
      </c>
      <c r="N69" s="1910">
        <v>64</v>
      </c>
      <c r="AC69" s="11"/>
    </row>
    <row r="70" spans="1:29" ht="15.75" customHeight="1" thickBot="1">
      <c r="A70" s="1903">
        <v>64</v>
      </c>
      <c r="B70" s="2814" t="s">
        <v>771</v>
      </c>
      <c r="C70" s="2814"/>
      <c r="D70" s="2814"/>
      <c r="E70" s="1280" t="s">
        <v>10</v>
      </c>
      <c r="F70" s="2298" t="s">
        <v>280</v>
      </c>
      <c r="G70" s="1280">
        <v>2</v>
      </c>
      <c r="H70" s="1382" t="s">
        <v>183</v>
      </c>
      <c r="I70" s="1904" t="s">
        <v>195</v>
      </c>
      <c r="J70" s="1383" t="s">
        <v>368</v>
      </c>
      <c r="K70" s="1885">
        <v>400000</v>
      </c>
      <c r="L70" s="1275">
        <v>400000</v>
      </c>
      <c r="M70" s="1930">
        <f>L70*5%</f>
        <v>20000</v>
      </c>
      <c r="N70" s="1931">
        <f>L70-M70</f>
        <v>380000</v>
      </c>
    </row>
    <row r="71" spans="1:29" ht="15.75" customHeight="1" thickTop="1">
      <c r="A71" s="1906">
        <v>65</v>
      </c>
      <c r="B71" s="2124" t="s">
        <v>104</v>
      </c>
      <c r="C71" s="2124"/>
      <c r="D71" s="2124"/>
      <c r="E71" s="5" t="s">
        <v>7</v>
      </c>
      <c r="F71" s="1919" t="s">
        <v>263</v>
      </c>
      <c r="G71" s="5">
        <v>3</v>
      </c>
      <c r="H71" s="1364" t="s">
        <v>185</v>
      </c>
      <c r="I71" s="1907" t="s">
        <v>200</v>
      </c>
      <c r="J71" s="1378" t="s">
        <v>370</v>
      </c>
      <c r="K71" s="1275">
        <v>400000</v>
      </c>
      <c r="L71" s="1275">
        <v>400000</v>
      </c>
      <c r="M71" s="1387">
        <f>L71*15%</f>
        <v>60000</v>
      </c>
      <c r="N71" s="1885">
        <f>L71-M71</f>
        <v>340000</v>
      </c>
    </row>
    <row r="72" spans="1:29" ht="15.75" customHeight="1">
      <c r="A72" s="1903">
        <v>66</v>
      </c>
      <c r="B72" s="2814" t="s">
        <v>131</v>
      </c>
      <c r="C72" s="2814"/>
      <c r="D72" s="2814"/>
      <c r="E72" s="1280" t="s">
        <v>10</v>
      </c>
      <c r="F72" s="1918">
        <v>150904886201000</v>
      </c>
      <c r="G72" s="1280">
        <v>3</v>
      </c>
      <c r="H72" s="1382" t="s">
        <v>188</v>
      </c>
      <c r="I72" s="1904" t="s">
        <v>760</v>
      </c>
      <c r="J72" s="1383" t="s">
        <v>370</v>
      </c>
      <c r="K72" s="1885">
        <v>400000</v>
      </c>
      <c r="L72" s="1387">
        <f>K72*5%</f>
        <v>20000</v>
      </c>
      <c r="M72" s="1885">
        <f>K72-L72</f>
        <v>380000</v>
      </c>
      <c r="N72" s="1910">
        <v>66</v>
      </c>
      <c r="Z72" s="11"/>
      <c r="AA72" s="11"/>
      <c r="AB72" s="11"/>
      <c r="AC72" s="11"/>
    </row>
    <row r="73" spans="1:29" ht="15.75" customHeight="1">
      <c r="A73" s="1906">
        <v>67</v>
      </c>
      <c r="B73" s="2815" t="s">
        <v>78</v>
      </c>
      <c r="C73" s="2815"/>
      <c r="D73" s="2815"/>
      <c r="E73" s="5" t="s">
        <v>7</v>
      </c>
      <c r="F73" s="1919">
        <v>776428336201000</v>
      </c>
      <c r="G73" s="5">
        <v>3</v>
      </c>
      <c r="H73" s="1364" t="s">
        <v>182</v>
      </c>
      <c r="I73" s="1907" t="s">
        <v>242</v>
      </c>
      <c r="J73" s="1378" t="s">
        <v>369</v>
      </c>
      <c r="K73" s="1275">
        <v>400000</v>
      </c>
      <c r="L73" s="1916">
        <f>K73*15%</f>
        <v>60000</v>
      </c>
      <c r="M73" s="1917">
        <f>K73-L73</f>
        <v>340000</v>
      </c>
      <c r="N73" s="1910">
        <v>68</v>
      </c>
      <c r="Z73" s="11"/>
      <c r="AA73" s="11"/>
      <c r="AB73" s="11"/>
      <c r="AC73" s="11"/>
    </row>
    <row r="74" spans="1:29" ht="15.75" customHeight="1">
      <c r="A74" s="1903">
        <v>68</v>
      </c>
      <c r="B74" s="2814" t="s">
        <v>627</v>
      </c>
      <c r="C74" s="2814"/>
      <c r="D74" s="2814"/>
      <c r="E74" s="1280" t="s">
        <v>7</v>
      </c>
      <c r="F74" s="1918">
        <v>583329636201000</v>
      </c>
      <c r="G74" s="1280">
        <v>3</v>
      </c>
      <c r="H74" s="1382" t="s">
        <v>188</v>
      </c>
      <c r="I74" s="1904" t="s">
        <v>628</v>
      </c>
      <c r="J74" s="1383" t="s">
        <v>369</v>
      </c>
      <c r="K74" s="1885">
        <v>400000</v>
      </c>
      <c r="L74" s="1932"/>
      <c r="M74" s="1933"/>
      <c r="N74" s="672"/>
      <c r="Z74" s="11"/>
      <c r="AA74" s="11"/>
      <c r="AB74" s="11"/>
      <c r="AC74" s="11"/>
    </row>
    <row r="75" spans="1:29" ht="15.75" customHeight="1">
      <c r="A75" s="1906">
        <v>69</v>
      </c>
      <c r="B75" s="2813" t="s">
        <v>766</v>
      </c>
      <c r="C75" s="2813"/>
      <c r="D75" s="2813"/>
      <c r="E75" s="1911" t="s">
        <v>7</v>
      </c>
      <c r="F75" s="1919">
        <v>577536147201000</v>
      </c>
      <c r="G75" s="1911">
        <v>3</v>
      </c>
      <c r="H75" s="1912" t="s">
        <v>191</v>
      </c>
      <c r="I75" s="1913" t="s">
        <v>767</v>
      </c>
      <c r="J75" s="1914" t="s">
        <v>371</v>
      </c>
      <c r="K75" s="1915">
        <v>400000</v>
      </c>
      <c r="L75" s="1387">
        <f>K75*15%</f>
        <v>60000</v>
      </c>
      <c r="M75" s="1885">
        <f>K75-L75</f>
        <v>340000</v>
      </c>
      <c r="N75" s="1910">
        <v>72</v>
      </c>
      <c r="AC75" s="11"/>
    </row>
    <row r="76" spans="1:29" ht="16.5" customHeight="1">
      <c r="A76" s="1903">
        <v>70</v>
      </c>
      <c r="B76" s="2123" t="s">
        <v>755</v>
      </c>
      <c r="C76" s="2123"/>
      <c r="D76" s="2123"/>
      <c r="E76" s="1280" t="s">
        <v>7</v>
      </c>
      <c r="F76" s="1881" t="s">
        <v>1155</v>
      </c>
      <c r="G76" s="2123" t="s">
        <v>253</v>
      </c>
      <c r="H76" s="1885">
        <v>400000</v>
      </c>
      <c r="I76" s="2130">
        <v>1</v>
      </c>
      <c r="J76" s="1383" t="s">
        <v>371</v>
      </c>
      <c r="K76" s="1885">
        <v>400000</v>
      </c>
      <c r="L76" s="1382" t="s">
        <v>753</v>
      </c>
      <c r="M76" s="2123"/>
      <c r="N76" s="2123"/>
      <c r="O76" s="1881"/>
    </row>
    <row r="77" spans="1:29" ht="16.5" customHeight="1">
      <c r="A77" s="1906">
        <v>71</v>
      </c>
      <c r="B77" s="2815" t="s">
        <v>78</v>
      </c>
      <c r="C77" s="2815"/>
      <c r="D77" s="2815"/>
      <c r="E77" s="5" t="s">
        <v>7</v>
      </c>
      <c r="F77" s="1919">
        <v>776428336201000</v>
      </c>
      <c r="G77" s="5">
        <v>3</v>
      </c>
      <c r="H77" s="1364" t="s">
        <v>182</v>
      </c>
      <c r="I77" s="1907" t="s">
        <v>242</v>
      </c>
      <c r="J77" s="1378" t="s">
        <v>450</v>
      </c>
      <c r="K77" s="1275">
        <v>400000</v>
      </c>
      <c r="L77" s="1916">
        <f>K77*15%</f>
        <v>60000</v>
      </c>
      <c r="M77" s="1917">
        <f>K77-L77</f>
        <v>340000</v>
      </c>
      <c r="N77" s="1910">
        <v>70</v>
      </c>
    </row>
    <row r="78" spans="1:29" ht="16.5" customHeight="1">
      <c r="A78" s="1903">
        <v>72</v>
      </c>
      <c r="B78" s="2814" t="s">
        <v>627</v>
      </c>
      <c r="C78" s="2814"/>
      <c r="D78" s="2814"/>
      <c r="E78" s="1280" t="s">
        <v>7</v>
      </c>
      <c r="F78" s="1918">
        <v>583329636201000</v>
      </c>
      <c r="G78" s="1280">
        <v>3</v>
      </c>
      <c r="H78" s="1382" t="s">
        <v>188</v>
      </c>
      <c r="I78" s="1904" t="s">
        <v>628</v>
      </c>
      <c r="J78" s="1383" t="s">
        <v>450</v>
      </c>
      <c r="K78" s="1885">
        <v>400000</v>
      </c>
      <c r="L78" s="1934"/>
      <c r="M78" s="1935"/>
      <c r="N78" s="672"/>
    </row>
    <row r="79" spans="1:29" ht="16.5" customHeight="1">
      <c r="A79" s="1906">
        <v>73</v>
      </c>
      <c r="B79" s="2815" t="s">
        <v>302</v>
      </c>
      <c r="C79" s="2815"/>
      <c r="D79" s="2815"/>
      <c r="E79" s="5" t="s">
        <v>7</v>
      </c>
      <c r="F79" s="1905">
        <v>577535255201000</v>
      </c>
      <c r="G79" s="5">
        <v>3</v>
      </c>
      <c r="H79" s="1364" t="s">
        <v>21</v>
      </c>
      <c r="I79" s="1907" t="s">
        <v>22</v>
      </c>
      <c r="J79" s="1378" t="s">
        <v>373</v>
      </c>
      <c r="K79" s="1275">
        <v>400000</v>
      </c>
      <c r="L79" s="1388">
        <f>K79*15%</f>
        <v>60000</v>
      </c>
      <c r="M79" s="1275">
        <f>K79-L79</f>
        <v>340000</v>
      </c>
      <c r="N79" s="672">
        <v>73</v>
      </c>
    </row>
    <row r="80" spans="1:29" ht="16.5" customHeight="1">
      <c r="A80" s="1903">
        <v>74</v>
      </c>
      <c r="B80" s="2123" t="s">
        <v>755</v>
      </c>
      <c r="C80" s="2123"/>
      <c r="D80" s="2123"/>
      <c r="E80" s="1280" t="s">
        <v>7</v>
      </c>
      <c r="F80" s="1881" t="s">
        <v>1155</v>
      </c>
      <c r="G80" s="1280">
        <v>3</v>
      </c>
      <c r="H80" s="1382" t="s">
        <v>185</v>
      </c>
      <c r="I80" s="1904" t="s">
        <v>764</v>
      </c>
      <c r="J80" s="2123" t="s">
        <v>373</v>
      </c>
      <c r="K80" s="1885">
        <v>400000</v>
      </c>
      <c r="L80" s="1387">
        <f>K80*5%</f>
        <v>20000</v>
      </c>
      <c r="M80" s="1885">
        <f>K80-L80</f>
        <v>380000</v>
      </c>
      <c r="N80" s="1910">
        <v>74</v>
      </c>
    </row>
    <row r="81" spans="1:29" ht="15.75" customHeight="1">
      <c r="A81" s="1906">
        <v>75</v>
      </c>
      <c r="B81" s="2124" t="s">
        <v>766</v>
      </c>
      <c r="C81" s="2124"/>
      <c r="D81" s="2124"/>
      <c r="E81" s="5" t="s">
        <v>7</v>
      </c>
      <c r="F81" s="1919">
        <v>577536147201000</v>
      </c>
      <c r="G81" s="5">
        <v>3</v>
      </c>
      <c r="H81" s="1364" t="s">
        <v>191</v>
      </c>
      <c r="I81" s="1907" t="s">
        <v>300</v>
      </c>
      <c r="J81" s="1378" t="s">
        <v>374</v>
      </c>
      <c r="K81" s="1275">
        <v>400000</v>
      </c>
      <c r="L81" s="1275">
        <v>400000</v>
      </c>
      <c r="M81" s="1387">
        <f>L81*15%</f>
        <v>60000</v>
      </c>
      <c r="N81" s="1885">
        <f>L81-M81</f>
        <v>340000</v>
      </c>
    </row>
    <row r="82" spans="1:29" ht="15.75" customHeight="1">
      <c r="A82" s="1903">
        <v>76</v>
      </c>
      <c r="B82" s="2814" t="s">
        <v>105</v>
      </c>
      <c r="C82" s="2814"/>
      <c r="D82" s="2814"/>
      <c r="E82" s="1280" t="s">
        <v>7</v>
      </c>
      <c r="F82" s="1881">
        <v>98245198201000</v>
      </c>
      <c r="G82" s="1280">
        <v>3</v>
      </c>
      <c r="H82" s="1382" t="s">
        <v>185</v>
      </c>
      <c r="I82" s="1904" t="s">
        <v>795</v>
      </c>
      <c r="J82" s="1383" t="s">
        <v>374</v>
      </c>
      <c r="K82" s="1885">
        <v>400000</v>
      </c>
      <c r="L82" s="1387">
        <f>K82*15%</f>
        <v>60000</v>
      </c>
      <c r="M82" s="1885">
        <f>K82-L82</f>
        <v>340000</v>
      </c>
      <c r="N82" s="1910">
        <v>76</v>
      </c>
    </row>
    <row r="83" spans="1:29" ht="15.75" customHeight="1" thickBot="1">
      <c r="A83" s="2163">
        <v>77</v>
      </c>
      <c r="B83" s="2816" t="s">
        <v>1112</v>
      </c>
      <c r="C83" s="2816"/>
      <c r="D83" s="2816"/>
      <c r="E83" s="2164" t="s">
        <v>7</v>
      </c>
      <c r="F83" s="1905">
        <v>583331285201000</v>
      </c>
      <c r="G83" s="2164">
        <v>3</v>
      </c>
      <c r="H83" s="2165" t="s">
        <v>51</v>
      </c>
      <c r="I83" s="2166" t="s">
        <v>620</v>
      </c>
      <c r="J83" s="2167" t="s">
        <v>377</v>
      </c>
      <c r="K83" s="2168">
        <v>400000</v>
      </c>
      <c r="L83" s="1387">
        <f>K83*5%</f>
        <v>20000</v>
      </c>
      <c r="M83" s="1885">
        <f>K83-L83</f>
        <v>380000</v>
      </c>
      <c r="N83" s="1910">
        <v>82</v>
      </c>
    </row>
    <row r="84" spans="1:29" ht="15.75" customHeight="1" thickTop="1">
      <c r="A84" s="1903">
        <v>78</v>
      </c>
      <c r="B84" s="2814" t="s">
        <v>629</v>
      </c>
      <c r="C84" s="2814"/>
      <c r="D84" s="2814"/>
      <c r="E84" s="1280" t="s">
        <v>10</v>
      </c>
      <c r="F84" s="1881">
        <v>149938896201000</v>
      </c>
      <c r="G84" s="1280">
        <v>3</v>
      </c>
      <c r="H84" s="1382" t="s">
        <v>238</v>
      </c>
      <c r="I84" s="1904" t="s">
        <v>630</v>
      </c>
      <c r="J84" s="1383" t="s">
        <v>377</v>
      </c>
      <c r="K84" s="1885">
        <v>400000</v>
      </c>
      <c r="L84" s="1388"/>
      <c r="M84" s="1275"/>
      <c r="N84" s="1910"/>
      <c r="AA84" s="1936"/>
    </row>
    <row r="85" spans="1:29" ht="15.75" customHeight="1">
      <c r="A85" s="1906">
        <v>79</v>
      </c>
      <c r="B85" s="2815" t="s">
        <v>748</v>
      </c>
      <c r="C85" s="2815"/>
      <c r="D85" s="2815"/>
      <c r="E85" s="5" t="s">
        <v>10</v>
      </c>
      <c r="F85" s="1919">
        <v>776330623201000</v>
      </c>
      <c r="G85" s="5">
        <v>3</v>
      </c>
      <c r="H85" s="1364" t="s">
        <v>51</v>
      </c>
      <c r="I85" s="1907" t="s">
        <v>620</v>
      </c>
      <c r="J85" s="1378" t="s">
        <v>379</v>
      </c>
      <c r="K85" s="1275">
        <v>400000</v>
      </c>
      <c r="L85" s="1387">
        <f>K85*5%</f>
        <v>20000</v>
      </c>
      <c r="M85" s="1885">
        <f>K85-L85</f>
        <v>380000</v>
      </c>
      <c r="N85" s="1910">
        <v>84</v>
      </c>
    </row>
    <row r="86" spans="1:29" ht="15.75" customHeight="1">
      <c r="A86" s="1903">
        <v>80</v>
      </c>
      <c r="B86" s="2123" t="s">
        <v>710</v>
      </c>
      <c r="C86" s="1922"/>
      <c r="D86" s="1922"/>
      <c r="E86" s="1280" t="s">
        <v>10</v>
      </c>
      <c r="F86" s="1881" t="s">
        <v>773</v>
      </c>
      <c r="G86" s="1280">
        <v>2</v>
      </c>
      <c r="H86" s="1382" t="s">
        <v>189</v>
      </c>
      <c r="I86" s="1904" t="s">
        <v>340</v>
      </c>
      <c r="J86" s="1383" t="s">
        <v>379</v>
      </c>
      <c r="K86" s="1885">
        <v>400000</v>
      </c>
      <c r="L86" s="1388">
        <f>K86*15%</f>
        <v>60000</v>
      </c>
      <c r="M86" s="1275">
        <f>K86-L86</f>
        <v>340000</v>
      </c>
      <c r="N86" s="672">
        <v>83</v>
      </c>
    </row>
    <row r="87" spans="1:29" ht="15.75" customHeight="1">
      <c r="A87" s="1906">
        <v>81</v>
      </c>
      <c r="B87" s="2124" t="s">
        <v>723</v>
      </c>
      <c r="C87" s="2124"/>
      <c r="D87" s="2124"/>
      <c r="E87" s="5" t="s">
        <v>7</v>
      </c>
      <c r="F87" s="1905" t="s">
        <v>725</v>
      </c>
      <c r="G87" s="5"/>
      <c r="H87" s="1364"/>
      <c r="I87" s="1907"/>
      <c r="J87" s="1378" t="s">
        <v>378</v>
      </c>
      <c r="K87" s="1275">
        <v>400000</v>
      </c>
      <c r="L87" s="1388"/>
      <c r="M87" s="1275"/>
      <c r="N87" s="672"/>
    </row>
    <row r="88" spans="1:29" ht="15.75" customHeight="1">
      <c r="A88" s="1903">
        <v>82</v>
      </c>
      <c r="B88" s="2814" t="s">
        <v>104</v>
      </c>
      <c r="C88" s="2814"/>
      <c r="D88" s="2814"/>
      <c r="E88" s="1280" t="s">
        <v>7</v>
      </c>
      <c r="F88" s="1918" t="s">
        <v>263</v>
      </c>
      <c r="G88" s="1280">
        <v>3</v>
      </c>
      <c r="H88" s="1382" t="s">
        <v>185</v>
      </c>
      <c r="I88" s="1904" t="s">
        <v>200</v>
      </c>
      <c r="J88" s="1383" t="s">
        <v>378</v>
      </c>
      <c r="K88" s="1885">
        <v>400000</v>
      </c>
      <c r="L88" s="1387">
        <f>K88*15%</f>
        <v>60000</v>
      </c>
      <c r="M88" s="1885">
        <f t="shared" ref="M88:M96" si="1">K88-L88</f>
        <v>340000</v>
      </c>
      <c r="N88" s="672">
        <v>85</v>
      </c>
    </row>
    <row r="89" spans="1:29" ht="15.75" customHeight="1">
      <c r="A89" s="1906">
        <v>83</v>
      </c>
      <c r="B89" s="2813" t="s">
        <v>184</v>
      </c>
      <c r="C89" s="2813"/>
      <c r="D89" s="2813"/>
      <c r="E89" s="1911" t="s">
        <v>7</v>
      </c>
      <c r="F89" s="1919">
        <v>577535248201000</v>
      </c>
      <c r="G89" s="1911">
        <v>3</v>
      </c>
      <c r="H89" s="1912" t="s">
        <v>185</v>
      </c>
      <c r="I89" s="1913" t="s">
        <v>178</v>
      </c>
      <c r="J89" s="1914" t="s">
        <v>381</v>
      </c>
      <c r="K89" s="1915">
        <v>400000</v>
      </c>
      <c r="L89" s="1388">
        <f>K89*15%</f>
        <v>60000</v>
      </c>
      <c r="M89" s="1275">
        <f t="shared" si="1"/>
        <v>340000</v>
      </c>
      <c r="N89" s="672">
        <v>87</v>
      </c>
    </row>
    <row r="90" spans="1:29" ht="15.75" customHeight="1">
      <c r="A90" s="1903">
        <v>84</v>
      </c>
      <c r="B90" s="2814" t="s">
        <v>730</v>
      </c>
      <c r="C90" s="2814"/>
      <c r="D90" s="2814"/>
      <c r="E90" s="1280" t="s">
        <v>7</v>
      </c>
      <c r="F90" s="1918">
        <v>141110304201000</v>
      </c>
      <c r="G90" s="1280">
        <v>2</v>
      </c>
      <c r="H90" s="1382" t="s">
        <v>183</v>
      </c>
      <c r="I90" s="1904" t="s">
        <v>195</v>
      </c>
      <c r="J90" s="1383" t="s">
        <v>381</v>
      </c>
      <c r="K90" s="1885">
        <v>400000</v>
      </c>
      <c r="L90" s="1387">
        <f>K90*5%</f>
        <v>20000</v>
      </c>
      <c r="M90" s="1885">
        <f t="shared" si="1"/>
        <v>380000</v>
      </c>
      <c r="N90" s="1910">
        <v>88</v>
      </c>
      <c r="AB90" s="11"/>
      <c r="AC90" s="11"/>
    </row>
    <row r="91" spans="1:29" ht="15.75" customHeight="1">
      <c r="A91" s="1906">
        <v>85</v>
      </c>
      <c r="B91" s="2815" t="s">
        <v>24</v>
      </c>
      <c r="C91" s="2815"/>
      <c r="D91" s="2815"/>
      <c r="E91" s="5" t="s">
        <v>7</v>
      </c>
      <c r="F91" s="1919" t="s">
        <v>249</v>
      </c>
      <c r="G91" s="5">
        <v>3</v>
      </c>
      <c r="H91" s="1364" t="s">
        <v>21</v>
      </c>
      <c r="I91" s="1907" t="s">
        <v>622</v>
      </c>
      <c r="J91" s="1378" t="s">
        <v>380</v>
      </c>
      <c r="K91" s="1275">
        <v>400000</v>
      </c>
      <c r="L91" s="1388">
        <f>K91*15%</f>
        <v>60000</v>
      </c>
      <c r="M91" s="1275">
        <f t="shared" si="1"/>
        <v>340000</v>
      </c>
      <c r="N91" s="672">
        <v>89</v>
      </c>
      <c r="Z91" s="11"/>
      <c r="AA91" s="11"/>
      <c r="AB91" s="11"/>
      <c r="AC91" s="11"/>
    </row>
    <row r="92" spans="1:29" ht="15.75" customHeight="1">
      <c r="A92" s="1903">
        <v>86</v>
      </c>
      <c r="B92" s="2814" t="s">
        <v>748</v>
      </c>
      <c r="C92" s="2814"/>
      <c r="D92" s="2814"/>
      <c r="E92" s="1280" t="s">
        <v>10</v>
      </c>
      <c r="F92" s="1918">
        <v>776330623201000</v>
      </c>
      <c r="G92" s="1280">
        <v>2</v>
      </c>
      <c r="H92" s="1382" t="s">
        <v>187</v>
      </c>
      <c r="I92" s="1904" t="s">
        <v>749</v>
      </c>
      <c r="J92" s="1383" t="s">
        <v>380</v>
      </c>
      <c r="K92" s="1885">
        <v>400000</v>
      </c>
      <c r="L92" s="1387">
        <f>K92*15%</f>
        <v>60000</v>
      </c>
      <c r="M92" s="1885">
        <f t="shared" si="1"/>
        <v>340000</v>
      </c>
      <c r="N92" s="1910">
        <v>90</v>
      </c>
      <c r="Z92" s="11"/>
      <c r="AA92" s="11"/>
      <c r="AB92" s="11"/>
      <c r="AC92" s="11"/>
    </row>
    <row r="93" spans="1:29" ht="15.75" customHeight="1">
      <c r="A93" s="1906">
        <v>87</v>
      </c>
      <c r="B93" s="2815" t="s">
        <v>84</v>
      </c>
      <c r="C93" s="2815"/>
      <c r="D93" s="2815"/>
      <c r="E93" s="5" t="s">
        <v>7</v>
      </c>
      <c r="F93" s="1919">
        <v>776428195201000</v>
      </c>
      <c r="G93" s="5">
        <v>3</v>
      </c>
      <c r="H93" s="1364" t="s">
        <v>182</v>
      </c>
      <c r="I93" s="1907" t="s">
        <v>237</v>
      </c>
      <c r="J93" s="1378" t="s">
        <v>375</v>
      </c>
      <c r="K93" s="1275">
        <v>400000</v>
      </c>
      <c r="L93" s="1388">
        <f>K93*15%</f>
        <v>60000</v>
      </c>
      <c r="M93" s="1275">
        <f t="shared" si="1"/>
        <v>340000</v>
      </c>
      <c r="N93" s="672">
        <v>77</v>
      </c>
      <c r="Z93" s="11"/>
      <c r="AA93" s="11"/>
      <c r="AB93" s="11"/>
      <c r="AC93" s="11"/>
    </row>
    <row r="94" spans="1:29" ht="15.75" customHeight="1">
      <c r="A94" s="1903">
        <v>88</v>
      </c>
      <c r="B94" s="2814" t="s">
        <v>386</v>
      </c>
      <c r="C94" s="2814"/>
      <c r="D94" s="2814"/>
      <c r="E94" s="1280" t="s">
        <v>10</v>
      </c>
      <c r="F94" s="1918">
        <v>583385174201000</v>
      </c>
      <c r="G94" s="1280">
        <v>2</v>
      </c>
      <c r="H94" s="1382" t="s">
        <v>181</v>
      </c>
      <c r="I94" s="1904" t="s">
        <v>423</v>
      </c>
      <c r="J94" s="1383" t="s">
        <v>375</v>
      </c>
      <c r="K94" s="1885">
        <v>400000</v>
      </c>
      <c r="L94" s="1387">
        <f>K94*5%</f>
        <v>20000</v>
      </c>
      <c r="M94" s="1885">
        <f t="shared" si="1"/>
        <v>380000</v>
      </c>
      <c r="N94" s="1910">
        <v>78</v>
      </c>
      <c r="Z94" s="11"/>
      <c r="AA94" s="11"/>
      <c r="AB94" s="11"/>
      <c r="AC94" s="11"/>
    </row>
    <row r="95" spans="1:29" ht="15.75" customHeight="1">
      <c r="A95" s="1906">
        <v>89</v>
      </c>
      <c r="B95" s="2124" t="s">
        <v>758</v>
      </c>
      <c r="C95" s="2124"/>
      <c r="D95" s="2124"/>
      <c r="E95" s="5" t="s">
        <v>7</v>
      </c>
      <c r="F95" s="1905" t="s">
        <v>1156</v>
      </c>
      <c r="G95" s="5">
        <v>3</v>
      </c>
      <c r="H95" s="1364" t="s">
        <v>182</v>
      </c>
      <c r="I95" s="1907" t="s">
        <v>237</v>
      </c>
      <c r="J95" s="1378" t="s">
        <v>376</v>
      </c>
      <c r="K95" s="1275">
        <v>400000</v>
      </c>
      <c r="L95" s="1388">
        <f>K95*15%</f>
        <v>60000</v>
      </c>
      <c r="M95" s="1275">
        <f t="shared" si="1"/>
        <v>340000</v>
      </c>
      <c r="N95" s="672">
        <v>79</v>
      </c>
    </row>
    <row r="96" spans="1:29" ht="15.75" customHeight="1">
      <c r="A96" s="1903">
        <v>90</v>
      </c>
      <c r="B96" s="2814" t="s">
        <v>386</v>
      </c>
      <c r="C96" s="2814"/>
      <c r="D96" s="2814"/>
      <c r="E96" s="1280" t="s">
        <v>10</v>
      </c>
      <c r="F96" s="1918">
        <v>583385174201000</v>
      </c>
      <c r="G96" s="1280">
        <v>2</v>
      </c>
      <c r="H96" s="1382" t="s">
        <v>181</v>
      </c>
      <c r="I96" s="1904" t="s">
        <v>423</v>
      </c>
      <c r="J96" s="1383" t="s">
        <v>376</v>
      </c>
      <c r="K96" s="1885">
        <v>400000</v>
      </c>
      <c r="L96" s="1387">
        <f>K96*5%</f>
        <v>20000</v>
      </c>
      <c r="M96" s="1885">
        <f t="shared" si="1"/>
        <v>380000</v>
      </c>
      <c r="N96" s="1910">
        <v>80</v>
      </c>
      <c r="Z96" s="11"/>
      <c r="AA96" s="11"/>
      <c r="AB96" s="11"/>
      <c r="AC96" s="11"/>
    </row>
    <row r="97" spans="1:29" ht="15.75" customHeight="1">
      <c r="A97" s="1906">
        <v>91</v>
      </c>
      <c r="B97" s="2813" t="s">
        <v>104</v>
      </c>
      <c r="C97" s="2813"/>
      <c r="D97" s="2813"/>
      <c r="E97" s="1911" t="s">
        <v>7</v>
      </c>
      <c r="F97" s="1919" t="s">
        <v>263</v>
      </c>
      <c r="G97" s="5">
        <v>3</v>
      </c>
      <c r="H97" s="1364" t="s">
        <v>51</v>
      </c>
      <c r="I97" s="1907" t="s">
        <v>620</v>
      </c>
      <c r="J97" s="1378" t="s">
        <v>383</v>
      </c>
      <c r="K97" s="1275">
        <v>400000</v>
      </c>
      <c r="L97" s="1920"/>
      <c r="M97" s="1921"/>
      <c r="N97" s="1910"/>
    </row>
    <row r="98" spans="1:29" ht="15.75" customHeight="1">
      <c r="A98" s="1903">
        <v>92</v>
      </c>
      <c r="B98" s="2814" t="s">
        <v>131</v>
      </c>
      <c r="C98" s="2814"/>
      <c r="D98" s="2814"/>
      <c r="E98" s="1280" t="s">
        <v>10</v>
      </c>
      <c r="F98" s="1918">
        <v>150904886201000</v>
      </c>
      <c r="G98" s="1280">
        <v>3</v>
      </c>
      <c r="H98" s="1382" t="s">
        <v>191</v>
      </c>
      <c r="I98" s="1904" t="s">
        <v>786</v>
      </c>
      <c r="J98" s="1383" t="s">
        <v>383</v>
      </c>
      <c r="K98" s="1885">
        <v>400000</v>
      </c>
      <c r="L98" s="1387"/>
      <c r="M98" s="1885"/>
      <c r="N98" s="1910"/>
      <c r="Z98" s="11"/>
      <c r="AA98" s="11"/>
      <c r="AB98" s="11"/>
      <c r="AC98" s="11"/>
    </row>
    <row r="99" spans="1:29" ht="15.75" customHeight="1">
      <c r="A99" s="1906">
        <v>93</v>
      </c>
      <c r="B99" s="2815" t="s">
        <v>38</v>
      </c>
      <c r="C99" s="2815"/>
      <c r="D99" s="2815"/>
      <c r="E99" s="5" t="s">
        <v>7</v>
      </c>
      <c r="F99" s="1938">
        <v>776428963201000</v>
      </c>
      <c r="G99" s="5">
        <v>3</v>
      </c>
      <c r="H99" s="1364" t="s">
        <v>183</v>
      </c>
      <c r="I99" s="1907" t="s">
        <v>239</v>
      </c>
      <c r="J99" s="1378" t="s">
        <v>382</v>
      </c>
      <c r="K99" s="1275">
        <v>400000</v>
      </c>
      <c r="L99" s="1388">
        <f>K99*15%</f>
        <v>60000</v>
      </c>
      <c r="M99" s="1275">
        <f>K99-L99</f>
        <v>340000</v>
      </c>
      <c r="N99" s="672">
        <v>93</v>
      </c>
      <c r="Z99" s="11"/>
      <c r="AA99" s="11"/>
      <c r="AB99" s="11"/>
      <c r="AC99" s="11"/>
    </row>
    <row r="100" spans="1:29" ht="15.75" customHeight="1">
      <c r="A100" s="1903">
        <v>94</v>
      </c>
      <c r="B100" s="2814" t="s">
        <v>131</v>
      </c>
      <c r="C100" s="2814"/>
      <c r="D100" s="2814"/>
      <c r="E100" s="1280" t="s">
        <v>10</v>
      </c>
      <c r="F100" s="1918">
        <v>150904886201000</v>
      </c>
      <c r="G100" s="5"/>
      <c r="H100" s="1364"/>
      <c r="I100" s="1907"/>
      <c r="J100" s="1378" t="s">
        <v>382</v>
      </c>
      <c r="K100" s="1885">
        <v>400000</v>
      </c>
      <c r="L100" s="1388"/>
      <c r="M100" s="1275"/>
      <c r="N100" s="672"/>
      <c r="Z100" s="11"/>
      <c r="AA100" s="11"/>
      <c r="AB100" s="11"/>
      <c r="AC100" s="11"/>
    </row>
    <row r="101" spans="1:29" ht="15.75" customHeight="1">
      <c r="A101" s="1906">
        <v>95</v>
      </c>
      <c r="B101" s="2813" t="s">
        <v>730</v>
      </c>
      <c r="C101" s="2813"/>
      <c r="D101" s="2813"/>
      <c r="E101" s="1911" t="s">
        <v>7</v>
      </c>
      <c r="F101" s="1919">
        <v>141110304201000</v>
      </c>
      <c r="G101" s="1911">
        <v>3</v>
      </c>
      <c r="H101" s="1912" t="s">
        <v>188</v>
      </c>
      <c r="I101" s="1939" t="s">
        <v>731</v>
      </c>
      <c r="J101" s="1914" t="s">
        <v>669</v>
      </c>
      <c r="K101" s="1915">
        <v>400000</v>
      </c>
      <c r="L101" s="1920">
        <f t="shared" ref="L101:L108" si="2">K101*15%</f>
        <v>60000</v>
      </c>
      <c r="M101" s="1921">
        <f t="shared" ref="M101:M108" si="3">K101-L101</f>
        <v>340000</v>
      </c>
      <c r="N101" s="672">
        <v>95</v>
      </c>
    </row>
    <row r="102" spans="1:29" ht="15.75" customHeight="1">
      <c r="A102" s="1903">
        <v>96</v>
      </c>
      <c r="B102" s="2814" t="s">
        <v>740</v>
      </c>
      <c r="C102" s="2814"/>
      <c r="D102" s="2814"/>
      <c r="E102" s="1280" t="s">
        <v>7</v>
      </c>
      <c r="F102" s="1881" t="s">
        <v>742</v>
      </c>
      <c r="G102" s="1280">
        <v>2</v>
      </c>
      <c r="H102" s="1382" t="s">
        <v>187</v>
      </c>
      <c r="I102" s="1904" t="s">
        <v>749</v>
      </c>
      <c r="J102" s="1383" t="s">
        <v>669</v>
      </c>
      <c r="K102" s="1885">
        <v>400000</v>
      </c>
      <c r="L102" s="1387">
        <f t="shared" si="2"/>
        <v>60000</v>
      </c>
      <c r="M102" s="1885">
        <f t="shared" si="3"/>
        <v>340000</v>
      </c>
      <c r="N102" s="1910">
        <v>96</v>
      </c>
    </row>
    <row r="103" spans="1:29" ht="16.5" customHeight="1">
      <c r="A103" s="1906">
        <v>97</v>
      </c>
      <c r="B103" s="2124" t="s">
        <v>723</v>
      </c>
      <c r="C103" s="2124"/>
      <c r="D103" s="2124"/>
      <c r="E103" s="5" t="s">
        <v>7</v>
      </c>
      <c r="F103" s="1905" t="s">
        <v>725</v>
      </c>
      <c r="G103" s="5">
        <v>3</v>
      </c>
      <c r="H103" s="1364" t="s">
        <v>189</v>
      </c>
      <c r="I103" s="1907" t="s">
        <v>724</v>
      </c>
      <c r="J103" s="1378" t="s">
        <v>671</v>
      </c>
      <c r="K103" s="1275">
        <v>400000</v>
      </c>
      <c r="L103" s="1920">
        <f t="shared" si="2"/>
        <v>60000</v>
      </c>
      <c r="M103" s="1921">
        <f t="shared" si="3"/>
        <v>340000</v>
      </c>
      <c r="N103" s="1910"/>
      <c r="Z103" s="11"/>
      <c r="AA103" s="11"/>
      <c r="AB103" s="11"/>
      <c r="AC103" s="11"/>
    </row>
    <row r="104" spans="1:29" ht="16.5" customHeight="1">
      <c r="A104" s="1903">
        <v>98</v>
      </c>
      <c r="B104" s="2814" t="s">
        <v>736</v>
      </c>
      <c r="C104" s="2814"/>
      <c r="D104" s="2814"/>
      <c r="E104" s="1280" t="s">
        <v>10</v>
      </c>
      <c r="F104" s="1918">
        <v>776330524201000</v>
      </c>
      <c r="G104" s="1280">
        <v>3</v>
      </c>
      <c r="H104" s="1382" t="s">
        <v>191</v>
      </c>
      <c r="I104" s="1904" t="s">
        <v>786</v>
      </c>
      <c r="J104" s="1383" t="s">
        <v>671</v>
      </c>
      <c r="K104" s="1885">
        <v>400000</v>
      </c>
      <c r="L104" s="1387">
        <f t="shared" si="2"/>
        <v>60000</v>
      </c>
      <c r="M104" s="1885">
        <f t="shared" si="3"/>
        <v>340000</v>
      </c>
      <c r="N104" s="1910"/>
    </row>
    <row r="105" spans="1:29" ht="16.5" customHeight="1">
      <c r="A105" s="1906">
        <v>99</v>
      </c>
      <c r="B105" s="2124" t="s">
        <v>733</v>
      </c>
      <c r="C105" s="2124"/>
      <c r="D105" s="2124"/>
      <c r="E105" s="5" t="s">
        <v>7</v>
      </c>
      <c r="F105" s="1919">
        <v>58333517201000</v>
      </c>
      <c r="G105" s="5">
        <v>3</v>
      </c>
      <c r="H105" s="1364" t="s">
        <v>189</v>
      </c>
      <c r="I105" s="1907" t="s">
        <v>732</v>
      </c>
      <c r="J105" s="1378" t="s">
        <v>1137</v>
      </c>
      <c r="K105" s="1275">
        <v>400000</v>
      </c>
      <c r="L105" s="1920">
        <f t="shared" si="2"/>
        <v>60000</v>
      </c>
      <c r="M105" s="1921">
        <f t="shared" si="3"/>
        <v>340000</v>
      </c>
      <c r="N105" s="672">
        <v>99</v>
      </c>
    </row>
    <row r="106" spans="1:29" ht="16.5" customHeight="1">
      <c r="A106" s="1903">
        <v>100</v>
      </c>
      <c r="B106" s="2123" t="s">
        <v>710</v>
      </c>
      <c r="C106" s="2123"/>
      <c r="D106" s="2123"/>
      <c r="E106" s="1280" t="s">
        <v>10</v>
      </c>
      <c r="F106" s="1881" t="s">
        <v>773</v>
      </c>
      <c r="G106" s="1280">
        <v>3</v>
      </c>
      <c r="H106" s="1382" t="s">
        <v>183</v>
      </c>
      <c r="I106" s="1904" t="s">
        <v>772</v>
      </c>
      <c r="J106" s="1383" t="s">
        <v>1137</v>
      </c>
      <c r="K106" s="1885">
        <v>400000</v>
      </c>
      <c r="L106" s="1388">
        <f t="shared" si="2"/>
        <v>60000</v>
      </c>
      <c r="M106" s="1275">
        <f t="shared" si="3"/>
        <v>340000</v>
      </c>
      <c r="N106" s="1910">
        <v>100</v>
      </c>
    </row>
    <row r="107" spans="1:29" ht="15.75" customHeight="1">
      <c r="A107" s="1906">
        <v>101</v>
      </c>
      <c r="B107" s="2815" t="s">
        <v>726</v>
      </c>
      <c r="C107" s="2815"/>
      <c r="D107" s="2815"/>
      <c r="E107" s="5" t="s">
        <v>7</v>
      </c>
      <c r="F107" s="1919">
        <v>583330642201000</v>
      </c>
      <c r="G107" s="5">
        <v>3</v>
      </c>
      <c r="H107" s="1364" t="s">
        <v>189</v>
      </c>
      <c r="I107" s="1907" t="s">
        <v>727</v>
      </c>
      <c r="J107" s="1378" t="s">
        <v>1144</v>
      </c>
      <c r="K107" s="1275">
        <v>400000</v>
      </c>
      <c r="L107" s="1920">
        <f t="shared" si="2"/>
        <v>60000</v>
      </c>
      <c r="M107" s="1921">
        <f t="shared" si="3"/>
        <v>340000</v>
      </c>
      <c r="N107" s="1910"/>
    </row>
    <row r="108" spans="1:29" ht="15.75" customHeight="1">
      <c r="A108" s="1903">
        <v>102</v>
      </c>
      <c r="B108" s="2123" t="s">
        <v>716</v>
      </c>
      <c r="C108" s="2123"/>
      <c r="D108" s="2123"/>
      <c r="E108" s="1280" t="s">
        <v>7</v>
      </c>
      <c r="F108" s="1881">
        <v>256060971201000</v>
      </c>
      <c r="G108" s="1280">
        <v>3</v>
      </c>
      <c r="H108" s="1382" t="s">
        <v>185</v>
      </c>
      <c r="I108" s="1904" t="s">
        <v>720</v>
      </c>
      <c r="J108" s="1378" t="s">
        <v>1144</v>
      </c>
      <c r="K108" s="1275">
        <v>400000</v>
      </c>
      <c r="L108" s="1387">
        <f t="shared" si="2"/>
        <v>60000</v>
      </c>
      <c r="M108" s="1885">
        <f t="shared" si="3"/>
        <v>340000</v>
      </c>
      <c r="N108" s="1910"/>
      <c r="O108" s="1936">
        <f>K107*A108</f>
        <v>40800000</v>
      </c>
    </row>
    <row r="109" spans="1:29" ht="16.5" customHeight="1">
      <c r="A109" s="2809" t="s">
        <v>59</v>
      </c>
      <c r="B109" s="2810"/>
      <c r="C109" s="2810"/>
      <c r="D109" s="2810"/>
      <c r="E109" s="2810"/>
      <c r="F109" s="2810"/>
      <c r="G109" s="2810"/>
      <c r="H109" s="2810"/>
      <c r="I109" s="2810"/>
      <c r="J109" s="2811"/>
      <c r="K109" s="1940">
        <f>SUM(K7:K108)</f>
        <v>40800000</v>
      </c>
      <c r="L109" s="1941" t="e">
        <f>SUM(L8:L108)</f>
        <v>#REF!</v>
      </c>
      <c r="M109" s="1940" t="e">
        <f>SUM(M8:M108)</f>
        <v>#REF!</v>
      </c>
      <c r="N109" s="672"/>
    </row>
    <row r="110" spans="1:29" ht="16.5" customHeight="1" thickBot="1">
      <c r="A110" s="2818" t="s">
        <v>1114</v>
      </c>
      <c r="B110" s="2819"/>
      <c r="C110" s="2819"/>
      <c r="D110" s="2819"/>
      <c r="E110" s="2819"/>
      <c r="F110" s="2819"/>
      <c r="G110" s="2819"/>
      <c r="H110" s="2819"/>
      <c r="I110" s="2819"/>
      <c r="J110" s="2819"/>
      <c r="K110" s="2820"/>
      <c r="L110" s="1942"/>
      <c r="M110" s="1943"/>
      <c r="N110" s="1944"/>
    </row>
    <row r="111" spans="1:29" ht="12.75" thickTop="1">
      <c r="A111" s="11"/>
      <c r="B111" s="672"/>
      <c r="C111" s="11"/>
      <c r="D111" s="11"/>
      <c r="E111" s="1945"/>
      <c r="G111" s="1945"/>
      <c r="H111" s="15"/>
      <c r="I111" s="1945"/>
      <c r="J111" s="672"/>
      <c r="L111" s="1888"/>
      <c r="M111" s="1888"/>
      <c r="N111" s="672"/>
    </row>
    <row r="112" spans="1:29">
      <c r="A112" s="11"/>
      <c r="B112" s="672"/>
      <c r="C112" s="11"/>
      <c r="D112" s="11"/>
      <c r="E112" s="1945"/>
      <c r="G112" s="1945"/>
      <c r="H112" s="15"/>
      <c r="I112" s="1945"/>
      <c r="J112" s="672"/>
      <c r="L112" s="1888"/>
      <c r="M112" s="1888"/>
      <c r="N112" s="672"/>
    </row>
    <row r="114" spans="1:14" s="14" customFormat="1">
      <c r="A114" s="10"/>
      <c r="B114" s="2114"/>
      <c r="C114" s="12"/>
      <c r="D114" s="12"/>
      <c r="E114" s="1879" t="s">
        <v>60</v>
      </c>
      <c r="G114" s="1879"/>
      <c r="H114" s="1946"/>
      <c r="I114" s="1879"/>
      <c r="J114" s="1291"/>
      <c r="K114" s="1947"/>
      <c r="M114" s="1947"/>
      <c r="N114" s="1948"/>
    </row>
    <row r="115" spans="1:14" s="14" customFormat="1">
      <c r="A115" s="10"/>
      <c r="B115" s="2114"/>
      <c r="C115" s="12"/>
      <c r="D115" s="12" t="s">
        <v>797</v>
      </c>
      <c r="E115" s="1879"/>
      <c r="G115" s="1879"/>
      <c r="H115" s="1946"/>
      <c r="I115" s="1879"/>
      <c r="J115" s="1291"/>
      <c r="K115" s="1947"/>
      <c r="M115" s="1947"/>
      <c r="N115" s="1948"/>
    </row>
    <row r="116" spans="1:14" s="14" customFormat="1">
      <c r="A116" s="2114"/>
      <c r="C116" s="2117"/>
      <c r="D116" s="12" t="s">
        <v>797</v>
      </c>
      <c r="E116" s="1879"/>
      <c r="G116" s="1879"/>
      <c r="H116" s="1946"/>
      <c r="I116" s="1879"/>
      <c r="J116" s="1949"/>
      <c r="K116" s="1947"/>
      <c r="M116" s="1295"/>
    </row>
    <row r="117" spans="1:14" s="14" customFormat="1">
      <c r="A117" s="2114"/>
      <c r="C117" s="2117"/>
      <c r="D117" s="13"/>
      <c r="E117" s="1879"/>
      <c r="G117" s="1879"/>
      <c r="H117" s="1946"/>
      <c r="I117" s="1879"/>
      <c r="J117" s="1949"/>
      <c r="K117" s="1947"/>
      <c r="M117" s="1295"/>
      <c r="N117" s="1948"/>
    </row>
    <row r="118" spans="1:14" s="14" customFormat="1">
      <c r="A118" s="2114"/>
      <c r="C118" s="2117"/>
      <c r="D118" s="1291"/>
      <c r="E118" s="1879"/>
      <c r="G118" s="1879"/>
      <c r="H118" s="1946"/>
      <c r="I118" s="1879"/>
      <c r="J118" s="1949"/>
      <c r="K118" s="1947"/>
      <c r="M118" s="1295"/>
    </row>
    <row r="119" spans="1:14" s="14" customFormat="1">
      <c r="A119" s="2114"/>
      <c r="C119" s="2117"/>
      <c r="D119" s="1291"/>
      <c r="E119" s="1879"/>
      <c r="G119" s="1879"/>
      <c r="H119" s="1946"/>
      <c r="I119" s="1879"/>
      <c r="J119" s="1949"/>
      <c r="K119" s="1947"/>
      <c r="M119" s="1295"/>
    </row>
    <row r="120" spans="1:14" s="14" customFormat="1">
      <c r="C120" s="2117"/>
      <c r="D120" s="1291"/>
      <c r="E120" s="2162" t="s">
        <v>1141</v>
      </c>
      <c r="G120" s="1879"/>
      <c r="H120" s="1946"/>
      <c r="I120" s="1879"/>
      <c r="J120" s="1950"/>
      <c r="K120" s="1947"/>
      <c r="M120" s="1295"/>
    </row>
    <row r="121" spans="1:14" s="14" customFormat="1">
      <c r="C121" s="2117"/>
      <c r="D121" s="1291"/>
      <c r="E121" s="30" t="s">
        <v>62</v>
      </c>
      <c r="G121" s="30"/>
      <c r="H121" s="13"/>
      <c r="I121" s="30"/>
      <c r="J121" s="1951"/>
      <c r="K121" s="1952"/>
      <c r="M121" s="1295"/>
    </row>
    <row r="122" spans="1:14" s="14" customFormat="1">
      <c r="C122" s="2117"/>
      <c r="D122" s="1291"/>
      <c r="E122" s="30"/>
      <c r="G122" s="30"/>
      <c r="H122" s="13"/>
      <c r="I122" s="30"/>
      <c r="J122" s="1951"/>
      <c r="K122" s="1952"/>
      <c r="M122" s="1295"/>
    </row>
    <row r="123" spans="1:14" s="14" customFormat="1">
      <c r="C123" s="2117"/>
      <c r="D123" s="1291"/>
      <c r="H123" s="1291"/>
      <c r="J123" s="1376"/>
      <c r="K123" s="1302"/>
      <c r="M123" s="1295"/>
    </row>
    <row r="124" spans="1:14" s="14" customFormat="1">
      <c r="C124" s="2117"/>
      <c r="D124" s="1291"/>
      <c r="H124" s="1291"/>
      <c r="J124" s="1376"/>
      <c r="K124" s="1302"/>
      <c r="M124" s="1295"/>
    </row>
    <row r="125" spans="1:14" s="14" customFormat="1">
      <c r="C125" s="2117"/>
      <c r="D125" s="1291"/>
      <c r="H125" s="1291"/>
      <c r="J125" s="1376"/>
      <c r="K125" s="1302"/>
      <c r="M125" s="1295"/>
    </row>
    <row r="126" spans="1:14" s="14" customFormat="1">
      <c r="C126" s="2117"/>
      <c r="D126" s="1291"/>
      <c r="H126" s="1291"/>
      <c r="J126" s="1376"/>
      <c r="K126" s="1302"/>
      <c r="M126" s="1295"/>
    </row>
    <row r="127" spans="1:14" s="14" customFormat="1">
      <c r="C127" s="2"/>
      <c r="E127" s="2"/>
      <c r="G127" s="2"/>
      <c r="H127" s="1291"/>
      <c r="I127" s="2"/>
      <c r="J127" s="1377"/>
      <c r="K127" s="1295"/>
      <c r="M127" s="1295"/>
    </row>
    <row r="128" spans="1:14">
      <c r="A128" s="11"/>
      <c r="B128" s="672"/>
      <c r="C128" s="11"/>
      <c r="D128" s="11"/>
      <c r="E128" s="11"/>
      <c r="G128" s="11"/>
      <c r="H128" s="2117"/>
      <c r="I128" s="11"/>
      <c r="J128" s="672"/>
    </row>
    <row r="129" spans="1:10">
      <c r="A129" s="11"/>
      <c r="B129" s="672"/>
      <c r="C129" s="11"/>
      <c r="D129" s="11"/>
      <c r="E129" s="11"/>
      <c r="G129" s="11"/>
      <c r="H129" s="2117"/>
      <c r="I129" s="11"/>
      <c r="J129" s="672"/>
    </row>
    <row r="130" spans="1:10">
      <c r="A130" s="11"/>
      <c r="B130" s="672"/>
      <c r="C130" s="11"/>
      <c r="D130" s="11"/>
      <c r="E130" s="11"/>
      <c r="G130" s="11"/>
      <c r="H130" s="2117"/>
      <c r="I130" s="11"/>
      <c r="J130" s="672"/>
    </row>
    <row r="131" spans="1:10">
      <c r="A131" s="11"/>
      <c r="B131" s="672"/>
      <c r="C131" s="11"/>
      <c r="D131" s="11"/>
      <c r="E131" s="11"/>
      <c r="G131" s="11"/>
      <c r="H131" s="2117"/>
      <c r="I131" s="11"/>
      <c r="J131" s="672"/>
    </row>
    <row r="132" spans="1:10">
      <c r="A132" s="11"/>
      <c r="B132" s="672"/>
      <c r="C132" s="11"/>
      <c r="D132" s="11"/>
      <c r="E132" s="11"/>
      <c r="G132" s="11"/>
      <c r="H132" s="2117"/>
      <c r="I132" s="11"/>
      <c r="J132" s="672"/>
    </row>
    <row r="133" spans="1:10">
      <c r="A133" s="11"/>
      <c r="B133" s="672"/>
      <c r="C133" s="11"/>
      <c r="D133" s="11"/>
      <c r="E133" s="11"/>
      <c r="G133" s="11"/>
      <c r="H133" s="2117"/>
      <c r="I133" s="11"/>
      <c r="J133" s="672"/>
    </row>
    <row r="134" spans="1:10">
      <c r="A134" s="11"/>
      <c r="B134" s="672"/>
      <c r="C134" s="11"/>
      <c r="D134" s="11"/>
      <c r="E134" s="11"/>
      <c r="G134" s="11"/>
      <c r="H134" s="2117"/>
      <c r="I134" s="11"/>
      <c r="J134" s="672"/>
    </row>
    <row r="135" spans="1:10">
      <c r="A135" s="11"/>
      <c r="B135" s="672"/>
      <c r="C135" s="11"/>
      <c r="D135" s="11"/>
      <c r="E135" s="11"/>
      <c r="G135" s="11"/>
      <c r="H135" s="2117"/>
      <c r="I135" s="11"/>
      <c r="J135" s="672"/>
    </row>
    <row r="136" spans="1:10">
      <c r="A136" s="11"/>
      <c r="B136" s="672"/>
      <c r="C136" s="11"/>
      <c r="D136" s="11"/>
      <c r="E136" s="11"/>
      <c r="G136" s="11"/>
      <c r="H136" s="2117"/>
      <c r="I136" s="11"/>
      <c r="J136" s="672"/>
    </row>
    <row r="137" spans="1:10">
      <c r="A137" s="11"/>
      <c r="B137" s="672"/>
      <c r="C137" s="11"/>
      <c r="D137" s="11"/>
      <c r="E137" s="11"/>
      <c r="G137" s="11"/>
      <c r="H137" s="2117"/>
      <c r="I137" s="11"/>
      <c r="J137" s="672"/>
    </row>
    <row r="138" spans="1:10">
      <c r="A138" s="11"/>
      <c r="B138" s="672"/>
      <c r="C138" s="11"/>
      <c r="D138" s="11"/>
      <c r="E138" s="11"/>
      <c r="G138" s="11"/>
      <c r="H138" s="2117"/>
      <c r="I138" s="11"/>
      <c r="J138" s="672"/>
    </row>
    <row r="139" spans="1:10">
      <c r="A139" s="11"/>
      <c r="B139" s="672"/>
      <c r="C139" s="11"/>
      <c r="D139" s="11"/>
      <c r="E139" s="11"/>
      <c r="G139" s="11"/>
      <c r="H139" s="2117"/>
      <c r="I139" s="11"/>
      <c r="J139" s="672"/>
    </row>
    <row r="140" spans="1:10">
      <c r="A140" s="11"/>
      <c r="B140" s="672"/>
      <c r="C140" s="11"/>
      <c r="D140" s="11"/>
      <c r="E140" s="11"/>
      <c r="G140" s="11"/>
      <c r="H140" s="2117"/>
      <c r="I140" s="11"/>
      <c r="J140" s="672"/>
    </row>
    <row r="141" spans="1:10">
      <c r="A141" s="11"/>
      <c r="B141" s="672"/>
      <c r="C141" s="11"/>
      <c r="D141" s="11"/>
      <c r="E141" s="11"/>
      <c r="G141" s="11"/>
      <c r="H141" s="2117"/>
      <c r="I141" s="11"/>
      <c r="J141" s="672"/>
    </row>
    <row r="142" spans="1:10">
      <c r="A142" s="11"/>
      <c r="B142" s="672"/>
      <c r="C142" s="11"/>
      <c r="D142" s="11"/>
      <c r="E142" s="11"/>
      <c r="G142" s="11"/>
      <c r="H142" s="2117"/>
      <c r="I142" s="11"/>
      <c r="J142" s="672"/>
    </row>
    <row r="143" spans="1:10">
      <c r="A143" s="11"/>
      <c r="B143" s="672"/>
      <c r="C143" s="11"/>
      <c r="D143" s="11"/>
      <c r="E143" s="11"/>
      <c r="G143" s="11"/>
      <c r="H143" s="2117"/>
      <c r="I143" s="11"/>
      <c r="J143" s="672"/>
    </row>
    <row r="144" spans="1:10">
      <c r="A144" s="11"/>
      <c r="B144" s="672"/>
      <c r="C144" s="11"/>
      <c r="D144" s="11"/>
      <c r="E144" s="11"/>
      <c r="G144" s="11"/>
      <c r="H144" s="2117"/>
      <c r="I144" s="11"/>
      <c r="J144" s="672"/>
    </row>
    <row r="145" spans="1:10">
      <c r="A145" s="11"/>
      <c r="B145" s="672"/>
      <c r="C145" s="11"/>
      <c r="D145" s="11"/>
      <c r="E145" s="11"/>
      <c r="G145" s="11"/>
      <c r="H145" s="2117"/>
      <c r="I145" s="11"/>
      <c r="J145" s="672"/>
    </row>
    <row r="146" spans="1:10">
      <c r="A146" s="11"/>
      <c r="B146" s="672"/>
      <c r="C146" s="11"/>
      <c r="D146" s="11"/>
      <c r="E146" s="11"/>
      <c r="G146" s="11"/>
      <c r="H146" s="2117"/>
      <c r="I146" s="11"/>
      <c r="J146" s="672"/>
    </row>
    <row r="147" spans="1:10">
      <c r="A147" s="11"/>
      <c r="B147" s="672"/>
      <c r="C147" s="11"/>
      <c r="D147" s="11"/>
      <c r="E147" s="11"/>
      <c r="G147" s="11"/>
      <c r="H147" s="2117"/>
      <c r="I147" s="11"/>
      <c r="J147" s="672"/>
    </row>
    <row r="148" spans="1:10">
      <c r="A148" s="11"/>
      <c r="B148" s="672"/>
      <c r="C148" s="11"/>
      <c r="D148" s="11"/>
      <c r="E148" s="11"/>
      <c r="G148" s="11"/>
      <c r="H148" s="2117"/>
      <c r="I148" s="11"/>
      <c r="J148" s="672"/>
    </row>
    <row r="149" spans="1:10">
      <c r="A149" s="11"/>
      <c r="B149" s="672"/>
      <c r="C149" s="11"/>
      <c r="D149" s="11"/>
      <c r="E149" s="11"/>
      <c r="G149" s="11"/>
      <c r="H149" s="2117"/>
      <c r="I149" s="11"/>
      <c r="J149" s="672"/>
    </row>
    <row r="150" spans="1:10">
      <c r="A150" s="11"/>
      <c r="B150" s="672"/>
      <c r="C150" s="11"/>
      <c r="D150" s="11"/>
      <c r="E150" s="11"/>
      <c r="G150" s="11"/>
      <c r="H150" s="2117"/>
      <c r="I150" s="11"/>
      <c r="J150" s="672"/>
    </row>
    <row r="151" spans="1:10">
      <c r="A151" s="11"/>
      <c r="B151" s="672"/>
      <c r="C151" s="11"/>
      <c r="D151" s="11"/>
      <c r="E151" s="11"/>
      <c r="G151" s="11"/>
      <c r="H151" s="2117"/>
      <c r="I151" s="11"/>
      <c r="J151" s="672"/>
    </row>
    <row r="152" spans="1:10">
      <c r="A152" s="11"/>
      <c r="B152" s="672"/>
      <c r="C152" s="11"/>
      <c r="D152" s="11"/>
      <c r="E152" s="11"/>
      <c r="G152" s="11"/>
      <c r="H152" s="2117"/>
      <c r="I152" s="11"/>
      <c r="J152" s="672"/>
    </row>
    <row r="153" spans="1:10">
      <c r="A153" s="11"/>
      <c r="B153" s="672"/>
      <c r="C153" s="11"/>
      <c r="D153" s="11"/>
      <c r="E153" s="11"/>
      <c r="G153" s="11"/>
      <c r="H153" s="2117"/>
      <c r="I153" s="11"/>
      <c r="J153" s="672"/>
    </row>
    <row r="154" spans="1:10">
      <c r="A154" s="11"/>
      <c r="B154" s="672"/>
      <c r="C154" s="11"/>
      <c r="D154" s="11"/>
      <c r="E154" s="11"/>
      <c r="G154" s="11"/>
      <c r="H154" s="2117"/>
      <c r="I154" s="11"/>
      <c r="J154" s="672"/>
    </row>
    <row r="155" spans="1:10">
      <c r="A155" s="11"/>
      <c r="B155" s="672"/>
      <c r="C155" s="11"/>
      <c r="D155" s="11"/>
      <c r="E155" s="11"/>
      <c r="G155" s="11"/>
      <c r="H155" s="2117"/>
      <c r="I155" s="11"/>
      <c r="J155" s="672"/>
    </row>
    <row r="156" spans="1:10">
      <c r="A156" s="11"/>
      <c r="B156" s="672"/>
      <c r="C156" s="11"/>
      <c r="D156" s="11"/>
      <c r="E156" s="11"/>
      <c r="G156" s="11"/>
      <c r="H156" s="2117"/>
      <c r="I156" s="11"/>
      <c r="J156" s="672"/>
    </row>
    <row r="157" spans="1:10">
      <c r="A157" s="11"/>
      <c r="B157" s="672"/>
      <c r="C157" s="11"/>
      <c r="D157" s="11"/>
      <c r="E157" s="11"/>
      <c r="G157" s="11"/>
      <c r="H157" s="2117"/>
      <c r="I157" s="11"/>
      <c r="J157" s="672"/>
    </row>
    <row r="158" spans="1:10">
      <c r="A158" s="11"/>
      <c r="B158" s="672"/>
      <c r="C158" s="11"/>
      <c r="D158" s="11"/>
      <c r="E158" s="11"/>
      <c r="G158" s="11"/>
      <c r="H158" s="2117"/>
      <c r="I158" s="11"/>
      <c r="J158" s="672"/>
    </row>
    <row r="184" spans="2:15" ht="22.5" hidden="1" customHeight="1">
      <c r="B184" s="767" t="s">
        <v>409</v>
      </c>
      <c r="E184" s="2" t="s">
        <v>10</v>
      </c>
      <c r="F184" s="676" t="s">
        <v>399</v>
      </c>
      <c r="K184" s="47">
        <v>583330824201000</v>
      </c>
      <c r="O184" s="676" t="s">
        <v>362</v>
      </c>
    </row>
    <row r="185" spans="2:15" ht="22.5" hidden="1" customHeight="1">
      <c r="B185" s="767" t="s">
        <v>410</v>
      </c>
      <c r="E185" s="2" t="s">
        <v>7</v>
      </c>
      <c r="F185" s="676" t="s">
        <v>253</v>
      </c>
      <c r="K185" s="47">
        <v>255259541201000</v>
      </c>
      <c r="O185" s="676" t="s">
        <v>363</v>
      </c>
    </row>
    <row r="186" spans="2:15" ht="22.5" hidden="1" customHeight="1">
      <c r="B186" s="672" t="s">
        <v>105</v>
      </c>
      <c r="C186" s="2114"/>
      <c r="D186" s="2115"/>
      <c r="E186" s="5" t="s">
        <v>10</v>
      </c>
      <c r="G186" s="5"/>
      <c r="H186" s="1364"/>
      <c r="I186" s="5"/>
      <c r="J186" s="1378" t="s">
        <v>365</v>
      </c>
    </row>
    <row r="187" spans="2:15" hidden="1">
      <c r="B187" s="2124" t="s">
        <v>105</v>
      </c>
      <c r="C187" s="1380"/>
      <c r="D187" s="1380"/>
      <c r="E187" s="5"/>
      <c r="G187" s="5"/>
      <c r="H187" s="1364"/>
      <c r="I187" s="5"/>
      <c r="J187" s="1378" t="s">
        <v>223</v>
      </c>
    </row>
    <row r="188" spans="2:15" hidden="1">
      <c r="B188" s="2123" t="s">
        <v>105</v>
      </c>
      <c r="C188" s="1277"/>
      <c r="D188" s="1277"/>
      <c r="E188" s="1280"/>
      <c r="G188" s="1280"/>
      <c r="H188" s="1382"/>
      <c r="I188" s="1280"/>
      <c r="J188" s="1383" t="s">
        <v>250</v>
      </c>
    </row>
  </sheetData>
  <autoFilter ref="A6:K110">
    <filterColumn colId="1" showButton="0"/>
    <filterColumn colId="2" showButton="0"/>
    <filterColumn colId="5"/>
  </autoFilter>
  <mergeCells count="69">
    <mergeCell ref="A110:K110"/>
    <mergeCell ref="D1:K1"/>
    <mergeCell ref="B10:D10"/>
    <mergeCell ref="B6:D6"/>
    <mergeCell ref="B8:D8"/>
    <mergeCell ref="B16:D16"/>
    <mergeCell ref="B19:D19"/>
    <mergeCell ref="B11:D11"/>
    <mergeCell ref="B21:D21"/>
    <mergeCell ref="B13:D13"/>
    <mergeCell ref="B17:D17"/>
    <mergeCell ref="B12:D12"/>
    <mergeCell ref="B40:D40"/>
    <mergeCell ref="B24:D24"/>
    <mergeCell ref="B23:D23"/>
    <mergeCell ref="B26:D26"/>
    <mergeCell ref="B36:D36"/>
    <mergeCell ref="B42:D42"/>
    <mergeCell ref="B28:D28"/>
    <mergeCell ref="B44:D44"/>
    <mergeCell ref="B30:D30"/>
    <mergeCell ref="B34:D34"/>
    <mergeCell ref="B35:D35"/>
    <mergeCell ref="B104:D104"/>
    <mergeCell ref="B46:D46"/>
    <mergeCell ref="B48:D48"/>
    <mergeCell ref="B49:D49"/>
    <mergeCell ref="B50:D50"/>
    <mergeCell ref="B51:D51"/>
    <mergeCell ref="B68:D68"/>
    <mergeCell ref="B55:D55"/>
    <mergeCell ref="B56:D56"/>
    <mergeCell ref="B60:D60"/>
    <mergeCell ref="B54:D54"/>
    <mergeCell ref="B61:D61"/>
    <mergeCell ref="B77:D77"/>
    <mergeCell ref="B62:D62"/>
    <mergeCell ref="B66:D66"/>
    <mergeCell ref="B78:D78"/>
    <mergeCell ref="B70:D70"/>
    <mergeCell ref="B69:D69"/>
    <mergeCell ref="B72:D72"/>
    <mergeCell ref="B85:D85"/>
    <mergeCell ref="B98:D98"/>
    <mergeCell ref="B88:D88"/>
    <mergeCell ref="B89:D89"/>
    <mergeCell ref="B90:D90"/>
    <mergeCell ref="B91:D91"/>
    <mergeCell ref="B100:D100"/>
    <mergeCell ref="B73:D73"/>
    <mergeCell ref="B74:D74"/>
    <mergeCell ref="B79:D79"/>
    <mergeCell ref="B83:D83"/>
    <mergeCell ref="A109:J109"/>
    <mergeCell ref="D4:K4"/>
    <mergeCell ref="B75:D75"/>
    <mergeCell ref="B101:D101"/>
    <mergeCell ref="B102:D102"/>
    <mergeCell ref="B107:D107"/>
    <mergeCell ref="B94:D94"/>
    <mergeCell ref="B96:D96"/>
    <mergeCell ref="B97:D97"/>
    <mergeCell ref="B99:D99"/>
    <mergeCell ref="B93:D93"/>
    <mergeCell ref="B82:D82"/>
    <mergeCell ref="B84:D84"/>
    <mergeCell ref="B65:D65"/>
    <mergeCell ref="B92:D92"/>
    <mergeCell ref="B38:D38"/>
  </mergeCells>
  <printOptions horizontalCentered="1"/>
  <pageMargins left="0.7" right="0.75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F165"/>
  <sheetViews>
    <sheetView workbookViewId="0">
      <selection activeCell="D3" sqref="D3"/>
    </sheetView>
  </sheetViews>
  <sheetFormatPr defaultColWidth="9.140625" defaultRowHeight="12"/>
  <cols>
    <col min="1" max="1" width="6" style="2" customWidth="1"/>
    <col min="2" max="2" width="4.7109375" style="767" customWidth="1"/>
    <col min="3" max="3" width="1.42578125" style="2" bestFit="1" customWidth="1"/>
    <col min="4" max="4" width="30.140625" style="2" customWidth="1"/>
    <col min="5" max="5" width="6.85546875" style="2" customWidth="1"/>
    <col min="6" max="6" width="16.28515625" style="2" hidden="1" customWidth="1"/>
    <col min="7" max="7" width="12.28515625" style="1291" hidden="1" customWidth="1"/>
    <col min="8" max="8" width="13.28515625" style="2" hidden="1" customWidth="1"/>
    <col min="9" max="9" width="1.42578125" style="767" hidden="1" customWidth="1"/>
    <col min="10" max="10" width="25.7109375" style="47" customWidth="1"/>
    <col min="11" max="11" width="16" style="47" customWidth="1"/>
    <col min="12" max="12" width="9.85546875" style="47" customWidth="1"/>
    <col min="13" max="13" width="18.5703125" style="767" customWidth="1"/>
    <col min="14" max="14" width="20.7109375" style="2" customWidth="1"/>
    <col min="15" max="15" width="14.28515625" style="2" customWidth="1"/>
    <col min="16" max="25" width="9.140625" style="2" customWidth="1"/>
    <col min="26" max="16384" width="9.140625" style="2"/>
  </cols>
  <sheetData>
    <row r="1" spans="1:32" s="3" customFormat="1" ht="11.25" customHeight="1">
      <c r="A1" s="764" t="s">
        <v>1058</v>
      </c>
      <c r="B1" s="764"/>
      <c r="C1" s="1886" t="s">
        <v>257</v>
      </c>
      <c r="D1" s="2812" t="s">
        <v>699</v>
      </c>
      <c r="E1" s="2812"/>
      <c r="F1" s="2812"/>
      <c r="G1" s="2812"/>
      <c r="H1" s="2812"/>
      <c r="I1" s="2812"/>
      <c r="J1" s="2812"/>
      <c r="K1" s="2194"/>
      <c r="L1" s="2194"/>
      <c r="M1" s="2194"/>
    </row>
    <row r="2" spans="1:32" s="3" customFormat="1">
      <c r="A2" s="13" t="s">
        <v>1059</v>
      </c>
      <c r="B2" s="765"/>
      <c r="C2" s="3" t="s">
        <v>257</v>
      </c>
      <c r="D2" s="2191" t="s">
        <v>1042</v>
      </c>
      <c r="E2" s="2192"/>
      <c r="F2" s="2192"/>
      <c r="G2" s="2192"/>
      <c r="H2" s="2192"/>
      <c r="I2" s="2192"/>
      <c r="J2" s="2192"/>
      <c r="K2" s="2192"/>
      <c r="L2" s="2192"/>
      <c r="M2" s="2192"/>
    </row>
    <row r="3" spans="1:32">
      <c r="A3" s="13" t="s">
        <v>1060</v>
      </c>
      <c r="B3" s="765"/>
      <c r="C3" s="3" t="s">
        <v>257</v>
      </c>
      <c r="D3" s="13" t="s">
        <v>1300</v>
      </c>
      <c r="E3" s="3"/>
      <c r="F3" s="3"/>
      <c r="G3" s="13"/>
      <c r="H3" s="3"/>
      <c r="I3" s="765"/>
      <c r="J3" s="45"/>
      <c r="K3" s="45"/>
      <c r="L3" s="45"/>
      <c r="M3" s="765" t="s">
        <v>395</v>
      </c>
    </row>
    <row r="4" spans="1:32" ht="37.5" customHeight="1">
      <c r="A4" s="764" t="s">
        <v>1061</v>
      </c>
      <c r="B4" s="764"/>
      <c r="C4" s="1886" t="s">
        <v>257</v>
      </c>
      <c r="D4" s="2812" t="s">
        <v>1296</v>
      </c>
      <c r="E4" s="2812"/>
      <c r="F4" s="2812"/>
      <c r="G4" s="2812"/>
      <c r="H4" s="2812"/>
      <c r="I4" s="2812"/>
      <c r="J4" s="2812"/>
      <c r="K4" s="2812"/>
      <c r="L4" s="45"/>
      <c r="M4" s="765"/>
    </row>
    <row r="5" spans="1:32" ht="12.75" thickBot="1">
      <c r="J5" s="1888"/>
    </row>
    <row r="6" spans="1:32" s="1897" customFormat="1" ht="50.25" customHeight="1" thickTop="1" thickBot="1">
      <c r="A6" s="1889" t="s">
        <v>0</v>
      </c>
      <c r="B6" s="2821" t="s">
        <v>408</v>
      </c>
      <c r="C6" s="2821"/>
      <c r="D6" s="2821"/>
      <c r="E6" s="1890" t="s">
        <v>2</v>
      </c>
      <c r="F6" s="1896" t="s">
        <v>3</v>
      </c>
      <c r="G6" s="1891" t="s">
        <v>737</v>
      </c>
      <c r="H6" s="1890" t="s">
        <v>64</v>
      </c>
      <c r="I6" s="1890" t="s">
        <v>4</v>
      </c>
      <c r="J6" s="1890" t="s">
        <v>470</v>
      </c>
      <c r="K6" s="1892" t="s">
        <v>1100</v>
      </c>
      <c r="L6" s="1893" t="s">
        <v>477</v>
      </c>
      <c r="M6" s="1894" t="s">
        <v>478</v>
      </c>
      <c r="N6" s="1895" t="s">
        <v>479</v>
      </c>
    </row>
    <row r="7" spans="1:32" ht="15.75" customHeight="1">
      <c r="A7" s="1898">
        <v>1</v>
      </c>
      <c r="B7" s="1261" t="s">
        <v>730</v>
      </c>
      <c r="C7" s="1261"/>
      <c r="D7" s="1261"/>
      <c r="E7" s="1309" t="s">
        <v>7</v>
      </c>
      <c r="F7" s="2277">
        <v>141110304201000</v>
      </c>
      <c r="G7" s="1309">
        <v>3</v>
      </c>
      <c r="H7" s="1899" t="s">
        <v>188</v>
      </c>
      <c r="I7" s="1900" t="s">
        <v>731</v>
      </c>
      <c r="J7" s="1901" t="s">
        <v>16</v>
      </c>
      <c r="K7" s="1264">
        <v>200000</v>
      </c>
      <c r="L7" s="1902">
        <v>400000</v>
      </c>
      <c r="M7" s="1388">
        <f>L7*5%</f>
        <v>20000</v>
      </c>
      <c r="N7" s="1275">
        <f>L7-M7</f>
        <v>380000</v>
      </c>
    </row>
    <row r="8" spans="1:32" ht="15.75" customHeight="1">
      <c r="A8" s="1903">
        <v>2</v>
      </c>
      <c r="B8" s="2814" t="s">
        <v>1095</v>
      </c>
      <c r="C8" s="2814"/>
      <c r="D8" s="2814"/>
      <c r="E8" s="1280" t="s">
        <v>7</v>
      </c>
      <c r="F8" s="1881">
        <v>583329545201000</v>
      </c>
      <c r="G8" s="1280">
        <v>2</v>
      </c>
      <c r="H8" s="1382" t="s">
        <v>188</v>
      </c>
      <c r="I8" s="1904" t="s">
        <v>624</v>
      </c>
      <c r="J8" s="1383" t="s">
        <v>16</v>
      </c>
      <c r="K8" s="1885">
        <v>200000</v>
      </c>
      <c r="L8" s="1388">
        <f>K8*15%</f>
        <v>30000</v>
      </c>
      <c r="M8" s="1275">
        <f>K8-L8</f>
        <v>170000</v>
      </c>
      <c r="N8" s="672">
        <v>1</v>
      </c>
    </row>
    <row r="9" spans="1:32" ht="15.75" customHeight="1">
      <c r="A9" s="1906">
        <v>3</v>
      </c>
      <c r="B9" s="2361" t="s">
        <v>78</v>
      </c>
      <c r="C9" s="2361"/>
      <c r="D9" s="2361"/>
      <c r="E9" s="5" t="s">
        <v>7</v>
      </c>
      <c r="F9" s="1919">
        <v>776428336201000</v>
      </c>
      <c r="G9" s="5">
        <v>3</v>
      </c>
      <c r="H9" s="1364" t="s">
        <v>182</v>
      </c>
      <c r="I9" s="1907" t="s">
        <v>242</v>
      </c>
      <c r="J9" s="1378" t="s">
        <v>20</v>
      </c>
      <c r="K9" s="1275">
        <v>200000</v>
      </c>
      <c r="L9" s="1275">
        <v>400000</v>
      </c>
      <c r="M9" s="1387">
        <f>L9*15%</f>
        <v>60000</v>
      </c>
      <c r="N9" s="1885">
        <f>L9-M9</f>
        <v>340000</v>
      </c>
    </row>
    <row r="10" spans="1:32" ht="15.75" customHeight="1">
      <c r="A10" s="1903">
        <v>4</v>
      </c>
      <c r="B10" s="2814" t="s">
        <v>740</v>
      </c>
      <c r="C10" s="2814"/>
      <c r="D10" s="2814"/>
      <c r="E10" s="1280" t="s">
        <v>7</v>
      </c>
      <c r="F10" s="1881" t="s">
        <v>742</v>
      </c>
      <c r="G10" s="1280">
        <v>3</v>
      </c>
      <c r="H10" s="1382" t="s">
        <v>238</v>
      </c>
      <c r="I10" s="1904" t="s">
        <v>741</v>
      </c>
      <c r="J10" s="1383" t="s">
        <v>20</v>
      </c>
      <c r="K10" s="1885">
        <v>200000</v>
      </c>
      <c r="L10" s="1909"/>
      <c r="M10" s="1902"/>
      <c r="N10" s="1910"/>
    </row>
    <row r="11" spans="1:32" ht="15.75" customHeight="1">
      <c r="A11" s="1906">
        <v>5</v>
      </c>
      <c r="B11" s="2813" t="s">
        <v>740</v>
      </c>
      <c r="C11" s="2813"/>
      <c r="D11" s="2813"/>
      <c r="E11" s="1911" t="s">
        <v>7</v>
      </c>
      <c r="F11" s="1905" t="s">
        <v>742</v>
      </c>
      <c r="G11" s="1911">
        <v>3</v>
      </c>
      <c r="H11" s="1912" t="s">
        <v>238</v>
      </c>
      <c r="I11" s="1913" t="s">
        <v>741</v>
      </c>
      <c r="J11" s="1914" t="s">
        <v>19</v>
      </c>
      <c r="K11" s="1275">
        <v>200000</v>
      </c>
      <c r="L11" s="1909"/>
      <c r="M11" s="1902"/>
      <c r="N11" s="1910"/>
    </row>
    <row r="12" spans="1:32" ht="15.75" customHeight="1">
      <c r="A12" s="1903">
        <v>6</v>
      </c>
      <c r="B12" s="2814" t="s">
        <v>736</v>
      </c>
      <c r="C12" s="2814"/>
      <c r="D12" s="2814"/>
      <c r="E12" s="1280" t="s">
        <v>10</v>
      </c>
      <c r="F12" s="1918">
        <v>776330524201000</v>
      </c>
      <c r="G12" s="1280">
        <v>3</v>
      </c>
      <c r="H12" s="1382" t="s">
        <v>187</v>
      </c>
      <c r="I12" s="1904" t="s">
        <v>437</v>
      </c>
      <c r="J12" s="1383" t="s">
        <v>19</v>
      </c>
      <c r="K12" s="1885">
        <v>200000</v>
      </c>
      <c r="L12" s="1916">
        <f>K12*5%</f>
        <v>10000</v>
      </c>
      <c r="M12" s="1917">
        <f>K12-L12</f>
        <v>190000</v>
      </c>
      <c r="N12" s="1910">
        <v>6</v>
      </c>
      <c r="AA12" s="11"/>
      <c r="AB12" s="11"/>
      <c r="AC12" s="11"/>
      <c r="AD12" s="11"/>
      <c r="AE12" s="11"/>
      <c r="AF12" s="11"/>
    </row>
    <row r="13" spans="1:32" ht="15.75" customHeight="1">
      <c r="A13" s="1906">
        <v>7</v>
      </c>
      <c r="B13" s="2813" t="s">
        <v>119</v>
      </c>
      <c r="C13" s="2813"/>
      <c r="D13" s="2813"/>
      <c r="E13" s="1911" t="s">
        <v>7</v>
      </c>
      <c r="F13" s="1919">
        <v>776330524201000</v>
      </c>
      <c r="G13" s="1911">
        <v>3</v>
      </c>
      <c r="H13" s="1912" t="s">
        <v>187</v>
      </c>
      <c r="I13" s="1913" t="s">
        <v>437</v>
      </c>
      <c r="J13" s="1914" t="s">
        <v>17</v>
      </c>
      <c r="K13" s="1275">
        <v>200000</v>
      </c>
      <c r="L13" s="1387">
        <f>K13*5%</f>
        <v>10000</v>
      </c>
      <c r="M13" s="1885">
        <f>K13-L13</f>
        <v>190000</v>
      </c>
      <c r="N13" s="1910">
        <v>8</v>
      </c>
    </row>
    <row r="14" spans="1:32" ht="15.75" customHeight="1">
      <c r="A14" s="1903">
        <v>8</v>
      </c>
      <c r="B14" s="2176" t="s">
        <v>171</v>
      </c>
      <c r="C14" s="2176"/>
      <c r="D14" s="2176"/>
      <c r="E14" s="517" t="s">
        <v>10</v>
      </c>
      <c r="F14" s="1918">
        <v>58333516201000</v>
      </c>
      <c r="G14" s="677" t="s">
        <v>10</v>
      </c>
      <c r="H14" s="1382" t="s">
        <v>187</v>
      </c>
      <c r="I14" s="1904" t="s">
        <v>752</v>
      </c>
      <c r="J14" s="1383" t="s">
        <v>17</v>
      </c>
      <c r="K14" s="1885">
        <v>200000</v>
      </c>
      <c r="L14" s="1275">
        <v>400000</v>
      </c>
      <c r="M14" s="1387">
        <f>L14*15%</f>
        <v>60000</v>
      </c>
      <c r="N14" s="1885">
        <f>L14-M14</f>
        <v>340000</v>
      </c>
    </row>
    <row r="15" spans="1:32" ht="15.75" customHeight="1">
      <c r="A15" s="1906">
        <v>9</v>
      </c>
      <c r="B15" s="2361" t="s">
        <v>29</v>
      </c>
      <c r="C15" s="2361"/>
      <c r="D15" s="2361"/>
      <c r="E15" s="5" t="s">
        <v>7</v>
      </c>
      <c r="F15" s="1919">
        <v>698245214201000</v>
      </c>
      <c r="G15" s="5">
        <v>3</v>
      </c>
      <c r="H15" s="1364" t="s">
        <v>189</v>
      </c>
      <c r="I15" s="1907" t="s">
        <v>240</v>
      </c>
      <c r="J15" s="1378" t="s">
        <v>794</v>
      </c>
      <c r="K15" s="1275">
        <v>200000</v>
      </c>
      <c r="L15" s="1275">
        <v>400000</v>
      </c>
      <c r="M15" s="1387">
        <f>L15*5%</f>
        <v>20000</v>
      </c>
      <c r="N15" s="1885">
        <f>L15-M15</f>
        <v>380000</v>
      </c>
    </row>
    <row r="16" spans="1:32" ht="15.75" customHeight="1">
      <c r="A16" s="1903">
        <v>10</v>
      </c>
      <c r="B16" s="2814" t="s">
        <v>119</v>
      </c>
      <c r="C16" s="2814"/>
      <c r="D16" s="2814"/>
      <c r="E16" s="1280" t="s">
        <v>7</v>
      </c>
      <c r="F16" s="1918">
        <v>776330524201000</v>
      </c>
      <c r="G16" s="1280">
        <v>3</v>
      </c>
      <c r="H16" s="1382" t="s">
        <v>185</v>
      </c>
      <c r="I16" s="1280"/>
      <c r="J16" s="1383" t="s">
        <v>794</v>
      </c>
      <c r="K16" s="1885">
        <v>200000</v>
      </c>
      <c r="L16" s="1387">
        <f>K16*15%</f>
        <v>30000</v>
      </c>
      <c r="M16" s="1885">
        <f>K16-L16</f>
        <v>170000</v>
      </c>
      <c r="N16" s="1910">
        <v>10</v>
      </c>
    </row>
    <row r="17" spans="1:32" ht="15.75" customHeight="1">
      <c r="A17" s="1906">
        <v>11</v>
      </c>
      <c r="B17" s="2813" t="s">
        <v>125</v>
      </c>
      <c r="C17" s="2813"/>
      <c r="D17" s="2813"/>
      <c r="E17" s="1911" t="s">
        <v>7</v>
      </c>
      <c r="F17" s="1919">
        <v>583329552201000</v>
      </c>
      <c r="G17" s="1911">
        <v>2</v>
      </c>
      <c r="H17" s="1912" t="s">
        <v>188</v>
      </c>
      <c r="I17" s="1913" t="s">
        <v>203</v>
      </c>
      <c r="J17" s="1914" t="s">
        <v>448</v>
      </c>
      <c r="K17" s="1275">
        <v>200000</v>
      </c>
      <c r="L17" s="1387">
        <f>K17*15%</f>
        <v>30000</v>
      </c>
      <c r="M17" s="1885">
        <f>K17-L17</f>
        <v>170000</v>
      </c>
      <c r="N17" s="1910">
        <v>14</v>
      </c>
    </row>
    <row r="18" spans="1:32" ht="15.75" customHeight="1">
      <c r="A18" s="1903">
        <v>12</v>
      </c>
      <c r="B18" s="2360" t="s">
        <v>63</v>
      </c>
      <c r="C18" s="2360"/>
      <c r="D18" s="2360"/>
      <c r="E18" s="1280" t="s">
        <v>10</v>
      </c>
      <c r="F18" s="1918">
        <v>58333517201000</v>
      </c>
      <c r="G18" s="1280">
        <v>2</v>
      </c>
      <c r="H18" s="1382" t="s">
        <v>191</v>
      </c>
      <c r="I18" s="1904" t="s">
        <v>206</v>
      </c>
      <c r="J18" s="1383" t="s">
        <v>448</v>
      </c>
      <c r="K18" s="1885">
        <v>200000</v>
      </c>
      <c r="L18" s="1275">
        <v>400000</v>
      </c>
      <c r="M18" s="1387">
        <f>L18*5%</f>
        <v>20000</v>
      </c>
      <c r="N18" s="1885">
        <f>L18-M18</f>
        <v>380000</v>
      </c>
    </row>
    <row r="19" spans="1:32" ht="15.75" customHeight="1">
      <c r="A19" s="1906">
        <v>13</v>
      </c>
      <c r="B19" s="2813" t="s">
        <v>119</v>
      </c>
      <c r="C19" s="2813"/>
      <c r="D19" s="2813"/>
      <c r="E19" s="1911" t="s">
        <v>7</v>
      </c>
      <c r="F19" s="1919">
        <v>776330524201000</v>
      </c>
      <c r="G19" s="1911">
        <v>3</v>
      </c>
      <c r="H19" s="1912" t="s">
        <v>46</v>
      </c>
      <c r="I19" s="1913" t="s">
        <v>781</v>
      </c>
      <c r="J19" s="1914" t="s">
        <v>345</v>
      </c>
      <c r="K19" s="1275">
        <v>200000</v>
      </c>
      <c r="L19" s="1387">
        <f>K19*15%</f>
        <v>30000</v>
      </c>
      <c r="M19" s="1885">
        <f>K19-L19</f>
        <v>170000</v>
      </c>
      <c r="N19" s="1910">
        <v>2</v>
      </c>
    </row>
    <row r="20" spans="1:32" ht="15.75" customHeight="1">
      <c r="A20" s="1903">
        <v>14</v>
      </c>
      <c r="B20" s="2360" t="s">
        <v>336</v>
      </c>
      <c r="C20" s="2360"/>
      <c r="D20" s="2360"/>
      <c r="E20" s="1280" t="s">
        <v>10</v>
      </c>
      <c r="F20" s="1918">
        <v>583330600201000</v>
      </c>
      <c r="G20" s="1280">
        <v>2</v>
      </c>
      <c r="H20" s="1382" t="s">
        <v>189</v>
      </c>
      <c r="I20" s="1904" t="s">
        <v>337</v>
      </c>
      <c r="J20" s="1383" t="s">
        <v>345</v>
      </c>
      <c r="K20" s="1885">
        <v>200000</v>
      </c>
      <c r="L20" s="1275">
        <v>400000</v>
      </c>
      <c r="M20" s="1387">
        <f>L20*5%</f>
        <v>20000</v>
      </c>
      <c r="N20" s="1885">
        <f>L20-M20</f>
        <v>380000</v>
      </c>
    </row>
    <row r="21" spans="1:32" ht="15.75" customHeight="1">
      <c r="A21" s="1906">
        <v>15</v>
      </c>
      <c r="B21" s="2813" t="s">
        <v>1095</v>
      </c>
      <c r="C21" s="2813"/>
      <c r="D21" s="2813"/>
      <c r="E21" s="1911" t="s">
        <v>7</v>
      </c>
      <c r="F21" s="1905">
        <v>583329545201000</v>
      </c>
      <c r="G21" s="1911">
        <v>3</v>
      </c>
      <c r="H21" s="1912" t="s">
        <v>188</v>
      </c>
      <c r="I21" s="1913" t="s">
        <v>775</v>
      </c>
      <c r="J21" s="1914" t="s">
        <v>346</v>
      </c>
      <c r="K21" s="1275">
        <v>200000</v>
      </c>
      <c r="L21" s="1387">
        <f>K21*15%</f>
        <v>30000</v>
      </c>
      <c r="M21" s="1885">
        <f>K21-L21</f>
        <v>170000</v>
      </c>
      <c r="N21" s="2347">
        <v>11</v>
      </c>
    </row>
    <row r="22" spans="1:32" ht="15.75" customHeight="1">
      <c r="A22" s="1903">
        <v>16</v>
      </c>
      <c r="B22" s="2360" t="s">
        <v>118</v>
      </c>
      <c r="C22" s="2360"/>
      <c r="D22" s="2360"/>
      <c r="E22" s="1280" t="s">
        <v>10</v>
      </c>
      <c r="F22" s="1918">
        <v>776330573201000</v>
      </c>
      <c r="G22" s="1280">
        <v>3</v>
      </c>
      <c r="H22" s="1382" t="s">
        <v>750</v>
      </c>
      <c r="I22" s="1904" t="s">
        <v>264</v>
      </c>
      <c r="J22" s="1383" t="s">
        <v>346</v>
      </c>
      <c r="K22" s="1885">
        <v>200000</v>
      </c>
      <c r="L22" s="1275">
        <v>400000</v>
      </c>
      <c r="M22" s="1387">
        <f>L22*5%</f>
        <v>20000</v>
      </c>
      <c r="N22" s="1885">
        <f>L22-M22</f>
        <v>380000</v>
      </c>
    </row>
    <row r="23" spans="1:32" ht="15.75" customHeight="1">
      <c r="A23" s="1906">
        <v>17</v>
      </c>
      <c r="B23" s="2815" t="s">
        <v>125</v>
      </c>
      <c r="C23" s="2815"/>
      <c r="D23" s="2815"/>
      <c r="E23" s="5" t="s">
        <v>7</v>
      </c>
      <c r="F23" s="1919" t="s">
        <v>276</v>
      </c>
      <c r="G23" s="5">
        <v>2</v>
      </c>
      <c r="H23" s="1364" t="s">
        <v>188</v>
      </c>
      <c r="I23" s="1907" t="s">
        <v>203</v>
      </c>
      <c r="J23" s="1378" t="s">
        <v>449</v>
      </c>
      <c r="K23" s="1275">
        <v>200000</v>
      </c>
      <c r="L23" s="1387">
        <f>K23*15%</f>
        <v>30000</v>
      </c>
      <c r="M23" s="1885">
        <f>K23-L23</f>
        <v>170000</v>
      </c>
      <c r="N23" s="1910">
        <v>18</v>
      </c>
    </row>
    <row r="24" spans="1:32" ht="15.75" customHeight="1">
      <c r="A24" s="1903">
        <v>18</v>
      </c>
      <c r="B24" s="2814" t="s">
        <v>134</v>
      </c>
      <c r="C24" s="2814"/>
      <c r="D24" s="2814"/>
      <c r="E24" s="1280" t="s">
        <v>10</v>
      </c>
      <c r="F24" s="1918">
        <v>776330530201000</v>
      </c>
      <c r="G24" s="1280">
        <v>3</v>
      </c>
      <c r="H24" s="1382" t="s">
        <v>188</v>
      </c>
      <c r="I24" s="1904" t="s">
        <v>193</v>
      </c>
      <c r="J24" s="1383" t="s">
        <v>449</v>
      </c>
      <c r="K24" s="1885">
        <v>200000</v>
      </c>
      <c r="L24" s="1388">
        <f>K24*5%</f>
        <v>10000</v>
      </c>
      <c r="M24" s="1275">
        <f>K24-L24</f>
        <v>190000</v>
      </c>
      <c r="N24" s="672">
        <v>17</v>
      </c>
    </row>
    <row r="25" spans="1:32" ht="15.75" customHeight="1">
      <c r="A25" s="1906">
        <v>19</v>
      </c>
      <c r="B25" s="2361" t="s">
        <v>29</v>
      </c>
      <c r="C25" s="2361"/>
      <c r="D25" s="2361"/>
      <c r="E25" s="5" t="s">
        <v>7</v>
      </c>
      <c r="F25" s="1919">
        <v>698245214201000</v>
      </c>
      <c r="G25" s="5">
        <v>3</v>
      </c>
      <c r="H25" s="1364" t="s">
        <v>185</v>
      </c>
      <c r="I25" s="1907" t="s">
        <v>631</v>
      </c>
      <c r="J25" s="2361" t="s">
        <v>349</v>
      </c>
      <c r="K25" s="1275">
        <v>200000</v>
      </c>
      <c r="L25" s="1275">
        <v>400000</v>
      </c>
      <c r="M25" s="1387">
        <f>L25*15%</f>
        <v>60000</v>
      </c>
      <c r="N25" s="1885">
        <f>L25-M25</f>
        <v>340000</v>
      </c>
    </row>
    <row r="26" spans="1:32" ht="15.75" customHeight="1">
      <c r="A26" s="1903">
        <v>20</v>
      </c>
      <c r="B26" s="2814" t="s">
        <v>751</v>
      </c>
      <c r="C26" s="2814"/>
      <c r="D26" s="2814"/>
      <c r="E26" s="1280" t="s">
        <v>10</v>
      </c>
      <c r="F26" s="1918">
        <v>776330540201000</v>
      </c>
      <c r="G26" s="1280">
        <v>3</v>
      </c>
      <c r="H26" s="1382" t="s">
        <v>187</v>
      </c>
      <c r="I26" s="1904" t="s">
        <v>752</v>
      </c>
      <c r="J26" s="2360" t="s">
        <v>349</v>
      </c>
      <c r="K26" s="1885">
        <v>200000</v>
      </c>
      <c r="L26" s="1909"/>
      <c r="M26" s="1902"/>
      <c r="N26" s="1910"/>
    </row>
    <row r="27" spans="1:32" ht="15.75" customHeight="1">
      <c r="A27" s="1906">
        <v>21</v>
      </c>
      <c r="B27" s="2361" t="s">
        <v>411</v>
      </c>
      <c r="C27" s="2361"/>
      <c r="D27" s="2361"/>
      <c r="E27" s="5" t="s">
        <v>10</v>
      </c>
      <c r="F27" s="1919">
        <v>583330824201000</v>
      </c>
      <c r="G27" s="5">
        <v>3</v>
      </c>
      <c r="H27" s="1364" t="s">
        <v>189</v>
      </c>
      <c r="I27" s="1907" t="s">
        <v>338</v>
      </c>
      <c r="J27" s="1378" t="s">
        <v>350</v>
      </c>
      <c r="K27" s="1275">
        <v>200000</v>
      </c>
      <c r="L27" s="1275">
        <v>400000</v>
      </c>
      <c r="M27" s="1387">
        <f>L27*5%</f>
        <v>20000</v>
      </c>
      <c r="N27" s="1885">
        <f>L27-M27</f>
        <v>380000</v>
      </c>
    </row>
    <row r="28" spans="1:32" ht="15.75" customHeight="1">
      <c r="A28" s="1903">
        <v>22</v>
      </c>
      <c r="B28" s="2814" t="s">
        <v>629</v>
      </c>
      <c r="C28" s="2814"/>
      <c r="D28" s="2814"/>
      <c r="E28" s="1280" t="s">
        <v>10</v>
      </c>
      <c r="F28" s="1881">
        <v>149938896201000</v>
      </c>
      <c r="G28" s="1280">
        <v>3</v>
      </c>
      <c r="H28" s="1382" t="s">
        <v>189</v>
      </c>
      <c r="I28" s="1904" t="s">
        <v>240</v>
      </c>
      <c r="J28" s="1383" t="s">
        <v>350</v>
      </c>
      <c r="K28" s="1885">
        <v>200000</v>
      </c>
      <c r="L28" s="1387">
        <f>K28*5%</f>
        <v>10000</v>
      </c>
      <c r="M28" s="1885">
        <f t="shared" ref="M28:M34" si="0">K28-L28</f>
        <v>190000</v>
      </c>
      <c r="N28" s="1910">
        <v>24</v>
      </c>
    </row>
    <row r="29" spans="1:32" ht="15.75" customHeight="1">
      <c r="A29" s="1906">
        <v>23</v>
      </c>
      <c r="B29" s="2361" t="s">
        <v>751</v>
      </c>
      <c r="C29" s="2361"/>
      <c r="D29" s="2361"/>
      <c r="E29" s="5" t="s">
        <v>10</v>
      </c>
      <c r="F29" s="1919">
        <v>776330540201000</v>
      </c>
      <c r="G29" s="1911">
        <v>3</v>
      </c>
      <c r="H29" s="1912" t="s">
        <v>185</v>
      </c>
      <c r="I29" s="1911"/>
      <c r="J29" s="1914" t="s">
        <v>351</v>
      </c>
      <c r="K29" s="1275">
        <v>200000</v>
      </c>
      <c r="L29" s="1275">
        <v>400000</v>
      </c>
      <c r="M29" s="1387">
        <f>L29*15%</f>
        <v>60000</v>
      </c>
      <c r="N29" s="1885">
        <f>L29-M29</f>
        <v>340000</v>
      </c>
    </row>
    <row r="30" spans="1:32" ht="15.75" customHeight="1">
      <c r="A30" s="1903">
        <v>24</v>
      </c>
      <c r="B30" s="2814" t="s">
        <v>736</v>
      </c>
      <c r="C30" s="2814"/>
      <c r="D30" s="2814"/>
      <c r="E30" s="1280" t="s">
        <v>10</v>
      </c>
      <c r="F30" s="1918">
        <v>776330524201000</v>
      </c>
      <c r="G30" s="1280">
        <v>3</v>
      </c>
      <c r="H30" s="1382" t="s">
        <v>187</v>
      </c>
      <c r="I30" s="1904" t="s">
        <v>202</v>
      </c>
      <c r="J30" s="1383" t="s">
        <v>351</v>
      </c>
      <c r="K30" s="1885">
        <v>200000</v>
      </c>
      <c r="L30" s="1388">
        <f>K30*5%</f>
        <v>10000</v>
      </c>
      <c r="M30" s="1275">
        <f>K30-L30</f>
        <v>190000</v>
      </c>
      <c r="N30" s="672">
        <v>25</v>
      </c>
    </row>
    <row r="31" spans="1:32" ht="15.75" customHeight="1">
      <c r="A31" s="1906">
        <v>25</v>
      </c>
      <c r="B31" s="2361" t="s">
        <v>627</v>
      </c>
      <c r="C31" s="2361"/>
      <c r="D31" s="2361"/>
      <c r="E31" s="5" t="s">
        <v>7</v>
      </c>
      <c r="F31" s="1919">
        <v>583329636201000</v>
      </c>
      <c r="G31" s="5">
        <v>3</v>
      </c>
      <c r="H31" s="1364" t="s">
        <v>188</v>
      </c>
      <c r="I31" s="1907" t="s">
        <v>628</v>
      </c>
      <c r="J31" s="1378" t="s">
        <v>397</v>
      </c>
      <c r="K31" s="1275">
        <v>200000</v>
      </c>
      <c r="L31" s="1275">
        <v>400000</v>
      </c>
      <c r="M31" s="1387">
        <f>L31*5%</f>
        <v>20000</v>
      </c>
      <c r="N31" s="1885">
        <f>L31-M31</f>
        <v>380000</v>
      </c>
    </row>
    <row r="32" spans="1:32" ht="15.75" customHeight="1">
      <c r="A32" s="1903">
        <v>26</v>
      </c>
      <c r="B32" s="2360" t="s">
        <v>716</v>
      </c>
      <c r="C32" s="2360"/>
      <c r="D32" s="2360"/>
      <c r="E32" s="1280" t="s">
        <v>7</v>
      </c>
      <c r="F32" s="1881">
        <v>256060971201000</v>
      </c>
      <c r="G32" s="1280">
        <v>3</v>
      </c>
      <c r="H32" s="1382" t="s">
        <v>185</v>
      </c>
      <c r="I32" s="1904" t="s">
        <v>720</v>
      </c>
      <c r="J32" s="1383" t="s">
        <v>397</v>
      </c>
      <c r="K32" s="1885">
        <v>200000</v>
      </c>
      <c r="L32" s="1387">
        <f>K32*5%</f>
        <v>10000</v>
      </c>
      <c r="M32" s="1885">
        <f t="shared" si="0"/>
        <v>190000</v>
      </c>
      <c r="N32" s="1910">
        <v>28</v>
      </c>
      <c r="AA32" s="11"/>
      <c r="AB32" s="11"/>
      <c r="AC32" s="11"/>
      <c r="AD32" s="11"/>
      <c r="AE32" s="11"/>
      <c r="AF32" s="11"/>
    </row>
    <row r="33" spans="1:32" ht="15.75" customHeight="1">
      <c r="A33" s="1906">
        <v>27</v>
      </c>
      <c r="B33" s="2361" t="s">
        <v>100</v>
      </c>
      <c r="C33" s="2361"/>
      <c r="D33" s="2361"/>
      <c r="E33" s="1911" t="s">
        <v>7</v>
      </c>
      <c r="F33" s="1919" t="s">
        <v>282</v>
      </c>
      <c r="G33" s="1911">
        <v>3</v>
      </c>
      <c r="H33" s="1912" t="s">
        <v>185</v>
      </c>
      <c r="I33" s="1913" t="s">
        <v>433</v>
      </c>
      <c r="J33" s="1914" t="s">
        <v>353</v>
      </c>
      <c r="K33" s="1275">
        <v>200000</v>
      </c>
      <c r="L33" s="1275">
        <v>400000</v>
      </c>
      <c r="M33" s="1387">
        <f>L33*15%</f>
        <v>60000</v>
      </c>
      <c r="N33" s="1885">
        <f>L33-M33</f>
        <v>340000</v>
      </c>
    </row>
    <row r="34" spans="1:32" ht="15.75" customHeight="1">
      <c r="A34" s="1903">
        <v>28</v>
      </c>
      <c r="B34" s="2814" t="s">
        <v>629</v>
      </c>
      <c r="C34" s="2814"/>
      <c r="D34" s="2814"/>
      <c r="E34" s="1280" t="s">
        <v>10</v>
      </c>
      <c r="F34" s="1881">
        <v>149938896201000</v>
      </c>
      <c r="G34" s="1280">
        <v>3</v>
      </c>
      <c r="H34" s="1382" t="s">
        <v>765</v>
      </c>
      <c r="I34" s="1904" t="s">
        <v>630</v>
      </c>
      <c r="J34" s="1383" t="s">
        <v>353</v>
      </c>
      <c r="K34" s="1885">
        <v>200000</v>
      </c>
      <c r="L34" s="1920">
        <f>K34*5%</f>
        <v>10000</v>
      </c>
      <c r="M34" s="1921">
        <f t="shared" si="0"/>
        <v>190000</v>
      </c>
      <c r="N34" s="672">
        <v>29</v>
      </c>
      <c r="AA34" s="11"/>
      <c r="AB34" s="11"/>
      <c r="AC34" s="11"/>
      <c r="AD34" s="11"/>
      <c r="AE34" s="11"/>
      <c r="AF34" s="11"/>
    </row>
    <row r="35" spans="1:32" ht="15.75" customHeight="1">
      <c r="A35" s="1906">
        <v>29</v>
      </c>
      <c r="B35" s="2815" t="s">
        <v>152</v>
      </c>
      <c r="C35" s="2815"/>
      <c r="D35" s="2815"/>
      <c r="E35" s="5" t="s">
        <v>7</v>
      </c>
      <c r="F35" s="1919">
        <v>80974270201001</v>
      </c>
      <c r="G35" s="5">
        <v>3</v>
      </c>
      <c r="H35" s="1364" t="s">
        <v>51</v>
      </c>
      <c r="I35" s="1907" t="s">
        <v>243</v>
      </c>
      <c r="J35" s="1378" t="s">
        <v>352</v>
      </c>
      <c r="K35" s="1275">
        <v>200000</v>
      </c>
      <c r="L35" s="1388"/>
      <c r="M35" s="1275"/>
      <c r="N35" s="672"/>
      <c r="AA35" s="11"/>
      <c r="AB35" s="11"/>
      <c r="AC35" s="11"/>
      <c r="AD35" s="11"/>
      <c r="AE35" s="11"/>
      <c r="AF35" s="11"/>
    </row>
    <row r="36" spans="1:32" ht="15.75" customHeight="1">
      <c r="A36" s="1903">
        <v>30</v>
      </c>
      <c r="B36" s="2814" t="s">
        <v>63</v>
      </c>
      <c r="C36" s="2814"/>
      <c r="D36" s="2814"/>
      <c r="E36" s="1922" t="s">
        <v>10</v>
      </c>
      <c r="F36" s="1918">
        <v>58333517201000</v>
      </c>
      <c r="G36" s="1280">
        <v>3</v>
      </c>
      <c r="H36" s="1382" t="s">
        <v>189</v>
      </c>
      <c r="I36" s="1904" t="s">
        <v>732</v>
      </c>
      <c r="J36" s="1383" t="s">
        <v>352</v>
      </c>
      <c r="K36" s="1885">
        <v>200000</v>
      </c>
      <c r="L36" s="1387">
        <f>K36*15%</f>
        <v>30000</v>
      </c>
      <c r="M36" s="1885">
        <f>K36-L36</f>
        <v>170000</v>
      </c>
      <c r="N36" s="672">
        <v>99</v>
      </c>
      <c r="AA36" s="672"/>
      <c r="AB36" s="672"/>
      <c r="AC36" s="672"/>
      <c r="AD36" s="11"/>
      <c r="AE36" s="11"/>
      <c r="AF36" s="11"/>
    </row>
    <row r="37" spans="1:32" ht="15.75" customHeight="1">
      <c r="A37" s="1906">
        <v>31</v>
      </c>
      <c r="B37" s="2361" t="s">
        <v>716</v>
      </c>
      <c r="C37" s="2361"/>
      <c r="D37" s="2361"/>
      <c r="E37" s="5" t="s">
        <v>7</v>
      </c>
      <c r="F37" s="1905">
        <v>256060971201000</v>
      </c>
      <c r="G37" s="5">
        <v>3</v>
      </c>
      <c r="H37" s="1364" t="s">
        <v>185</v>
      </c>
      <c r="I37" s="1907" t="s">
        <v>720</v>
      </c>
      <c r="J37" s="1378" t="s">
        <v>354</v>
      </c>
      <c r="K37" s="1275">
        <v>200000</v>
      </c>
      <c r="L37" s="1387">
        <f>K37*5%</f>
        <v>10000</v>
      </c>
      <c r="M37" s="1885">
        <f>K37-L37</f>
        <v>190000</v>
      </c>
      <c r="N37" s="1910">
        <v>34</v>
      </c>
      <c r="AA37" s="11"/>
      <c r="AB37" s="11"/>
      <c r="AC37" s="11"/>
      <c r="AD37" s="11"/>
      <c r="AE37" s="11"/>
      <c r="AF37" s="11"/>
    </row>
    <row r="38" spans="1:32" ht="15.75" customHeight="1">
      <c r="A38" s="1903">
        <v>32</v>
      </c>
      <c r="B38" s="2814" t="s">
        <v>105</v>
      </c>
      <c r="C38" s="2814"/>
      <c r="D38" s="2814"/>
      <c r="E38" s="1280" t="s">
        <v>7</v>
      </c>
      <c r="F38" s="1881">
        <v>98245198201000</v>
      </c>
      <c r="G38" s="677" t="s">
        <v>10</v>
      </c>
      <c r="H38" s="1382" t="s">
        <v>719</v>
      </c>
      <c r="I38" s="1904" t="s">
        <v>763</v>
      </c>
      <c r="J38" s="1383" t="s">
        <v>354</v>
      </c>
      <c r="K38" s="1885">
        <v>200000</v>
      </c>
      <c r="L38" s="1275">
        <v>400000</v>
      </c>
      <c r="M38" s="1923">
        <f>L38*15%</f>
        <v>60000</v>
      </c>
      <c r="N38" s="1921">
        <f>L38-M38</f>
        <v>340000</v>
      </c>
    </row>
    <row r="39" spans="1:32" ht="15.75" customHeight="1">
      <c r="A39" s="1906">
        <v>33</v>
      </c>
      <c r="B39" s="2361" t="s">
        <v>9</v>
      </c>
      <c r="C39" s="2361"/>
      <c r="D39" s="2361"/>
      <c r="E39" s="5" t="s">
        <v>10</v>
      </c>
      <c r="F39" s="1905" t="s">
        <v>301</v>
      </c>
      <c r="G39" s="5">
        <v>3</v>
      </c>
      <c r="H39" s="1364" t="s">
        <v>181</v>
      </c>
      <c r="I39" s="1907" t="s">
        <v>492</v>
      </c>
      <c r="J39" s="1378" t="s">
        <v>356</v>
      </c>
      <c r="K39" s="1275">
        <v>200000</v>
      </c>
      <c r="L39" s="1275">
        <v>400000</v>
      </c>
      <c r="M39" s="1387">
        <f>L39*5%</f>
        <v>20000</v>
      </c>
      <c r="N39" s="1885">
        <f>L39-M39</f>
        <v>380000</v>
      </c>
    </row>
    <row r="40" spans="1:32" ht="15.75" customHeight="1">
      <c r="A40" s="1903">
        <v>34</v>
      </c>
      <c r="B40" s="2814" t="s">
        <v>118</v>
      </c>
      <c r="C40" s="2814"/>
      <c r="D40" s="2814"/>
      <c r="E40" s="1280" t="s">
        <v>10</v>
      </c>
      <c r="F40" s="1918">
        <v>776330573201000</v>
      </c>
      <c r="G40" s="1280">
        <v>3</v>
      </c>
      <c r="H40" s="1382" t="s">
        <v>750</v>
      </c>
      <c r="I40" s="1904" t="s">
        <v>264</v>
      </c>
      <c r="J40" s="1383" t="s">
        <v>356</v>
      </c>
      <c r="K40" s="1885">
        <v>200000</v>
      </c>
      <c r="L40" s="1387">
        <f>K40*5%</f>
        <v>10000</v>
      </c>
      <c r="M40" s="1885">
        <f>K40-L40</f>
        <v>190000</v>
      </c>
      <c r="N40" s="1924">
        <v>36</v>
      </c>
      <c r="AA40" s="11"/>
      <c r="AB40" s="11"/>
      <c r="AC40" s="11"/>
      <c r="AD40" s="11"/>
      <c r="AE40" s="11"/>
      <c r="AF40" s="11"/>
    </row>
    <row r="41" spans="1:32" ht="15.75" customHeight="1">
      <c r="A41" s="1906">
        <v>35</v>
      </c>
      <c r="B41" s="2361" t="s">
        <v>710</v>
      </c>
      <c r="C41" s="11"/>
      <c r="D41" s="1871"/>
      <c r="E41" s="5" t="s">
        <v>10</v>
      </c>
      <c r="F41" s="1905" t="s">
        <v>773</v>
      </c>
      <c r="G41" s="5">
        <v>3</v>
      </c>
      <c r="H41" s="1364" t="s">
        <v>51</v>
      </c>
      <c r="I41" s="1907" t="s">
        <v>759</v>
      </c>
      <c r="J41" s="1914" t="s">
        <v>407</v>
      </c>
      <c r="K41" s="1275">
        <v>200000</v>
      </c>
      <c r="L41" s="1275">
        <v>400000</v>
      </c>
      <c r="M41" s="1387">
        <f>L41*5%</f>
        <v>20000</v>
      </c>
      <c r="N41" s="1885">
        <f>L41-M41</f>
        <v>380000</v>
      </c>
    </row>
    <row r="42" spans="1:32" ht="15.75" customHeight="1">
      <c r="A42" s="1903">
        <v>36</v>
      </c>
      <c r="B42" s="2814" t="s">
        <v>32</v>
      </c>
      <c r="C42" s="2814"/>
      <c r="D42" s="2814"/>
      <c r="E42" s="1280" t="s">
        <v>10</v>
      </c>
      <c r="F42" s="1881" t="s">
        <v>626</v>
      </c>
      <c r="G42" s="1280">
        <v>3</v>
      </c>
      <c r="H42" s="1382" t="s">
        <v>181</v>
      </c>
      <c r="I42" s="1904" t="s">
        <v>196</v>
      </c>
      <c r="J42" s="1383" t="s">
        <v>407</v>
      </c>
      <c r="K42" s="1885">
        <v>200000</v>
      </c>
      <c r="L42" s="1387">
        <f>K42*5%</f>
        <v>10000</v>
      </c>
      <c r="M42" s="1885">
        <f>K42-L42</f>
        <v>190000</v>
      </c>
      <c r="N42" s="1910">
        <v>38</v>
      </c>
      <c r="AA42" s="11"/>
      <c r="AB42" s="11"/>
      <c r="AC42" s="11"/>
      <c r="AD42" s="11"/>
      <c r="AE42" s="11"/>
      <c r="AF42" s="11"/>
    </row>
    <row r="43" spans="1:32" ht="15.75" customHeight="1">
      <c r="A43" s="1906">
        <v>37</v>
      </c>
      <c r="B43" s="2361" t="s">
        <v>95</v>
      </c>
      <c r="C43" s="2361"/>
      <c r="D43" s="2361"/>
      <c r="E43" s="5" t="s">
        <v>10</v>
      </c>
      <c r="F43" s="2295" t="s">
        <v>1154</v>
      </c>
      <c r="G43" s="5">
        <v>3</v>
      </c>
      <c r="H43" s="1364" t="s">
        <v>187</v>
      </c>
      <c r="I43" s="1907" t="s">
        <v>776</v>
      </c>
      <c r="J43" s="1378" t="s">
        <v>415</v>
      </c>
      <c r="K43" s="1275">
        <v>200000</v>
      </c>
      <c r="L43" s="1275">
        <v>400000</v>
      </c>
      <c r="M43" s="1387">
        <f>L43*5%</f>
        <v>20000</v>
      </c>
      <c r="N43" s="1885">
        <f>L43-M43</f>
        <v>380000</v>
      </c>
    </row>
    <row r="44" spans="1:32" ht="15.75" customHeight="1">
      <c r="A44" s="1903">
        <v>38</v>
      </c>
      <c r="B44" s="2814" t="s">
        <v>625</v>
      </c>
      <c r="C44" s="2814"/>
      <c r="D44" s="2814"/>
      <c r="E44" s="1280" t="s">
        <v>10</v>
      </c>
      <c r="F44" s="1904" t="s">
        <v>626</v>
      </c>
      <c r="G44" s="1280">
        <v>3</v>
      </c>
      <c r="H44" s="1382" t="s">
        <v>719</v>
      </c>
      <c r="I44" s="1904" t="s">
        <v>763</v>
      </c>
      <c r="J44" s="1383" t="s">
        <v>415</v>
      </c>
      <c r="K44" s="1885">
        <v>200000</v>
      </c>
      <c r="L44" s="1387">
        <f>K44*5%</f>
        <v>10000</v>
      </c>
      <c r="M44" s="1885">
        <f>K44-L44</f>
        <v>190000</v>
      </c>
      <c r="N44" s="1910">
        <v>40</v>
      </c>
      <c r="AA44" s="11"/>
      <c r="AB44" s="11"/>
      <c r="AC44" s="11"/>
      <c r="AD44" s="11"/>
      <c r="AE44" s="11"/>
      <c r="AF44" s="11"/>
    </row>
    <row r="45" spans="1:32" ht="15.75" customHeight="1">
      <c r="A45" s="1906">
        <v>39</v>
      </c>
      <c r="B45" s="2361" t="s">
        <v>95</v>
      </c>
      <c r="C45" s="2361"/>
      <c r="D45" s="2361"/>
      <c r="E45" s="5" t="s">
        <v>10</v>
      </c>
      <c r="F45" s="2295" t="s">
        <v>1154</v>
      </c>
      <c r="G45" s="5">
        <v>3</v>
      </c>
      <c r="H45" s="1364" t="s">
        <v>187</v>
      </c>
      <c r="I45" s="1907" t="s">
        <v>776</v>
      </c>
      <c r="J45" s="1378" t="s">
        <v>412</v>
      </c>
      <c r="K45" s="1275">
        <v>200000</v>
      </c>
      <c r="L45" s="1275">
        <v>400000</v>
      </c>
      <c r="M45" s="1387">
        <f>L45*5%</f>
        <v>20000</v>
      </c>
      <c r="N45" s="1885">
        <f>L45-M45</f>
        <v>380000</v>
      </c>
    </row>
    <row r="46" spans="1:32" ht="15.75" customHeight="1">
      <c r="A46" s="1903">
        <v>40</v>
      </c>
      <c r="B46" s="2814" t="s">
        <v>625</v>
      </c>
      <c r="C46" s="2814"/>
      <c r="D46" s="2814"/>
      <c r="E46" s="1280" t="s">
        <v>10</v>
      </c>
      <c r="F46" s="1881" t="s">
        <v>626</v>
      </c>
      <c r="G46" s="1280">
        <v>3</v>
      </c>
      <c r="H46" s="1382" t="s">
        <v>719</v>
      </c>
      <c r="I46" s="1904" t="s">
        <v>763</v>
      </c>
      <c r="J46" s="1383" t="s">
        <v>412</v>
      </c>
      <c r="K46" s="1885">
        <v>200000</v>
      </c>
      <c r="L46" s="1387">
        <f>K46*5%</f>
        <v>10000</v>
      </c>
      <c r="M46" s="1275">
        <f>K46-L46</f>
        <v>190000</v>
      </c>
      <c r="N46" s="1910">
        <v>42</v>
      </c>
      <c r="Z46" s="11"/>
      <c r="AA46" s="11"/>
      <c r="AB46" s="11"/>
      <c r="AC46" s="11"/>
    </row>
    <row r="47" spans="1:32" ht="15.75" customHeight="1" thickBot="1">
      <c r="A47" s="2163">
        <v>41</v>
      </c>
      <c r="B47" s="2362" t="s">
        <v>95</v>
      </c>
      <c r="C47" s="2362"/>
      <c r="D47" s="2362"/>
      <c r="E47" s="2164" t="s">
        <v>10</v>
      </c>
      <c r="F47" s="2471" t="s">
        <v>1154</v>
      </c>
      <c r="G47" s="2164">
        <v>3</v>
      </c>
      <c r="H47" s="2165" t="s">
        <v>187</v>
      </c>
      <c r="I47" s="2166" t="s">
        <v>776</v>
      </c>
      <c r="J47" s="2167" t="s">
        <v>413</v>
      </c>
      <c r="K47" s="2168">
        <v>200000</v>
      </c>
      <c r="L47" s="2168">
        <v>400000</v>
      </c>
      <c r="M47" s="1387">
        <f>L47*5%</f>
        <v>20000</v>
      </c>
      <c r="N47" s="1885">
        <f>L47-M47</f>
        <v>380000</v>
      </c>
    </row>
    <row r="48" spans="1:32" ht="15.75" customHeight="1" thickTop="1">
      <c r="A48" s="1903">
        <v>42</v>
      </c>
      <c r="B48" s="2814" t="s">
        <v>336</v>
      </c>
      <c r="C48" s="2814"/>
      <c r="D48" s="2814"/>
      <c r="E48" s="1280" t="s">
        <v>10</v>
      </c>
      <c r="F48" s="1918">
        <v>583330600201000</v>
      </c>
      <c r="G48" s="1280">
        <v>2</v>
      </c>
      <c r="H48" s="1382" t="s">
        <v>189</v>
      </c>
      <c r="I48" s="1904" t="s">
        <v>337</v>
      </c>
      <c r="J48" s="1383" t="s">
        <v>413</v>
      </c>
      <c r="K48" s="1885">
        <v>200000</v>
      </c>
      <c r="L48" s="1387">
        <f>K48*5%</f>
        <v>10000</v>
      </c>
      <c r="M48" s="1885">
        <f>K48-L48</f>
        <v>190000</v>
      </c>
      <c r="N48" s="1910">
        <v>44</v>
      </c>
      <c r="Z48" s="11"/>
      <c r="AA48" s="11"/>
      <c r="AB48" s="11"/>
      <c r="AC48" s="11"/>
    </row>
    <row r="49" spans="1:29" ht="15.75" customHeight="1">
      <c r="A49" s="1906">
        <v>43</v>
      </c>
      <c r="B49" s="2815" t="s">
        <v>402</v>
      </c>
      <c r="C49" s="2815"/>
      <c r="D49" s="2815"/>
      <c r="E49" s="5" t="s">
        <v>10</v>
      </c>
      <c r="F49" s="1905" t="s">
        <v>290</v>
      </c>
      <c r="G49" s="5">
        <v>3</v>
      </c>
      <c r="H49" s="1364" t="s">
        <v>181</v>
      </c>
      <c r="I49" s="1907" t="s">
        <v>241</v>
      </c>
      <c r="J49" s="1378" t="s">
        <v>358</v>
      </c>
      <c r="K49" s="1275">
        <v>200000</v>
      </c>
      <c r="L49" s="1388">
        <f>K49*5%</f>
        <v>10000</v>
      </c>
      <c r="M49" s="1275">
        <f>K49-L49</f>
        <v>190000</v>
      </c>
      <c r="N49" s="672">
        <v>45</v>
      </c>
      <c r="Z49" s="11"/>
      <c r="AA49" s="11"/>
      <c r="AB49" s="11"/>
      <c r="AC49" s="11"/>
    </row>
    <row r="50" spans="1:29" ht="15.75" customHeight="1">
      <c r="A50" s="1903">
        <v>44</v>
      </c>
      <c r="B50" s="2814" t="s">
        <v>118</v>
      </c>
      <c r="C50" s="2814"/>
      <c r="D50" s="2814"/>
      <c r="E50" s="1280" t="s">
        <v>10</v>
      </c>
      <c r="F50" s="1918">
        <v>776330573201000</v>
      </c>
      <c r="G50" s="1280">
        <v>3</v>
      </c>
      <c r="H50" s="1382" t="s">
        <v>750</v>
      </c>
      <c r="I50" s="1904" t="s">
        <v>264</v>
      </c>
      <c r="J50" s="1383" t="s">
        <v>358</v>
      </c>
      <c r="K50" s="1885">
        <v>200000</v>
      </c>
      <c r="L50" s="1387">
        <f>K50*5%</f>
        <v>10000</v>
      </c>
      <c r="M50" s="1885">
        <f>K50-L50</f>
        <v>190000</v>
      </c>
      <c r="N50" s="1910">
        <v>46</v>
      </c>
      <c r="Z50" s="11"/>
      <c r="AA50" s="11"/>
      <c r="AB50" s="11"/>
      <c r="AC50" s="11"/>
    </row>
    <row r="51" spans="1:29" ht="15.75" customHeight="1">
      <c r="A51" s="1906">
        <v>45</v>
      </c>
      <c r="B51" s="2815" t="s">
        <v>411</v>
      </c>
      <c r="C51" s="2815"/>
      <c r="D51" s="2815"/>
      <c r="E51" s="5" t="s">
        <v>10</v>
      </c>
      <c r="F51" s="1919">
        <v>583330824201000</v>
      </c>
      <c r="G51" s="5">
        <v>3</v>
      </c>
      <c r="H51" s="1364" t="s">
        <v>189</v>
      </c>
      <c r="I51" s="1907" t="s">
        <v>338</v>
      </c>
      <c r="J51" s="1378" t="s">
        <v>399</v>
      </c>
      <c r="K51" s="1275">
        <v>200000</v>
      </c>
      <c r="L51" s="1387">
        <f>K51*5%</f>
        <v>10000</v>
      </c>
      <c r="M51" s="1885">
        <f>K51-L51</f>
        <v>190000</v>
      </c>
      <c r="N51" s="1910">
        <v>48</v>
      </c>
      <c r="Z51" s="11"/>
      <c r="AA51" s="11"/>
      <c r="AB51" s="11"/>
      <c r="AC51" s="11"/>
    </row>
    <row r="52" spans="1:29" ht="15.75" customHeight="1">
      <c r="A52" s="1903">
        <v>46</v>
      </c>
      <c r="B52" s="2360" t="s">
        <v>755</v>
      </c>
      <c r="C52" s="2360"/>
      <c r="D52" s="2360"/>
      <c r="E52" s="1280" t="s">
        <v>7</v>
      </c>
      <c r="F52" s="1881" t="s">
        <v>1155</v>
      </c>
      <c r="G52" s="1280">
        <v>3</v>
      </c>
      <c r="H52" s="1382" t="s">
        <v>185</v>
      </c>
      <c r="I52" s="1904" t="s">
        <v>764</v>
      </c>
      <c r="J52" s="1383" t="s">
        <v>399</v>
      </c>
      <c r="K52" s="1885">
        <v>200000</v>
      </c>
      <c r="L52" s="1275">
        <v>400000</v>
      </c>
      <c r="M52" s="1387">
        <f>L52*5%</f>
        <v>20000</v>
      </c>
      <c r="N52" s="1885">
        <f>L52-M52</f>
        <v>380000</v>
      </c>
    </row>
    <row r="53" spans="1:29" ht="15.75" customHeight="1">
      <c r="A53" s="1906">
        <v>47</v>
      </c>
      <c r="B53" s="2361" t="s">
        <v>80</v>
      </c>
      <c r="C53" s="2361"/>
      <c r="D53" s="2361"/>
      <c r="E53" s="5" t="s">
        <v>7</v>
      </c>
      <c r="F53" s="2296" t="s">
        <v>1153</v>
      </c>
      <c r="G53" s="5">
        <v>2</v>
      </c>
      <c r="H53" s="1364" t="s">
        <v>182</v>
      </c>
      <c r="I53" s="1907" t="s">
        <v>634</v>
      </c>
      <c r="J53" s="1378" t="s">
        <v>361</v>
      </c>
      <c r="K53" s="1275">
        <v>200000</v>
      </c>
      <c r="L53" s="1275">
        <v>400000</v>
      </c>
      <c r="M53" s="1388">
        <f>L53*15%</f>
        <v>60000</v>
      </c>
      <c r="N53" s="1275">
        <f>L53-M53</f>
        <v>340000</v>
      </c>
    </row>
    <row r="54" spans="1:29" ht="15.75" customHeight="1">
      <c r="A54" s="1903">
        <v>48</v>
      </c>
      <c r="B54" s="2814" t="s">
        <v>29</v>
      </c>
      <c r="C54" s="2814"/>
      <c r="D54" s="2814"/>
      <c r="E54" s="1280" t="s">
        <v>7</v>
      </c>
      <c r="F54" s="1918">
        <v>698245214201000</v>
      </c>
      <c r="G54" s="1280">
        <v>3</v>
      </c>
      <c r="H54" s="1382" t="s">
        <v>185</v>
      </c>
      <c r="I54" s="1904" t="s">
        <v>631</v>
      </c>
      <c r="J54" s="1383" t="s">
        <v>361</v>
      </c>
      <c r="K54" s="1885">
        <v>200000</v>
      </c>
      <c r="L54" s="1387">
        <f>K54*15%</f>
        <v>30000</v>
      </c>
      <c r="M54" s="1885">
        <f>K54-L54</f>
        <v>170000</v>
      </c>
      <c r="N54" s="1910">
        <v>50</v>
      </c>
      <c r="Z54" s="11"/>
      <c r="AA54" s="11"/>
      <c r="AB54" s="11"/>
      <c r="AC54" s="11"/>
    </row>
    <row r="55" spans="1:29" ht="15.75" customHeight="1">
      <c r="A55" s="1906">
        <v>49</v>
      </c>
      <c r="B55" s="2815" t="s">
        <v>32</v>
      </c>
      <c r="C55" s="2815"/>
      <c r="D55" s="2815"/>
      <c r="E55" s="5" t="s">
        <v>10</v>
      </c>
      <c r="F55" s="1905" t="s">
        <v>626</v>
      </c>
      <c r="G55" s="5">
        <v>3</v>
      </c>
      <c r="H55" s="1364" t="s">
        <v>183</v>
      </c>
      <c r="I55" s="1907" t="s">
        <v>252</v>
      </c>
      <c r="J55" s="1378" t="s">
        <v>362</v>
      </c>
      <c r="K55" s="1275">
        <v>200000</v>
      </c>
      <c r="L55" s="1920">
        <f>K55*5%</f>
        <v>10000</v>
      </c>
      <c r="M55" s="1921">
        <f>K55-L55</f>
        <v>190000</v>
      </c>
      <c r="N55" s="672">
        <v>51</v>
      </c>
      <c r="Q55" s="2007"/>
      <c r="R55" s="2007"/>
      <c r="S55" s="2008"/>
      <c r="T55" s="11"/>
    </row>
    <row r="56" spans="1:29" ht="15.75" customHeight="1">
      <c r="A56" s="1903">
        <v>50</v>
      </c>
      <c r="B56" s="2814" t="s">
        <v>411</v>
      </c>
      <c r="C56" s="2814"/>
      <c r="D56" s="2814"/>
      <c r="E56" s="1280" t="s">
        <v>10</v>
      </c>
      <c r="F56" s="1918">
        <v>583330824201000</v>
      </c>
      <c r="G56" s="1280">
        <v>3</v>
      </c>
      <c r="H56" s="1382" t="s">
        <v>189</v>
      </c>
      <c r="I56" s="1904" t="s">
        <v>338</v>
      </c>
      <c r="J56" s="1383" t="s">
        <v>362</v>
      </c>
      <c r="K56" s="1885">
        <v>200000</v>
      </c>
      <c r="L56" s="1387">
        <f>K56*5%</f>
        <v>10000</v>
      </c>
      <c r="M56" s="1885">
        <f>K56-L56</f>
        <v>190000</v>
      </c>
      <c r="N56" s="1910">
        <v>52</v>
      </c>
      <c r="Z56" s="11"/>
      <c r="AA56" s="11"/>
      <c r="AB56" s="11"/>
      <c r="AC56" s="11"/>
    </row>
    <row r="57" spans="1:29" ht="15.75" customHeight="1">
      <c r="A57" s="1906">
        <v>51</v>
      </c>
      <c r="B57" s="2361" t="s">
        <v>410</v>
      </c>
      <c r="C57" s="2361"/>
      <c r="D57" s="2361"/>
      <c r="E57" s="5" t="s">
        <v>7</v>
      </c>
      <c r="F57" s="2297">
        <v>255259541201000</v>
      </c>
      <c r="G57" s="5"/>
      <c r="H57" s="1364"/>
      <c r="I57" s="1907"/>
      <c r="J57" s="1378" t="s">
        <v>1138</v>
      </c>
      <c r="K57" s="1275">
        <v>200000</v>
      </c>
      <c r="L57" s="2005"/>
      <c r="M57" s="2156"/>
      <c r="N57" s="1910"/>
      <c r="Z57" s="11"/>
      <c r="AA57" s="11"/>
      <c r="AB57" s="11"/>
      <c r="AC57" s="11"/>
    </row>
    <row r="58" spans="1:29" ht="15.75" customHeight="1">
      <c r="A58" s="1903">
        <v>52</v>
      </c>
      <c r="B58" s="2360" t="s">
        <v>32</v>
      </c>
      <c r="C58" s="2360"/>
      <c r="D58" s="2360"/>
      <c r="E58" s="1280" t="s">
        <v>7</v>
      </c>
      <c r="F58" s="1881" t="s">
        <v>626</v>
      </c>
      <c r="G58" s="1280"/>
      <c r="H58" s="1382"/>
      <c r="I58" s="1904"/>
      <c r="J58" s="1383" t="s">
        <v>1138</v>
      </c>
      <c r="K58" s="1885">
        <v>200000</v>
      </c>
      <c r="L58" s="2005"/>
      <c r="M58" s="2156"/>
      <c r="N58" s="1910"/>
      <c r="Z58" s="11"/>
      <c r="AA58" s="11"/>
      <c r="AB58" s="11"/>
      <c r="AC58" s="11"/>
    </row>
    <row r="59" spans="1:29" ht="15.75" customHeight="1">
      <c r="A59" s="1906">
        <v>53</v>
      </c>
      <c r="B59" s="2361" t="s">
        <v>80</v>
      </c>
      <c r="C59" s="2361"/>
      <c r="D59" s="2361"/>
      <c r="E59" s="5" t="s">
        <v>7</v>
      </c>
      <c r="F59" s="2296" t="s">
        <v>1153</v>
      </c>
      <c r="G59" s="5">
        <v>2</v>
      </c>
      <c r="H59" s="1364" t="s">
        <v>182</v>
      </c>
      <c r="I59" s="1907" t="s">
        <v>634</v>
      </c>
      <c r="J59" s="1378" t="s">
        <v>355</v>
      </c>
      <c r="K59" s="1275">
        <v>200000</v>
      </c>
      <c r="L59" s="1275">
        <v>400000</v>
      </c>
      <c r="M59" s="1387">
        <f>L59*15%</f>
        <v>60000</v>
      </c>
      <c r="N59" s="1885">
        <f>L59-M59</f>
        <v>340000</v>
      </c>
    </row>
    <row r="60" spans="1:29" ht="15.75" customHeight="1">
      <c r="A60" s="1903">
        <v>54</v>
      </c>
      <c r="B60" s="2814" t="s">
        <v>45</v>
      </c>
      <c r="C60" s="2814"/>
      <c r="D60" s="2814"/>
      <c r="E60" s="1280" t="s">
        <v>10</v>
      </c>
      <c r="F60" s="1926" t="s">
        <v>244</v>
      </c>
      <c r="G60" s="1280">
        <v>3</v>
      </c>
      <c r="H60" s="1382" t="s">
        <v>21</v>
      </c>
      <c r="I60" s="1904" t="s">
        <v>426</v>
      </c>
      <c r="J60" s="1383" t="s">
        <v>355</v>
      </c>
      <c r="K60" s="1885">
        <v>200000</v>
      </c>
      <c r="L60" s="1387">
        <f>K60*5%</f>
        <v>10000</v>
      </c>
      <c r="M60" s="1885">
        <f>K60-L60</f>
        <v>190000</v>
      </c>
      <c r="N60" s="1910">
        <v>54</v>
      </c>
      <c r="Z60" s="11"/>
      <c r="AA60" s="11"/>
      <c r="AB60" s="11"/>
      <c r="AC60" s="11"/>
    </row>
    <row r="61" spans="1:29" ht="15.75" customHeight="1">
      <c r="A61" s="1906">
        <v>55</v>
      </c>
      <c r="B61" s="2815" t="s">
        <v>726</v>
      </c>
      <c r="C61" s="2815"/>
      <c r="D61" s="2815"/>
      <c r="E61" s="5" t="s">
        <v>7</v>
      </c>
      <c r="F61" s="1919">
        <v>583330642201000</v>
      </c>
      <c r="G61" s="5">
        <v>3</v>
      </c>
      <c r="H61" s="1364" t="s">
        <v>185</v>
      </c>
      <c r="I61" s="1907" t="s">
        <v>764</v>
      </c>
      <c r="J61" s="1378" t="s">
        <v>364</v>
      </c>
      <c r="K61" s="1275">
        <v>200000</v>
      </c>
      <c r="L61" s="1920">
        <f>K61*15%</f>
        <v>30000</v>
      </c>
      <c r="M61" s="1921">
        <f>K61-L61</f>
        <v>170000</v>
      </c>
      <c r="N61" s="672">
        <v>55</v>
      </c>
      <c r="Z61" s="2365"/>
      <c r="AA61" s="1928"/>
      <c r="AB61" s="1928"/>
      <c r="AC61" s="1929"/>
    </row>
    <row r="62" spans="1:29" ht="15.75" customHeight="1">
      <c r="A62" s="1903">
        <v>56</v>
      </c>
      <c r="B62" s="2814" t="s">
        <v>45</v>
      </c>
      <c r="C62" s="2814"/>
      <c r="D62" s="2814"/>
      <c r="E62" s="1280" t="s">
        <v>10</v>
      </c>
      <c r="F62" s="1881" t="s">
        <v>244</v>
      </c>
      <c r="G62" s="1280">
        <v>3</v>
      </c>
      <c r="H62" s="1382" t="s">
        <v>21</v>
      </c>
      <c r="I62" s="1904" t="s">
        <v>426</v>
      </c>
      <c r="J62" s="1383" t="s">
        <v>364</v>
      </c>
      <c r="K62" s="1885">
        <v>200000</v>
      </c>
      <c r="L62" s="1387">
        <f>K62*5%</f>
        <v>10000</v>
      </c>
      <c r="M62" s="1885">
        <f>K62-L62</f>
        <v>190000</v>
      </c>
      <c r="N62" s="1910">
        <v>56</v>
      </c>
      <c r="Z62" s="11"/>
      <c r="AA62" s="11"/>
      <c r="AB62" s="11"/>
      <c r="AC62" s="11"/>
    </row>
    <row r="63" spans="1:29" ht="15.75" customHeight="1">
      <c r="A63" s="1906">
        <v>57</v>
      </c>
      <c r="B63" s="2361" t="s">
        <v>105</v>
      </c>
      <c r="C63" s="5"/>
      <c r="D63" s="5"/>
      <c r="E63" s="5" t="s">
        <v>7</v>
      </c>
      <c r="F63" s="1905">
        <v>98245198201000</v>
      </c>
      <c r="G63" s="5"/>
      <c r="H63" s="1364"/>
      <c r="I63" s="5"/>
      <c r="J63" s="1378" t="s">
        <v>365</v>
      </c>
      <c r="K63" s="1275">
        <v>200000</v>
      </c>
      <c r="L63" s="1387" t="e">
        <f>#REF!*5%</f>
        <v>#REF!</v>
      </c>
      <c r="M63" s="1885" t="e">
        <f>#REF!-L63</f>
        <v>#REF!</v>
      </c>
      <c r="N63" s="1910">
        <v>58</v>
      </c>
      <c r="Z63" s="11"/>
      <c r="AA63" s="11"/>
      <c r="AB63" s="11"/>
      <c r="AC63" s="11"/>
    </row>
    <row r="64" spans="1:29" ht="15.75" customHeight="1">
      <c r="A64" s="1903">
        <v>58</v>
      </c>
      <c r="B64" s="2360" t="s">
        <v>9</v>
      </c>
      <c r="C64" s="2360"/>
      <c r="D64" s="2360"/>
      <c r="E64" s="1280" t="s">
        <v>10</v>
      </c>
      <c r="F64" s="1881" t="s">
        <v>301</v>
      </c>
      <c r="G64" s="1280">
        <v>3</v>
      </c>
      <c r="H64" s="1382" t="s">
        <v>186</v>
      </c>
      <c r="I64" s="1280"/>
      <c r="J64" s="1383" t="s">
        <v>365</v>
      </c>
      <c r="K64" s="1885">
        <v>200000</v>
      </c>
      <c r="L64" s="1275">
        <v>400000</v>
      </c>
      <c r="M64" s="1387">
        <f>L64*15%</f>
        <v>60000</v>
      </c>
      <c r="N64" s="1885">
        <f>L64-M64</f>
        <v>340000</v>
      </c>
    </row>
    <row r="65" spans="1:29" ht="15.75" customHeight="1">
      <c r="A65" s="1906">
        <v>59</v>
      </c>
      <c r="B65" s="2813" t="s">
        <v>766</v>
      </c>
      <c r="C65" s="2813"/>
      <c r="D65" s="2813"/>
      <c r="E65" s="1911" t="s">
        <v>7</v>
      </c>
      <c r="F65" s="1919">
        <v>577536147201000</v>
      </c>
      <c r="G65" s="1911">
        <v>2</v>
      </c>
      <c r="H65" s="1912" t="s">
        <v>183</v>
      </c>
      <c r="I65" s="1913" t="s">
        <v>292</v>
      </c>
      <c r="J65" s="1914" t="s">
        <v>366</v>
      </c>
      <c r="K65" s="1275">
        <v>200000</v>
      </c>
      <c r="L65" s="1388">
        <f>K65*15%</f>
        <v>30000</v>
      </c>
      <c r="M65" s="1275">
        <f>K65-L65</f>
        <v>170000</v>
      </c>
      <c r="N65" s="672">
        <v>21</v>
      </c>
      <c r="Z65" s="11"/>
      <c r="AA65" s="11"/>
      <c r="AB65" s="11"/>
      <c r="AC65" s="11"/>
    </row>
    <row r="66" spans="1:29" ht="15.75" customHeight="1">
      <c r="A66" s="1903">
        <v>60</v>
      </c>
      <c r="B66" s="2814" t="s">
        <v>745</v>
      </c>
      <c r="C66" s="2814"/>
      <c r="D66" s="2814"/>
      <c r="E66" s="1280" t="s">
        <v>10</v>
      </c>
      <c r="F66" s="1881" t="s">
        <v>746</v>
      </c>
      <c r="G66" s="1280">
        <v>3</v>
      </c>
      <c r="H66" s="1382" t="s">
        <v>186</v>
      </c>
      <c r="I66" s="1280"/>
      <c r="J66" s="1383" t="s">
        <v>366</v>
      </c>
      <c r="K66" s="1885">
        <v>200000</v>
      </c>
      <c r="L66" s="1388">
        <f>K66*5%</f>
        <v>10000</v>
      </c>
      <c r="M66" s="1275">
        <f>K66-L66</f>
        <v>190000</v>
      </c>
      <c r="N66" s="672">
        <v>59</v>
      </c>
      <c r="Z66" s="11"/>
      <c r="AA66" s="11"/>
      <c r="AB66" s="11"/>
      <c r="AC66" s="11"/>
    </row>
    <row r="67" spans="1:29" ht="15.75" customHeight="1">
      <c r="A67" s="1906">
        <v>61</v>
      </c>
      <c r="B67" s="2361" t="s">
        <v>100</v>
      </c>
      <c r="C67" s="2361"/>
      <c r="D67" s="2361"/>
      <c r="E67" s="5" t="s">
        <v>7</v>
      </c>
      <c r="F67" s="1919" t="s">
        <v>282</v>
      </c>
      <c r="G67" s="5">
        <v>3</v>
      </c>
      <c r="H67" s="1364" t="s">
        <v>185</v>
      </c>
      <c r="I67" s="1907" t="s">
        <v>433</v>
      </c>
      <c r="J67" s="1378" t="s">
        <v>367</v>
      </c>
      <c r="K67" s="1275">
        <v>200000</v>
      </c>
      <c r="L67" s="1275">
        <v>400000</v>
      </c>
      <c r="M67" s="1387">
        <f>L67*15%</f>
        <v>60000</v>
      </c>
      <c r="N67" s="1885">
        <f>L67-M67</f>
        <v>340000</v>
      </c>
    </row>
    <row r="68" spans="1:29" ht="15.75" customHeight="1">
      <c r="A68" s="1903">
        <v>62</v>
      </c>
      <c r="B68" s="2814" t="s">
        <v>9</v>
      </c>
      <c r="C68" s="2814"/>
      <c r="D68" s="2814"/>
      <c r="E68" s="1280" t="s">
        <v>10</v>
      </c>
      <c r="F68" s="1881" t="s">
        <v>301</v>
      </c>
      <c r="G68" s="1280">
        <v>3</v>
      </c>
      <c r="H68" s="1382" t="s">
        <v>181</v>
      </c>
      <c r="I68" s="1904" t="s">
        <v>492</v>
      </c>
      <c r="J68" s="1383" t="s">
        <v>367</v>
      </c>
      <c r="K68" s="1885">
        <v>200000</v>
      </c>
      <c r="L68" s="1387">
        <f>K68*5%</f>
        <v>10000</v>
      </c>
      <c r="M68" s="1885">
        <f>K68-L68</f>
        <v>190000</v>
      </c>
      <c r="N68" s="1910">
        <v>62</v>
      </c>
      <c r="AC68" s="11"/>
    </row>
    <row r="69" spans="1:29" ht="15.75" customHeight="1">
      <c r="A69" s="1906">
        <v>63</v>
      </c>
      <c r="B69" s="2813" t="s">
        <v>100</v>
      </c>
      <c r="C69" s="2813"/>
      <c r="D69" s="2813"/>
      <c r="E69" s="1911" t="s">
        <v>7</v>
      </c>
      <c r="F69" s="1919" t="s">
        <v>282</v>
      </c>
      <c r="G69" s="1911">
        <v>3</v>
      </c>
      <c r="H69" s="1912" t="s">
        <v>185</v>
      </c>
      <c r="I69" s="1913" t="s">
        <v>433</v>
      </c>
      <c r="J69" s="1914" t="s">
        <v>368</v>
      </c>
      <c r="K69" s="1275">
        <v>200000</v>
      </c>
      <c r="L69" s="1387">
        <f>K69*15%</f>
        <v>30000</v>
      </c>
      <c r="M69" s="1885">
        <f>K69-L69</f>
        <v>170000</v>
      </c>
      <c r="N69" s="1910">
        <v>64</v>
      </c>
      <c r="AC69" s="11"/>
    </row>
    <row r="70" spans="1:29" ht="15.75" customHeight="1" thickBot="1">
      <c r="A70" s="1903">
        <v>64</v>
      </c>
      <c r="B70" s="2814" t="s">
        <v>771</v>
      </c>
      <c r="C70" s="2814"/>
      <c r="D70" s="2814"/>
      <c r="E70" s="1280" t="s">
        <v>10</v>
      </c>
      <c r="F70" s="2298" t="s">
        <v>280</v>
      </c>
      <c r="G70" s="1280">
        <v>2</v>
      </c>
      <c r="H70" s="1382" t="s">
        <v>183</v>
      </c>
      <c r="I70" s="1904" t="s">
        <v>195</v>
      </c>
      <c r="J70" s="1383" t="s">
        <v>368</v>
      </c>
      <c r="K70" s="1885">
        <v>200000</v>
      </c>
      <c r="L70" s="1275">
        <v>400000</v>
      </c>
      <c r="M70" s="1930">
        <f>L70*5%</f>
        <v>20000</v>
      </c>
      <c r="N70" s="1931">
        <f>L70-M70</f>
        <v>380000</v>
      </c>
    </row>
    <row r="71" spans="1:29" ht="15.75" customHeight="1" thickTop="1">
      <c r="A71" s="1906">
        <v>65</v>
      </c>
      <c r="B71" s="2361" t="s">
        <v>104</v>
      </c>
      <c r="C71" s="2361"/>
      <c r="D71" s="2361"/>
      <c r="E71" s="5" t="s">
        <v>7</v>
      </c>
      <c r="F71" s="1919" t="s">
        <v>263</v>
      </c>
      <c r="G71" s="5">
        <v>3</v>
      </c>
      <c r="H71" s="1364" t="s">
        <v>185</v>
      </c>
      <c r="I71" s="1907" t="s">
        <v>200</v>
      </c>
      <c r="J71" s="1378" t="s">
        <v>370</v>
      </c>
      <c r="K71" s="1275">
        <v>200000</v>
      </c>
      <c r="L71" s="1275">
        <v>400000</v>
      </c>
      <c r="M71" s="1387">
        <f>L71*15%</f>
        <v>60000</v>
      </c>
      <c r="N71" s="1885">
        <f>L71-M71</f>
        <v>340000</v>
      </c>
    </row>
    <row r="72" spans="1:29" ht="15.75" customHeight="1">
      <c r="A72" s="1903">
        <v>66</v>
      </c>
      <c r="B72" s="2814" t="s">
        <v>131</v>
      </c>
      <c r="C72" s="2814"/>
      <c r="D72" s="2814"/>
      <c r="E72" s="1280" t="s">
        <v>10</v>
      </c>
      <c r="F72" s="1918">
        <v>150904886201000</v>
      </c>
      <c r="G72" s="1280">
        <v>3</v>
      </c>
      <c r="H72" s="1382" t="s">
        <v>188</v>
      </c>
      <c r="I72" s="1904" t="s">
        <v>760</v>
      </c>
      <c r="J72" s="1383" t="s">
        <v>370</v>
      </c>
      <c r="K72" s="1885">
        <v>200000</v>
      </c>
      <c r="L72" s="1387">
        <f>K72*5%</f>
        <v>10000</v>
      </c>
      <c r="M72" s="1885">
        <f>K72-L72</f>
        <v>190000</v>
      </c>
      <c r="N72" s="1910">
        <v>66</v>
      </c>
      <c r="Z72" s="11"/>
      <c r="AA72" s="11"/>
      <c r="AB72" s="11"/>
      <c r="AC72" s="11"/>
    </row>
    <row r="73" spans="1:29" ht="15.75" customHeight="1">
      <c r="A73" s="1906">
        <v>67</v>
      </c>
      <c r="B73" s="2815" t="s">
        <v>78</v>
      </c>
      <c r="C73" s="2815"/>
      <c r="D73" s="2815"/>
      <c r="E73" s="5" t="s">
        <v>7</v>
      </c>
      <c r="F73" s="1919">
        <v>776428336201000</v>
      </c>
      <c r="G73" s="5">
        <v>3</v>
      </c>
      <c r="H73" s="1364" t="s">
        <v>182</v>
      </c>
      <c r="I73" s="1907" t="s">
        <v>242</v>
      </c>
      <c r="J73" s="1378" t="s">
        <v>369</v>
      </c>
      <c r="K73" s="1275">
        <v>200000</v>
      </c>
      <c r="L73" s="1916">
        <f>K73*15%</f>
        <v>30000</v>
      </c>
      <c r="M73" s="1917">
        <f>K73-L73</f>
        <v>170000</v>
      </c>
      <c r="N73" s="1910">
        <v>68</v>
      </c>
      <c r="Z73" s="11"/>
      <c r="AA73" s="11"/>
      <c r="AB73" s="11"/>
      <c r="AC73" s="11"/>
    </row>
    <row r="74" spans="1:29" ht="15.75" customHeight="1">
      <c r="A74" s="1903">
        <v>68</v>
      </c>
      <c r="B74" s="2814" t="s">
        <v>627</v>
      </c>
      <c r="C74" s="2814"/>
      <c r="D74" s="2814"/>
      <c r="E74" s="1280" t="s">
        <v>7</v>
      </c>
      <c r="F74" s="1918">
        <v>583329636201000</v>
      </c>
      <c r="G74" s="1280">
        <v>3</v>
      </c>
      <c r="H74" s="1382" t="s">
        <v>188</v>
      </c>
      <c r="I74" s="1904" t="s">
        <v>628</v>
      </c>
      <c r="J74" s="1383" t="s">
        <v>369</v>
      </c>
      <c r="K74" s="1885">
        <v>200000</v>
      </c>
      <c r="L74" s="1932"/>
      <c r="M74" s="1933"/>
      <c r="N74" s="672"/>
      <c r="Z74" s="11"/>
      <c r="AA74" s="11"/>
      <c r="AB74" s="11"/>
      <c r="AC74" s="11"/>
    </row>
    <row r="75" spans="1:29" ht="15.75" customHeight="1">
      <c r="A75" s="1906">
        <v>69</v>
      </c>
      <c r="B75" s="2813" t="s">
        <v>766</v>
      </c>
      <c r="C75" s="2813"/>
      <c r="D75" s="2813"/>
      <c r="E75" s="1911" t="s">
        <v>7</v>
      </c>
      <c r="F75" s="1919">
        <v>577536147201000</v>
      </c>
      <c r="G75" s="1911">
        <v>3</v>
      </c>
      <c r="H75" s="1912" t="s">
        <v>191</v>
      </c>
      <c r="I75" s="1913" t="s">
        <v>767</v>
      </c>
      <c r="J75" s="1914" t="s">
        <v>371</v>
      </c>
      <c r="K75" s="1275">
        <v>200000</v>
      </c>
      <c r="L75" s="1387">
        <f>K75*15%</f>
        <v>30000</v>
      </c>
      <c r="M75" s="1885">
        <f>K75-L75</f>
        <v>170000</v>
      </c>
      <c r="N75" s="1910">
        <v>72</v>
      </c>
      <c r="AC75" s="11"/>
    </row>
    <row r="76" spans="1:29" ht="16.5" customHeight="1">
      <c r="A76" s="1903">
        <v>70</v>
      </c>
      <c r="B76" s="2360" t="s">
        <v>755</v>
      </c>
      <c r="C76" s="2360"/>
      <c r="D76" s="2360"/>
      <c r="E76" s="1280" t="s">
        <v>7</v>
      </c>
      <c r="F76" s="1881" t="s">
        <v>1155</v>
      </c>
      <c r="G76" s="2360" t="s">
        <v>253</v>
      </c>
      <c r="H76" s="1885">
        <v>400000</v>
      </c>
      <c r="I76" s="2348">
        <v>1</v>
      </c>
      <c r="J76" s="1383" t="s">
        <v>371</v>
      </c>
      <c r="K76" s="1885">
        <v>200000</v>
      </c>
      <c r="L76" s="1382" t="s">
        <v>753</v>
      </c>
      <c r="M76" s="2360"/>
      <c r="N76" s="2360"/>
      <c r="O76" s="1881"/>
    </row>
    <row r="77" spans="1:29" ht="16.5" customHeight="1">
      <c r="A77" s="1906">
        <v>71</v>
      </c>
      <c r="B77" s="2815" t="s">
        <v>78</v>
      </c>
      <c r="C77" s="2815"/>
      <c r="D77" s="2815"/>
      <c r="E77" s="5" t="s">
        <v>7</v>
      </c>
      <c r="F77" s="1919">
        <v>776428336201000</v>
      </c>
      <c r="G77" s="5">
        <v>3</v>
      </c>
      <c r="H77" s="1364" t="s">
        <v>182</v>
      </c>
      <c r="I77" s="1907" t="s">
        <v>242</v>
      </c>
      <c r="J77" s="1378" t="s">
        <v>450</v>
      </c>
      <c r="K77" s="1275">
        <v>200000</v>
      </c>
      <c r="L77" s="1916">
        <f>K77*15%</f>
        <v>30000</v>
      </c>
      <c r="M77" s="1917">
        <f>K77-L77</f>
        <v>170000</v>
      </c>
      <c r="N77" s="1910">
        <v>70</v>
      </c>
    </row>
    <row r="78" spans="1:29" ht="16.5" customHeight="1">
      <c r="A78" s="1903">
        <v>72</v>
      </c>
      <c r="B78" s="2814" t="s">
        <v>627</v>
      </c>
      <c r="C78" s="2814"/>
      <c r="D78" s="2814"/>
      <c r="E78" s="1280" t="s">
        <v>7</v>
      </c>
      <c r="F78" s="1918">
        <v>583329636201000</v>
      </c>
      <c r="G78" s="1280">
        <v>3</v>
      </c>
      <c r="H78" s="1382" t="s">
        <v>188</v>
      </c>
      <c r="I78" s="1904" t="s">
        <v>628</v>
      </c>
      <c r="J78" s="1383" t="s">
        <v>450</v>
      </c>
      <c r="K78" s="1885">
        <v>200000</v>
      </c>
      <c r="L78" s="1934"/>
      <c r="M78" s="1935"/>
      <c r="N78" s="672"/>
    </row>
    <row r="79" spans="1:29" ht="16.5" customHeight="1">
      <c r="A79" s="1906">
        <v>73</v>
      </c>
      <c r="B79" s="2815" t="s">
        <v>302</v>
      </c>
      <c r="C79" s="2815"/>
      <c r="D79" s="2815"/>
      <c r="E79" s="5" t="s">
        <v>7</v>
      </c>
      <c r="F79" s="1905">
        <v>577535255201000</v>
      </c>
      <c r="G79" s="5">
        <v>3</v>
      </c>
      <c r="H79" s="1364" t="s">
        <v>21</v>
      </c>
      <c r="I79" s="1907" t="s">
        <v>22</v>
      </c>
      <c r="J79" s="1378" t="s">
        <v>373</v>
      </c>
      <c r="K79" s="1275">
        <v>200000</v>
      </c>
      <c r="L79" s="1388">
        <f>K79*15%</f>
        <v>30000</v>
      </c>
      <c r="M79" s="1275">
        <f>K79-L79</f>
        <v>170000</v>
      </c>
      <c r="N79" s="672">
        <v>73</v>
      </c>
    </row>
    <row r="80" spans="1:29" ht="16.5" customHeight="1">
      <c r="A80" s="1903">
        <v>74</v>
      </c>
      <c r="B80" s="2360" t="s">
        <v>755</v>
      </c>
      <c r="C80" s="2360"/>
      <c r="D80" s="2360"/>
      <c r="E80" s="1280" t="s">
        <v>7</v>
      </c>
      <c r="F80" s="1881" t="s">
        <v>1155</v>
      </c>
      <c r="G80" s="1280">
        <v>3</v>
      </c>
      <c r="H80" s="1382" t="s">
        <v>185</v>
      </c>
      <c r="I80" s="1904" t="s">
        <v>764</v>
      </c>
      <c r="J80" s="2360" t="s">
        <v>373</v>
      </c>
      <c r="K80" s="1885">
        <v>200000</v>
      </c>
      <c r="L80" s="1387">
        <f>K80*5%</f>
        <v>10000</v>
      </c>
      <c r="M80" s="1885">
        <f>K80-L80</f>
        <v>190000</v>
      </c>
      <c r="N80" s="1910">
        <v>74</v>
      </c>
    </row>
    <row r="81" spans="1:29" ht="15.75" customHeight="1">
      <c r="A81" s="1906">
        <v>75</v>
      </c>
      <c r="B81" s="2361" t="s">
        <v>766</v>
      </c>
      <c r="C81" s="2361"/>
      <c r="D81" s="2361"/>
      <c r="E81" s="5" t="s">
        <v>7</v>
      </c>
      <c r="F81" s="1919">
        <v>577536147201000</v>
      </c>
      <c r="G81" s="5">
        <v>3</v>
      </c>
      <c r="H81" s="1364" t="s">
        <v>191</v>
      </c>
      <c r="I81" s="1907" t="s">
        <v>300</v>
      </c>
      <c r="J81" s="1378" t="s">
        <v>374</v>
      </c>
      <c r="K81" s="1275">
        <v>200000</v>
      </c>
      <c r="L81" s="1275">
        <v>400000</v>
      </c>
      <c r="M81" s="1387">
        <f>L81*15%</f>
        <v>60000</v>
      </c>
      <c r="N81" s="1885">
        <f>L81-M81</f>
        <v>340000</v>
      </c>
    </row>
    <row r="82" spans="1:29" ht="15.75" customHeight="1">
      <c r="A82" s="1903">
        <v>76</v>
      </c>
      <c r="B82" s="2814" t="s">
        <v>105</v>
      </c>
      <c r="C82" s="2814"/>
      <c r="D82" s="2814"/>
      <c r="E82" s="1280" t="s">
        <v>7</v>
      </c>
      <c r="F82" s="1881">
        <v>98245198201000</v>
      </c>
      <c r="G82" s="1280">
        <v>3</v>
      </c>
      <c r="H82" s="1382" t="s">
        <v>185</v>
      </c>
      <c r="I82" s="1904" t="s">
        <v>795</v>
      </c>
      <c r="J82" s="1383" t="s">
        <v>374</v>
      </c>
      <c r="K82" s="1885">
        <v>200000</v>
      </c>
      <c r="L82" s="1387">
        <f>K82*15%</f>
        <v>30000</v>
      </c>
      <c r="M82" s="1885">
        <f>K82-L82</f>
        <v>170000</v>
      </c>
      <c r="N82" s="1910">
        <v>76</v>
      </c>
    </row>
    <row r="83" spans="1:29" ht="15.75" customHeight="1">
      <c r="A83" s="1953">
        <v>77</v>
      </c>
      <c r="B83" s="2813" t="s">
        <v>1112</v>
      </c>
      <c r="C83" s="2813"/>
      <c r="D83" s="2813"/>
      <c r="E83" s="1911" t="s">
        <v>7</v>
      </c>
      <c r="F83" s="2281">
        <v>583331285201000</v>
      </c>
      <c r="G83" s="1911">
        <v>3</v>
      </c>
      <c r="H83" s="1912" t="s">
        <v>51</v>
      </c>
      <c r="I83" s="1913" t="s">
        <v>620</v>
      </c>
      <c r="J83" s="1914" t="s">
        <v>377</v>
      </c>
      <c r="K83" s="1915">
        <v>200000</v>
      </c>
      <c r="L83" s="1387">
        <f>K83*5%</f>
        <v>10000</v>
      </c>
      <c r="M83" s="1885">
        <f>K83-L83</f>
        <v>190000</v>
      </c>
      <c r="N83" s="1910">
        <v>82</v>
      </c>
    </row>
    <row r="84" spans="1:29" ht="15.75" customHeight="1">
      <c r="A84" s="1903">
        <v>78</v>
      </c>
      <c r="B84" s="2814" t="s">
        <v>629</v>
      </c>
      <c r="C84" s="2814"/>
      <c r="D84" s="2814"/>
      <c r="E84" s="1280" t="s">
        <v>10</v>
      </c>
      <c r="F84" s="1881">
        <v>149938896201000</v>
      </c>
      <c r="G84" s="1280">
        <v>3</v>
      </c>
      <c r="H84" s="1382" t="s">
        <v>238</v>
      </c>
      <c r="I84" s="1904" t="s">
        <v>630</v>
      </c>
      <c r="J84" s="1383" t="s">
        <v>377</v>
      </c>
      <c r="K84" s="1885">
        <v>200000</v>
      </c>
      <c r="L84" s="1388"/>
      <c r="M84" s="1275"/>
      <c r="N84" s="1910"/>
      <c r="AA84" s="1936"/>
    </row>
    <row r="85" spans="1:29" ht="15.75" customHeight="1">
      <c r="A85" s="1906">
        <v>79</v>
      </c>
      <c r="B85" s="2815" t="s">
        <v>748</v>
      </c>
      <c r="C85" s="2815"/>
      <c r="D85" s="2815"/>
      <c r="E85" s="5" t="s">
        <v>10</v>
      </c>
      <c r="F85" s="1919">
        <v>776330623201000</v>
      </c>
      <c r="G85" s="5">
        <v>3</v>
      </c>
      <c r="H85" s="1364" t="s">
        <v>51</v>
      </c>
      <c r="I85" s="1907" t="s">
        <v>620</v>
      </c>
      <c r="J85" s="1378" t="s">
        <v>379</v>
      </c>
      <c r="K85" s="1275">
        <v>200000</v>
      </c>
      <c r="L85" s="1387">
        <f>K85*5%</f>
        <v>10000</v>
      </c>
      <c r="M85" s="1885">
        <f>K85-L85</f>
        <v>190000</v>
      </c>
      <c r="N85" s="1910">
        <v>84</v>
      </c>
    </row>
    <row r="86" spans="1:29" ht="15.75" customHeight="1">
      <c r="A86" s="1903">
        <v>80</v>
      </c>
      <c r="B86" s="2360" t="s">
        <v>710</v>
      </c>
      <c r="C86" s="1922"/>
      <c r="D86" s="1922"/>
      <c r="E86" s="1280" t="s">
        <v>10</v>
      </c>
      <c r="F86" s="1881" t="s">
        <v>773</v>
      </c>
      <c r="G86" s="1280">
        <v>2</v>
      </c>
      <c r="H86" s="1382" t="s">
        <v>189</v>
      </c>
      <c r="I86" s="1904" t="s">
        <v>340</v>
      </c>
      <c r="J86" s="1383" t="s">
        <v>379</v>
      </c>
      <c r="K86" s="1885">
        <v>200000</v>
      </c>
      <c r="L86" s="1388">
        <f>K86*15%</f>
        <v>30000</v>
      </c>
      <c r="M86" s="1275">
        <f>K86-L86</f>
        <v>170000</v>
      </c>
      <c r="N86" s="672">
        <v>83</v>
      </c>
    </row>
    <row r="87" spans="1:29" ht="15.75" customHeight="1">
      <c r="A87" s="1906">
        <v>81</v>
      </c>
      <c r="B87" s="2361" t="s">
        <v>723</v>
      </c>
      <c r="C87" s="2361"/>
      <c r="D87" s="2361"/>
      <c r="E87" s="5" t="s">
        <v>7</v>
      </c>
      <c r="F87" s="1905" t="s">
        <v>725</v>
      </c>
      <c r="G87" s="5"/>
      <c r="H87" s="1364"/>
      <c r="I87" s="1907"/>
      <c r="J87" s="1378" t="s">
        <v>378</v>
      </c>
      <c r="K87" s="1275">
        <v>200000</v>
      </c>
      <c r="L87" s="1388"/>
      <c r="M87" s="1275"/>
      <c r="N87" s="672"/>
    </row>
    <row r="88" spans="1:29" ht="15.75" customHeight="1">
      <c r="A88" s="1903">
        <v>82</v>
      </c>
      <c r="B88" s="2814" t="s">
        <v>104</v>
      </c>
      <c r="C88" s="2814"/>
      <c r="D88" s="2814"/>
      <c r="E88" s="1280" t="s">
        <v>7</v>
      </c>
      <c r="F88" s="1918" t="s">
        <v>263</v>
      </c>
      <c r="G88" s="1280">
        <v>3</v>
      </c>
      <c r="H88" s="1382" t="s">
        <v>185</v>
      </c>
      <c r="I88" s="1904" t="s">
        <v>200</v>
      </c>
      <c r="J88" s="1383" t="s">
        <v>378</v>
      </c>
      <c r="K88" s="1885">
        <v>200000</v>
      </c>
      <c r="L88" s="1387">
        <f>K88*15%</f>
        <v>30000</v>
      </c>
      <c r="M88" s="1885">
        <f t="shared" ref="M88:M96" si="1">K88-L88</f>
        <v>170000</v>
      </c>
      <c r="N88" s="672">
        <v>85</v>
      </c>
    </row>
    <row r="89" spans="1:29" ht="15.75" customHeight="1">
      <c r="A89" s="1906">
        <v>83</v>
      </c>
      <c r="B89" s="2813" t="s">
        <v>184</v>
      </c>
      <c r="C89" s="2813"/>
      <c r="D89" s="2813"/>
      <c r="E89" s="1911" t="s">
        <v>7</v>
      </c>
      <c r="F89" s="1919">
        <v>577535248201000</v>
      </c>
      <c r="G89" s="1911">
        <v>3</v>
      </c>
      <c r="H89" s="1912" t="s">
        <v>185</v>
      </c>
      <c r="I89" s="1913" t="s">
        <v>178</v>
      </c>
      <c r="J89" s="1914" t="s">
        <v>381</v>
      </c>
      <c r="K89" s="1275">
        <v>200000</v>
      </c>
      <c r="L89" s="1388">
        <f>K89*15%</f>
        <v>30000</v>
      </c>
      <c r="M89" s="1275">
        <f t="shared" si="1"/>
        <v>170000</v>
      </c>
      <c r="N89" s="672">
        <v>87</v>
      </c>
    </row>
    <row r="90" spans="1:29" ht="15.75" customHeight="1">
      <c r="A90" s="1903">
        <v>84</v>
      </c>
      <c r="B90" s="2814" t="s">
        <v>730</v>
      </c>
      <c r="C90" s="2814"/>
      <c r="D90" s="2814"/>
      <c r="E90" s="1280" t="s">
        <v>7</v>
      </c>
      <c r="F90" s="1918">
        <v>141110304201000</v>
      </c>
      <c r="G90" s="1280">
        <v>2</v>
      </c>
      <c r="H90" s="1382" t="s">
        <v>183</v>
      </c>
      <c r="I90" s="1904" t="s">
        <v>195</v>
      </c>
      <c r="J90" s="1383" t="s">
        <v>381</v>
      </c>
      <c r="K90" s="1885">
        <v>200000</v>
      </c>
      <c r="L90" s="1387">
        <f>K90*5%</f>
        <v>10000</v>
      </c>
      <c r="M90" s="1885">
        <f t="shared" si="1"/>
        <v>190000</v>
      </c>
      <c r="N90" s="1910">
        <v>88</v>
      </c>
      <c r="AB90" s="11"/>
      <c r="AC90" s="11"/>
    </row>
    <row r="91" spans="1:29" ht="15.75" customHeight="1">
      <c r="A91" s="1906">
        <v>85</v>
      </c>
      <c r="B91" s="2815" t="s">
        <v>24</v>
      </c>
      <c r="C91" s="2815"/>
      <c r="D91" s="2815"/>
      <c r="E91" s="5" t="s">
        <v>7</v>
      </c>
      <c r="F91" s="1919" t="s">
        <v>249</v>
      </c>
      <c r="G91" s="5">
        <v>3</v>
      </c>
      <c r="H91" s="1364" t="s">
        <v>21</v>
      </c>
      <c r="I91" s="1907" t="s">
        <v>622</v>
      </c>
      <c r="J91" s="1378" t="s">
        <v>380</v>
      </c>
      <c r="K91" s="1275">
        <v>200000</v>
      </c>
      <c r="L91" s="1388">
        <f>K91*15%</f>
        <v>30000</v>
      </c>
      <c r="M91" s="1275">
        <f t="shared" si="1"/>
        <v>170000</v>
      </c>
      <c r="N91" s="672">
        <v>89</v>
      </c>
      <c r="Z91" s="11"/>
      <c r="AA91" s="11"/>
      <c r="AB91" s="11"/>
      <c r="AC91" s="11"/>
    </row>
    <row r="92" spans="1:29" ht="15.75" customHeight="1">
      <c r="A92" s="1903">
        <v>86</v>
      </c>
      <c r="B92" s="2814" t="s">
        <v>748</v>
      </c>
      <c r="C92" s="2814"/>
      <c r="D92" s="2814"/>
      <c r="E92" s="1280" t="s">
        <v>10</v>
      </c>
      <c r="F92" s="1918">
        <v>776330623201000</v>
      </c>
      <c r="G92" s="1280">
        <v>2</v>
      </c>
      <c r="H92" s="1382" t="s">
        <v>187</v>
      </c>
      <c r="I92" s="1904" t="s">
        <v>749</v>
      </c>
      <c r="J92" s="1383" t="s">
        <v>380</v>
      </c>
      <c r="K92" s="1885">
        <v>200000</v>
      </c>
      <c r="L92" s="1387">
        <f>K92*15%</f>
        <v>30000</v>
      </c>
      <c r="M92" s="1885">
        <f t="shared" si="1"/>
        <v>170000</v>
      </c>
      <c r="N92" s="1910">
        <v>90</v>
      </c>
      <c r="Z92" s="11"/>
      <c r="AA92" s="11"/>
      <c r="AB92" s="11"/>
      <c r="AC92" s="11"/>
    </row>
    <row r="93" spans="1:29" ht="15.75" customHeight="1" thickBot="1">
      <c r="A93" s="2163">
        <v>87</v>
      </c>
      <c r="B93" s="2816" t="s">
        <v>84</v>
      </c>
      <c r="C93" s="2816"/>
      <c r="D93" s="2816"/>
      <c r="E93" s="2164" t="s">
        <v>7</v>
      </c>
      <c r="F93" s="2285">
        <v>776428195201000</v>
      </c>
      <c r="G93" s="2164">
        <v>3</v>
      </c>
      <c r="H93" s="2165" t="s">
        <v>182</v>
      </c>
      <c r="I93" s="2166" t="s">
        <v>237</v>
      </c>
      <c r="J93" s="2167" t="s">
        <v>375</v>
      </c>
      <c r="K93" s="2168">
        <v>200000</v>
      </c>
      <c r="L93" s="1388">
        <f>K93*15%</f>
        <v>30000</v>
      </c>
      <c r="M93" s="1275">
        <f t="shared" si="1"/>
        <v>170000</v>
      </c>
      <c r="N93" s="672">
        <v>77</v>
      </c>
      <c r="Z93" s="11"/>
      <c r="AA93" s="11"/>
      <c r="AB93" s="11"/>
      <c r="AC93" s="11"/>
    </row>
    <row r="94" spans="1:29" ht="15.75" customHeight="1" thickTop="1">
      <c r="A94" s="1903">
        <v>88</v>
      </c>
      <c r="B94" s="2814" t="s">
        <v>386</v>
      </c>
      <c r="C94" s="2814"/>
      <c r="D94" s="2814"/>
      <c r="E94" s="1280" t="s">
        <v>10</v>
      </c>
      <c r="F94" s="1918">
        <v>583385174201000</v>
      </c>
      <c r="G94" s="1280">
        <v>2</v>
      </c>
      <c r="H94" s="1382" t="s">
        <v>181</v>
      </c>
      <c r="I94" s="1904" t="s">
        <v>423</v>
      </c>
      <c r="J94" s="1383" t="s">
        <v>375</v>
      </c>
      <c r="K94" s="1885">
        <v>200000</v>
      </c>
      <c r="L94" s="1387">
        <f>K94*5%</f>
        <v>10000</v>
      </c>
      <c r="M94" s="1885">
        <f t="shared" si="1"/>
        <v>190000</v>
      </c>
      <c r="N94" s="1910">
        <v>78</v>
      </c>
      <c r="Z94" s="11"/>
      <c r="AA94" s="11"/>
      <c r="AB94" s="11"/>
      <c r="AC94" s="11"/>
    </row>
    <row r="95" spans="1:29" ht="15.75" customHeight="1">
      <c r="A95" s="1906">
        <v>89</v>
      </c>
      <c r="B95" s="2361" t="s">
        <v>758</v>
      </c>
      <c r="C95" s="2361"/>
      <c r="D95" s="2361"/>
      <c r="E95" s="5" t="s">
        <v>7</v>
      </c>
      <c r="F95" s="1905" t="s">
        <v>1156</v>
      </c>
      <c r="G95" s="5">
        <v>3</v>
      </c>
      <c r="H95" s="1364" t="s">
        <v>182</v>
      </c>
      <c r="I95" s="1907" t="s">
        <v>237</v>
      </c>
      <c r="J95" s="1378" t="s">
        <v>376</v>
      </c>
      <c r="K95" s="1275">
        <v>200000</v>
      </c>
      <c r="L95" s="1388">
        <f>K95*15%</f>
        <v>30000</v>
      </c>
      <c r="M95" s="1275">
        <f t="shared" si="1"/>
        <v>170000</v>
      </c>
      <c r="N95" s="672">
        <v>79</v>
      </c>
    </row>
    <row r="96" spans="1:29" ht="15.75" customHeight="1">
      <c r="A96" s="1903">
        <v>90</v>
      </c>
      <c r="B96" s="2814" t="s">
        <v>386</v>
      </c>
      <c r="C96" s="2814"/>
      <c r="D96" s="2814"/>
      <c r="E96" s="1280" t="s">
        <v>10</v>
      </c>
      <c r="F96" s="1918">
        <v>583385174201000</v>
      </c>
      <c r="G96" s="1280">
        <v>2</v>
      </c>
      <c r="H96" s="1382" t="s">
        <v>181</v>
      </c>
      <c r="I96" s="1904" t="s">
        <v>423</v>
      </c>
      <c r="J96" s="1383" t="s">
        <v>376</v>
      </c>
      <c r="K96" s="1885">
        <v>200000</v>
      </c>
      <c r="L96" s="1387">
        <f>K96*5%</f>
        <v>10000</v>
      </c>
      <c r="M96" s="1885">
        <f t="shared" si="1"/>
        <v>190000</v>
      </c>
      <c r="N96" s="1910">
        <v>80</v>
      </c>
      <c r="Z96" s="11"/>
      <c r="AA96" s="11"/>
      <c r="AB96" s="11"/>
      <c r="AC96" s="11"/>
    </row>
    <row r="97" spans="1:29" ht="15.75" customHeight="1">
      <c r="A97" s="1906">
        <v>91</v>
      </c>
      <c r="B97" s="2813" t="s">
        <v>104</v>
      </c>
      <c r="C97" s="2813"/>
      <c r="D97" s="2813"/>
      <c r="E97" s="1911" t="s">
        <v>7</v>
      </c>
      <c r="F97" s="1919" t="s">
        <v>263</v>
      </c>
      <c r="G97" s="5">
        <v>3</v>
      </c>
      <c r="H97" s="1364" t="s">
        <v>51</v>
      </c>
      <c r="I97" s="1907" t="s">
        <v>620</v>
      </c>
      <c r="J97" s="1378" t="s">
        <v>383</v>
      </c>
      <c r="K97" s="1275">
        <v>200000</v>
      </c>
      <c r="L97" s="1920"/>
      <c r="M97" s="1921"/>
      <c r="N97" s="1910"/>
    </row>
    <row r="98" spans="1:29" ht="15.75" customHeight="1">
      <c r="A98" s="1903">
        <v>92</v>
      </c>
      <c r="B98" s="2814" t="s">
        <v>131</v>
      </c>
      <c r="C98" s="2814"/>
      <c r="D98" s="2814"/>
      <c r="E98" s="1280" t="s">
        <v>10</v>
      </c>
      <c r="F98" s="1918">
        <v>150904886201000</v>
      </c>
      <c r="G98" s="1280">
        <v>3</v>
      </c>
      <c r="H98" s="1382" t="s">
        <v>191</v>
      </c>
      <c r="I98" s="1904" t="s">
        <v>786</v>
      </c>
      <c r="J98" s="1383" t="s">
        <v>383</v>
      </c>
      <c r="K98" s="1885">
        <v>200000</v>
      </c>
      <c r="L98" s="1387"/>
      <c r="M98" s="1885"/>
      <c r="N98" s="1910"/>
      <c r="Z98" s="11"/>
      <c r="AA98" s="11"/>
      <c r="AB98" s="11"/>
      <c r="AC98" s="11"/>
    </row>
    <row r="99" spans="1:29" ht="15.75" customHeight="1">
      <c r="A99" s="1906">
        <v>93</v>
      </c>
      <c r="B99" s="2815" t="s">
        <v>38</v>
      </c>
      <c r="C99" s="2815"/>
      <c r="D99" s="2815"/>
      <c r="E99" s="5" t="s">
        <v>7</v>
      </c>
      <c r="F99" s="1938">
        <v>776428963201000</v>
      </c>
      <c r="G99" s="5">
        <v>3</v>
      </c>
      <c r="H99" s="1364" t="s">
        <v>183</v>
      </c>
      <c r="I99" s="1907" t="s">
        <v>239</v>
      </c>
      <c r="J99" s="1378" t="s">
        <v>382</v>
      </c>
      <c r="K99" s="1275">
        <v>200000</v>
      </c>
      <c r="L99" s="1388">
        <f>K99*15%</f>
        <v>30000</v>
      </c>
      <c r="M99" s="1275">
        <f>K99-L99</f>
        <v>170000</v>
      </c>
      <c r="N99" s="672">
        <v>93</v>
      </c>
      <c r="Z99" s="11"/>
      <c r="AA99" s="11"/>
      <c r="AB99" s="11"/>
      <c r="AC99" s="11"/>
    </row>
    <row r="100" spans="1:29" ht="15.75" customHeight="1">
      <c r="A100" s="1903">
        <v>94</v>
      </c>
      <c r="B100" s="2814" t="s">
        <v>131</v>
      </c>
      <c r="C100" s="2814"/>
      <c r="D100" s="2814"/>
      <c r="E100" s="1280" t="s">
        <v>10</v>
      </c>
      <c r="F100" s="1918">
        <v>150904886201000</v>
      </c>
      <c r="G100" s="5"/>
      <c r="H100" s="1364"/>
      <c r="I100" s="1907"/>
      <c r="J100" s="1378" t="s">
        <v>382</v>
      </c>
      <c r="K100" s="1885">
        <v>200000</v>
      </c>
      <c r="L100" s="1388"/>
      <c r="M100" s="1275"/>
      <c r="N100" s="672"/>
      <c r="Z100" s="11"/>
      <c r="AA100" s="11"/>
      <c r="AB100" s="11"/>
      <c r="AC100" s="11"/>
    </row>
    <row r="101" spans="1:29" ht="15.75" customHeight="1">
      <c r="A101" s="1906">
        <v>95</v>
      </c>
      <c r="B101" s="2813" t="s">
        <v>730</v>
      </c>
      <c r="C101" s="2813"/>
      <c r="D101" s="2813"/>
      <c r="E101" s="1911" t="s">
        <v>7</v>
      </c>
      <c r="F101" s="1919">
        <v>141110304201000</v>
      </c>
      <c r="G101" s="1911">
        <v>3</v>
      </c>
      <c r="H101" s="1912" t="s">
        <v>188</v>
      </c>
      <c r="I101" s="1939" t="s">
        <v>731</v>
      </c>
      <c r="J101" s="1914" t="s">
        <v>669</v>
      </c>
      <c r="K101" s="1275">
        <v>200000</v>
      </c>
      <c r="L101" s="1920">
        <f t="shared" ref="L101:L108" si="2">K101*15%</f>
        <v>30000</v>
      </c>
      <c r="M101" s="1921">
        <f t="shared" ref="M101:M108" si="3">K101-L101</f>
        <v>170000</v>
      </c>
      <c r="N101" s="672">
        <v>95</v>
      </c>
    </row>
    <row r="102" spans="1:29" ht="15.75" customHeight="1">
      <c r="A102" s="1903">
        <v>96</v>
      </c>
      <c r="B102" s="2814" t="s">
        <v>740</v>
      </c>
      <c r="C102" s="2814"/>
      <c r="D102" s="2814"/>
      <c r="E102" s="1280" t="s">
        <v>7</v>
      </c>
      <c r="F102" s="1881" t="s">
        <v>742</v>
      </c>
      <c r="G102" s="1280">
        <v>2</v>
      </c>
      <c r="H102" s="1382" t="s">
        <v>187</v>
      </c>
      <c r="I102" s="1904" t="s">
        <v>749</v>
      </c>
      <c r="J102" s="1383" t="s">
        <v>669</v>
      </c>
      <c r="K102" s="1885">
        <v>200000</v>
      </c>
      <c r="L102" s="1387">
        <f t="shared" si="2"/>
        <v>30000</v>
      </c>
      <c r="M102" s="1885">
        <f t="shared" si="3"/>
        <v>170000</v>
      </c>
      <c r="N102" s="1910">
        <v>96</v>
      </c>
    </row>
    <row r="103" spans="1:29" ht="16.5" customHeight="1">
      <c r="A103" s="1906">
        <v>97</v>
      </c>
      <c r="B103" s="2361" t="s">
        <v>723</v>
      </c>
      <c r="C103" s="2361"/>
      <c r="D103" s="2361"/>
      <c r="E103" s="5" t="s">
        <v>7</v>
      </c>
      <c r="F103" s="1905" t="s">
        <v>725</v>
      </c>
      <c r="G103" s="5">
        <v>3</v>
      </c>
      <c r="H103" s="1364" t="s">
        <v>189</v>
      </c>
      <c r="I103" s="1907" t="s">
        <v>724</v>
      </c>
      <c r="J103" s="1378" t="s">
        <v>671</v>
      </c>
      <c r="K103" s="1275">
        <v>200000</v>
      </c>
      <c r="L103" s="1920">
        <f t="shared" si="2"/>
        <v>30000</v>
      </c>
      <c r="M103" s="1921">
        <f t="shared" si="3"/>
        <v>170000</v>
      </c>
      <c r="N103" s="1910"/>
      <c r="Z103" s="11"/>
      <c r="AA103" s="11"/>
      <c r="AB103" s="11"/>
      <c r="AC103" s="11"/>
    </row>
    <row r="104" spans="1:29" ht="16.5" customHeight="1">
      <c r="A104" s="1903">
        <v>98</v>
      </c>
      <c r="B104" s="2814" t="s">
        <v>736</v>
      </c>
      <c r="C104" s="2814"/>
      <c r="D104" s="2814"/>
      <c r="E104" s="1280" t="s">
        <v>10</v>
      </c>
      <c r="F104" s="1918">
        <v>776330524201000</v>
      </c>
      <c r="G104" s="1280">
        <v>3</v>
      </c>
      <c r="H104" s="1382" t="s">
        <v>191</v>
      </c>
      <c r="I104" s="1904" t="s">
        <v>786</v>
      </c>
      <c r="J104" s="1383" t="s">
        <v>671</v>
      </c>
      <c r="K104" s="1885">
        <v>200000</v>
      </c>
      <c r="L104" s="1387">
        <f t="shared" si="2"/>
        <v>30000</v>
      </c>
      <c r="M104" s="1885">
        <f t="shared" si="3"/>
        <v>170000</v>
      </c>
      <c r="N104" s="1910"/>
    </row>
    <row r="105" spans="1:29" ht="16.5" customHeight="1">
      <c r="A105" s="1906">
        <v>99</v>
      </c>
      <c r="B105" s="2361" t="s">
        <v>733</v>
      </c>
      <c r="C105" s="2361"/>
      <c r="D105" s="2361"/>
      <c r="E105" s="5" t="s">
        <v>7</v>
      </c>
      <c r="F105" s="1919">
        <v>58333517201000</v>
      </c>
      <c r="G105" s="5">
        <v>3</v>
      </c>
      <c r="H105" s="1364" t="s">
        <v>189</v>
      </c>
      <c r="I105" s="1907" t="s">
        <v>732</v>
      </c>
      <c r="J105" s="1378" t="s">
        <v>1137</v>
      </c>
      <c r="K105" s="1275">
        <v>200000</v>
      </c>
      <c r="L105" s="1920">
        <f t="shared" si="2"/>
        <v>30000</v>
      </c>
      <c r="M105" s="1921">
        <f t="shared" si="3"/>
        <v>170000</v>
      </c>
      <c r="N105" s="672">
        <v>99</v>
      </c>
    </row>
    <row r="106" spans="1:29" ht="16.5" customHeight="1">
      <c r="A106" s="1903">
        <v>100</v>
      </c>
      <c r="B106" s="2360" t="s">
        <v>710</v>
      </c>
      <c r="C106" s="2360"/>
      <c r="D106" s="2360"/>
      <c r="E106" s="1280" t="s">
        <v>10</v>
      </c>
      <c r="F106" s="1881" t="s">
        <v>773</v>
      </c>
      <c r="G106" s="1280">
        <v>3</v>
      </c>
      <c r="H106" s="1382" t="s">
        <v>183</v>
      </c>
      <c r="I106" s="1904" t="s">
        <v>772</v>
      </c>
      <c r="J106" s="1383" t="s">
        <v>1137</v>
      </c>
      <c r="K106" s="1885">
        <v>200000</v>
      </c>
      <c r="L106" s="1388">
        <f t="shared" si="2"/>
        <v>30000</v>
      </c>
      <c r="M106" s="1275">
        <f t="shared" si="3"/>
        <v>170000</v>
      </c>
      <c r="N106" s="1910">
        <v>100</v>
      </c>
    </row>
    <row r="107" spans="1:29" ht="15.75" customHeight="1">
      <c r="A107" s="1906">
        <v>101</v>
      </c>
      <c r="B107" s="2815" t="s">
        <v>726</v>
      </c>
      <c r="C107" s="2815"/>
      <c r="D107" s="2815"/>
      <c r="E107" s="5" t="s">
        <v>7</v>
      </c>
      <c r="F107" s="1919">
        <v>583330642201000</v>
      </c>
      <c r="G107" s="5">
        <v>3</v>
      </c>
      <c r="H107" s="1364" t="s">
        <v>189</v>
      </c>
      <c r="I107" s="1907" t="s">
        <v>727</v>
      </c>
      <c r="J107" s="1378" t="s">
        <v>1144</v>
      </c>
      <c r="K107" s="1275">
        <v>200000</v>
      </c>
      <c r="L107" s="1920">
        <f t="shared" si="2"/>
        <v>30000</v>
      </c>
      <c r="M107" s="1921">
        <f t="shared" si="3"/>
        <v>170000</v>
      </c>
      <c r="N107" s="1910"/>
    </row>
    <row r="108" spans="1:29" ht="15.75" customHeight="1">
      <c r="A108" s="1903">
        <v>102</v>
      </c>
      <c r="B108" s="2360" t="s">
        <v>716</v>
      </c>
      <c r="C108" s="2360"/>
      <c r="D108" s="2360"/>
      <c r="E108" s="1280" t="s">
        <v>7</v>
      </c>
      <c r="F108" s="1881">
        <v>256060971201000</v>
      </c>
      <c r="G108" s="1280">
        <v>3</v>
      </c>
      <c r="H108" s="1382" t="s">
        <v>185</v>
      </c>
      <c r="I108" s="1904" t="s">
        <v>720</v>
      </c>
      <c r="J108" s="1378" t="s">
        <v>1144</v>
      </c>
      <c r="K108" s="1885">
        <v>200000</v>
      </c>
      <c r="L108" s="1387">
        <f t="shared" si="2"/>
        <v>30000</v>
      </c>
      <c r="M108" s="1885">
        <f t="shared" si="3"/>
        <v>170000</v>
      </c>
      <c r="N108" s="1910"/>
      <c r="O108" s="1936">
        <f>K107*A108</f>
        <v>20400000</v>
      </c>
    </row>
    <row r="109" spans="1:29" ht="16.5" customHeight="1">
      <c r="A109" s="2809" t="s">
        <v>59</v>
      </c>
      <c r="B109" s="2810"/>
      <c r="C109" s="2810"/>
      <c r="D109" s="2810"/>
      <c r="E109" s="2810"/>
      <c r="F109" s="2810"/>
      <c r="G109" s="2810"/>
      <c r="H109" s="2810"/>
      <c r="I109" s="2810"/>
      <c r="J109" s="2811"/>
      <c r="K109" s="1940">
        <f>SUM(K7:K108)</f>
        <v>20400000</v>
      </c>
      <c r="L109" s="1941" t="e">
        <f>SUM(L8:L108)</f>
        <v>#REF!</v>
      </c>
      <c r="M109" s="1940" t="e">
        <f>SUM(M8:M108)</f>
        <v>#REF!</v>
      </c>
      <c r="N109" s="672"/>
    </row>
    <row r="110" spans="1:29" ht="16.5" customHeight="1" thickBot="1">
      <c r="A110" s="2818" t="s">
        <v>1297</v>
      </c>
      <c r="B110" s="2819"/>
      <c r="C110" s="2819"/>
      <c r="D110" s="2819"/>
      <c r="E110" s="2819"/>
      <c r="F110" s="2819"/>
      <c r="G110" s="2819"/>
      <c r="H110" s="2819"/>
      <c r="I110" s="2819"/>
      <c r="J110" s="2819"/>
      <c r="K110" s="2820"/>
      <c r="L110" s="1942"/>
      <c r="M110" s="1943"/>
      <c r="N110" s="1944"/>
    </row>
    <row r="111" spans="1:29" ht="12.75" thickTop="1">
      <c r="A111" s="11"/>
      <c r="B111" s="672"/>
      <c r="C111" s="11"/>
      <c r="D111" s="11"/>
      <c r="E111" s="1945"/>
      <c r="G111" s="1945"/>
      <c r="H111" s="15"/>
      <c r="I111" s="1945"/>
      <c r="J111" s="672"/>
      <c r="L111" s="1888"/>
      <c r="M111" s="1888"/>
      <c r="N111" s="672"/>
    </row>
    <row r="112" spans="1:29">
      <c r="A112" s="11"/>
      <c r="B112" s="672"/>
      <c r="C112" s="11"/>
      <c r="D112" s="11"/>
      <c r="E112" s="1945"/>
      <c r="G112" s="1945"/>
      <c r="H112" s="15"/>
      <c r="I112" s="1945"/>
      <c r="J112" s="672"/>
      <c r="L112" s="1888"/>
      <c r="M112" s="1888"/>
      <c r="N112" s="672"/>
    </row>
    <row r="113" spans="1:14">
      <c r="G113" s="2"/>
      <c r="H113" s="1291"/>
      <c r="I113" s="2"/>
      <c r="J113" s="767"/>
      <c r="M113" s="47"/>
      <c r="N113" s="767"/>
    </row>
    <row r="114" spans="1:14" s="14" customFormat="1">
      <c r="A114" s="10"/>
      <c r="B114" s="2349"/>
      <c r="C114" s="12"/>
      <c r="D114" s="12"/>
      <c r="E114" s="1879" t="s">
        <v>60</v>
      </c>
      <c r="G114" s="1879"/>
      <c r="H114" s="1946"/>
      <c r="I114" s="1879"/>
      <c r="J114" s="1291"/>
      <c r="K114" s="1947"/>
      <c r="M114" s="1947"/>
      <c r="N114" s="1948"/>
    </row>
    <row r="115" spans="1:14" s="14" customFormat="1">
      <c r="A115" s="10"/>
      <c r="B115" s="2349"/>
      <c r="C115" s="12"/>
      <c r="D115" s="12" t="s">
        <v>797</v>
      </c>
      <c r="E115" s="1879"/>
      <c r="G115" s="1879"/>
      <c r="H115" s="1946"/>
      <c r="I115" s="1879"/>
      <c r="J115" s="1291"/>
      <c r="K115" s="1947"/>
      <c r="M115" s="1947"/>
      <c r="N115" s="1948"/>
    </row>
    <row r="116" spans="1:14" s="14" customFormat="1">
      <c r="A116" s="2349"/>
      <c r="C116" s="2353"/>
      <c r="D116" s="12" t="s">
        <v>797</v>
      </c>
      <c r="E116" s="1879"/>
      <c r="G116" s="1879"/>
      <c r="H116" s="1946"/>
      <c r="I116" s="1879"/>
      <c r="J116" s="1949"/>
      <c r="K116" s="1947"/>
      <c r="M116" s="1295"/>
    </row>
    <row r="117" spans="1:14" s="14" customFormat="1">
      <c r="A117" s="2349"/>
      <c r="C117" s="2353"/>
      <c r="D117" s="13"/>
      <c r="E117" s="1879"/>
      <c r="G117" s="1879"/>
      <c r="H117" s="1946"/>
      <c r="I117" s="1879"/>
      <c r="J117" s="1949"/>
      <c r="K117" s="1947"/>
      <c r="M117" s="1295"/>
      <c r="N117" s="1948"/>
    </row>
    <row r="118" spans="1:14" s="14" customFormat="1">
      <c r="A118" s="2349"/>
      <c r="C118" s="2353"/>
      <c r="D118" s="1291"/>
      <c r="E118" s="1879"/>
      <c r="G118" s="1879"/>
      <c r="H118" s="1946"/>
      <c r="I118" s="1879"/>
      <c r="J118" s="1949"/>
      <c r="K118" s="1947"/>
      <c r="M118" s="1295"/>
    </row>
    <row r="119" spans="1:14" s="14" customFormat="1">
      <c r="A119" s="2349"/>
      <c r="C119" s="2353"/>
      <c r="D119" s="1291"/>
      <c r="E119" s="1879"/>
      <c r="G119" s="1879"/>
      <c r="H119" s="1946"/>
      <c r="I119" s="1879"/>
      <c r="J119" s="1949"/>
      <c r="K119" s="1947"/>
      <c r="M119" s="1295"/>
    </row>
    <row r="120" spans="1:14" s="14" customFormat="1">
      <c r="C120" s="2353"/>
      <c r="D120" s="1291"/>
      <c r="E120" s="2162" t="s">
        <v>1141</v>
      </c>
      <c r="G120" s="1879"/>
      <c r="H120" s="1946"/>
      <c r="I120" s="1879"/>
      <c r="J120" s="1950"/>
      <c r="K120" s="1947"/>
      <c r="M120" s="1295"/>
    </row>
    <row r="121" spans="1:14" s="14" customFormat="1">
      <c r="C121" s="2353"/>
      <c r="D121" s="1291"/>
      <c r="E121" s="30" t="s">
        <v>62</v>
      </c>
      <c r="G121" s="30"/>
      <c r="H121" s="13"/>
      <c r="I121" s="30"/>
      <c r="J121" s="1951"/>
      <c r="K121" s="1952"/>
      <c r="M121" s="1295"/>
    </row>
    <row r="122" spans="1:14" s="14" customFormat="1">
      <c r="C122" s="2353"/>
      <c r="D122" s="1291"/>
      <c r="E122" s="30"/>
      <c r="G122" s="30"/>
      <c r="H122" s="13"/>
      <c r="I122" s="30"/>
      <c r="J122" s="1951"/>
      <c r="K122" s="1952"/>
      <c r="M122" s="1295"/>
    </row>
    <row r="123" spans="1:14" s="14" customFormat="1">
      <c r="C123" s="2353"/>
      <c r="D123" s="1291"/>
      <c r="H123" s="1291"/>
      <c r="J123" s="1376"/>
      <c r="K123" s="1302"/>
      <c r="M123" s="1295"/>
    </row>
    <row r="124" spans="1:14" s="14" customFormat="1">
      <c r="C124" s="2353"/>
      <c r="D124" s="1291"/>
      <c r="H124" s="1291"/>
      <c r="J124" s="1376"/>
      <c r="K124" s="1302"/>
      <c r="M124" s="1295"/>
    </row>
    <row r="125" spans="1:14" s="14" customFormat="1">
      <c r="C125" s="2353"/>
      <c r="D125" s="1291"/>
      <c r="H125" s="1291"/>
      <c r="J125" s="1376"/>
      <c r="K125" s="1302"/>
      <c r="M125" s="1295"/>
    </row>
    <row r="126" spans="1:14" s="14" customFormat="1">
      <c r="C126" s="2353"/>
      <c r="D126" s="1291"/>
      <c r="H126" s="1291"/>
      <c r="J126" s="1376"/>
      <c r="K126" s="1302"/>
      <c r="M126" s="1295"/>
    </row>
    <row r="127" spans="1:14" s="14" customFormat="1">
      <c r="C127" s="2"/>
      <c r="E127" s="2"/>
      <c r="G127" s="2"/>
      <c r="H127" s="1291"/>
      <c r="I127" s="2"/>
      <c r="J127" s="1377"/>
      <c r="K127" s="1295"/>
      <c r="M127" s="1295"/>
    </row>
    <row r="128" spans="1:14">
      <c r="A128" s="11"/>
      <c r="B128" s="672"/>
      <c r="C128" s="11"/>
      <c r="D128" s="11"/>
      <c r="E128" s="11"/>
      <c r="G128" s="11"/>
      <c r="H128" s="2353"/>
      <c r="I128" s="11"/>
      <c r="J128" s="672"/>
      <c r="M128" s="47"/>
      <c r="N128" s="767"/>
    </row>
    <row r="129" spans="1:14">
      <c r="A129" s="11"/>
      <c r="B129" s="672"/>
      <c r="C129" s="11"/>
      <c r="D129" s="11"/>
      <c r="E129" s="11"/>
      <c r="G129" s="11"/>
      <c r="H129" s="2353"/>
      <c r="I129" s="11"/>
      <c r="J129" s="672"/>
      <c r="M129" s="47"/>
      <c r="N129" s="767"/>
    </row>
    <row r="130" spans="1:14">
      <c r="A130" s="11"/>
      <c r="B130" s="672"/>
      <c r="C130" s="11"/>
      <c r="D130" s="11"/>
      <c r="E130" s="11"/>
      <c r="G130" s="11"/>
      <c r="H130" s="2353"/>
      <c r="I130" s="11"/>
      <c r="J130" s="672"/>
      <c r="M130" s="47"/>
      <c r="N130" s="767"/>
    </row>
    <row r="131" spans="1:14">
      <c r="A131" s="11"/>
      <c r="B131" s="672"/>
      <c r="C131" s="11"/>
      <c r="D131" s="11"/>
      <c r="E131" s="11"/>
      <c r="G131" s="11"/>
      <c r="H131" s="2353"/>
      <c r="I131" s="11"/>
      <c r="J131" s="672"/>
      <c r="M131" s="47"/>
      <c r="N131" s="767"/>
    </row>
    <row r="132" spans="1:14">
      <c r="A132" s="11"/>
      <c r="B132" s="672"/>
      <c r="C132" s="11"/>
      <c r="D132" s="11"/>
      <c r="E132" s="11"/>
      <c r="G132" s="11"/>
      <c r="H132" s="2353"/>
      <c r="I132" s="11"/>
      <c r="J132" s="672"/>
      <c r="M132" s="47"/>
      <c r="N132" s="767"/>
    </row>
    <row r="133" spans="1:14">
      <c r="A133" s="11"/>
      <c r="B133" s="672"/>
      <c r="C133" s="11"/>
      <c r="D133" s="11"/>
      <c r="E133" s="11"/>
      <c r="G133" s="11"/>
      <c r="H133" s="2353"/>
      <c r="I133" s="11"/>
      <c r="J133" s="672"/>
      <c r="M133" s="47"/>
      <c r="N133" s="767"/>
    </row>
    <row r="134" spans="1:14">
      <c r="A134" s="11"/>
      <c r="B134" s="672"/>
      <c r="C134" s="11"/>
      <c r="D134" s="11"/>
      <c r="E134" s="11"/>
      <c r="G134" s="11"/>
      <c r="H134" s="2353"/>
      <c r="I134" s="11"/>
      <c r="J134" s="672"/>
      <c r="M134" s="47"/>
      <c r="N134" s="767"/>
    </row>
    <row r="135" spans="1:14">
      <c r="A135" s="11"/>
      <c r="B135" s="672"/>
      <c r="C135" s="11"/>
      <c r="D135" s="11"/>
      <c r="E135" s="11"/>
      <c r="G135" s="11"/>
      <c r="H135" s="2353"/>
      <c r="I135" s="11"/>
      <c r="J135" s="672"/>
      <c r="M135" s="47"/>
      <c r="N135" s="767"/>
    </row>
    <row r="136" spans="1:14">
      <c r="A136" s="11"/>
      <c r="B136" s="672"/>
      <c r="C136" s="11"/>
      <c r="D136" s="11"/>
      <c r="E136" s="11"/>
      <c r="G136" s="11"/>
      <c r="H136" s="2353"/>
      <c r="I136" s="11"/>
      <c r="J136" s="672"/>
      <c r="M136" s="47"/>
      <c r="N136" s="767"/>
    </row>
    <row r="137" spans="1:14">
      <c r="A137" s="11"/>
      <c r="B137" s="672"/>
      <c r="C137" s="11"/>
      <c r="D137" s="11"/>
      <c r="E137" s="11"/>
      <c r="G137" s="11"/>
      <c r="H137" s="2353"/>
      <c r="I137" s="11"/>
      <c r="J137" s="672"/>
      <c r="M137" s="47"/>
      <c r="N137" s="767"/>
    </row>
    <row r="138" spans="1:14">
      <c r="A138" s="11"/>
      <c r="B138" s="672"/>
      <c r="C138" s="11"/>
      <c r="D138" s="11"/>
      <c r="E138" s="11"/>
      <c r="G138" s="11"/>
      <c r="H138" s="2353"/>
      <c r="I138" s="11"/>
      <c r="J138" s="672"/>
      <c r="M138" s="47"/>
      <c r="N138" s="767"/>
    </row>
    <row r="139" spans="1:14">
      <c r="A139" s="11"/>
      <c r="B139" s="672"/>
      <c r="C139" s="11"/>
      <c r="D139" s="11"/>
      <c r="E139" s="11"/>
      <c r="G139" s="11"/>
      <c r="H139" s="2353"/>
      <c r="I139" s="11"/>
      <c r="J139" s="672"/>
      <c r="M139" s="47"/>
      <c r="N139" s="767"/>
    </row>
    <row r="140" spans="1:14">
      <c r="A140" s="11"/>
      <c r="B140" s="672"/>
      <c r="C140" s="11"/>
      <c r="D140" s="11"/>
      <c r="E140" s="11"/>
      <c r="G140" s="11"/>
      <c r="H140" s="2353"/>
      <c r="I140" s="11"/>
      <c r="J140" s="672"/>
      <c r="M140" s="47"/>
      <c r="N140" s="767"/>
    </row>
    <row r="141" spans="1:14">
      <c r="A141" s="11"/>
      <c r="B141" s="672"/>
      <c r="C141" s="11"/>
      <c r="D141" s="11"/>
      <c r="E141" s="11"/>
      <c r="G141" s="11"/>
      <c r="H141" s="2353"/>
      <c r="I141" s="11"/>
      <c r="J141" s="672"/>
      <c r="M141" s="47"/>
      <c r="N141" s="767"/>
    </row>
    <row r="142" spans="1:14">
      <c r="A142" s="11"/>
      <c r="B142" s="672"/>
      <c r="C142" s="11"/>
      <c r="D142" s="11"/>
      <c r="E142" s="11"/>
      <c r="G142" s="11"/>
      <c r="H142" s="2353"/>
      <c r="I142" s="11"/>
      <c r="J142" s="672"/>
      <c r="M142" s="47"/>
      <c r="N142" s="767"/>
    </row>
    <row r="143" spans="1:14">
      <c r="A143" s="11"/>
      <c r="B143" s="672"/>
      <c r="C143" s="11"/>
      <c r="D143" s="11"/>
      <c r="E143" s="11"/>
      <c r="G143" s="11"/>
      <c r="H143" s="2353"/>
      <c r="I143" s="11"/>
      <c r="J143" s="672"/>
      <c r="M143" s="47"/>
      <c r="N143" s="767"/>
    </row>
    <row r="144" spans="1:14">
      <c r="A144" s="11"/>
      <c r="B144" s="672"/>
      <c r="C144" s="11"/>
      <c r="D144" s="11"/>
      <c r="E144" s="11"/>
      <c r="G144" s="11"/>
      <c r="H144" s="2353"/>
      <c r="I144" s="11"/>
      <c r="J144" s="672"/>
      <c r="M144" s="47"/>
      <c r="N144" s="767"/>
    </row>
    <row r="145" spans="1:14">
      <c r="A145" s="11"/>
      <c r="B145" s="672"/>
      <c r="C145" s="11"/>
      <c r="D145" s="11"/>
      <c r="E145" s="11"/>
      <c r="G145" s="11"/>
      <c r="H145" s="2353"/>
      <c r="I145" s="11"/>
      <c r="J145" s="672"/>
      <c r="M145" s="47"/>
      <c r="N145" s="767"/>
    </row>
    <row r="146" spans="1:14">
      <c r="A146" s="11"/>
      <c r="B146" s="672"/>
      <c r="C146" s="11"/>
      <c r="D146" s="11"/>
      <c r="E146" s="11"/>
      <c r="G146" s="11"/>
      <c r="H146" s="2353"/>
      <c r="I146" s="11"/>
      <c r="J146" s="672"/>
      <c r="M146" s="47"/>
      <c r="N146" s="767"/>
    </row>
    <row r="147" spans="1:14">
      <c r="A147" s="11"/>
      <c r="B147" s="672"/>
      <c r="C147" s="11"/>
      <c r="D147" s="11"/>
      <c r="E147" s="11"/>
      <c r="G147" s="11"/>
      <c r="H147" s="2353"/>
      <c r="I147" s="11"/>
      <c r="J147" s="672"/>
      <c r="M147" s="47"/>
      <c r="N147" s="767"/>
    </row>
    <row r="148" spans="1:14">
      <c r="A148" s="11"/>
      <c r="B148" s="672"/>
      <c r="C148" s="11"/>
      <c r="D148" s="11"/>
      <c r="E148" s="11"/>
      <c r="G148" s="11"/>
      <c r="H148" s="2353"/>
      <c r="I148" s="11"/>
      <c r="J148" s="672"/>
      <c r="M148" s="47"/>
      <c r="N148" s="767"/>
    </row>
    <row r="149" spans="1:14">
      <c r="A149" s="11"/>
      <c r="B149" s="672"/>
      <c r="C149" s="11"/>
      <c r="D149" s="11"/>
      <c r="E149" s="11"/>
      <c r="G149" s="11"/>
      <c r="H149" s="2353"/>
      <c r="I149" s="11"/>
      <c r="J149" s="672"/>
      <c r="M149" s="47"/>
      <c r="N149" s="767"/>
    </row>
    <row r="150" spans="1:14">
      <c r="A150" s="11"/>
      <c r="B150" s="672"/>
      <c r="C150" s="11"/>
      <c r="D150" s="11"/>
      <c r="E150" s="11"/>
      <c r="G150" s="11"/>
      <c r="H150" s="2353"/>
      <c r="I150" s="11"/>
      <c r="J150" s="672"/>
      <c r="M150" s="47"/>
      <c r="N150" s="767"/>
    </row>
    <row r="151" spans="1:14">
      <c r="A151" s="11"/>
      <c r="B151" s="672"/>
      <c r="C151" s="11"/>
      <c r="D151" s="11"/>
      <c r="E151" s="11"/>
      <c r="G151" s="11"/>
      <c r="H151" s="2353"/>
      <c r="I151" s="11"/>
      <c r="J151" s="672"/>
      <c r="M151" s="47"/>
      <c r="N151" s="767"/>
    </row>
    <row r="152" spans="1:14">
      <c r="A152" s="11"/>
      <c r="B152" s="672"/>
      <c r="C152" s="11"/>
      <c r="D152" s="11"/>
      <c r="E152" s="11"/>
      <c r="G152" s="11"/>
      <c r="H152" s="2353"/>
      <c r="I152" s="11"/>
      <c r="J152" s="672"/>
      <c r="M152" s="47"/>
      <c r="N152" s="767"/>
    </row>
    <row r="153" spans="1:14">
      <c r="A153" s="11"/>
      <c r="B153" s="672"/>
      <c r="C153" s="11"/>
      <c r="D153" s="11"/>
      <c r="E153" s="11"/>
      <c r="G153" s="11"/>
      <c r="H153" s="2353"/>
      <c r="I153" s="11"/>
      <c r="J153" s="672"/>
      <c r="M153" s="47"/>
      <c r="N153" s="767"/>
    </row>
    <row r="154" spans="1:14">
      <c r="A154" s="11"/>
      <c r="B154" s="672"/>
      <c r="C154" s="11"/>
      <c r="D154" s="11"/>
      <c r="E154" s="11"/>
      <c r="G154" s="11"/>
      <c r="H154" s="2353"/>
      <c r="I154" s="11"/>
      <c r="J154" s="672"/>
      <c r="M154" s="47"/>
      <c r="N154" s="767"/>
    </row>
    <row r="155" spans="1:14">
      <c r="A155" s="11"/>
      <c r="B155" s="672"/>
      <c r="C155" s="11"/>
      <c r="D155" s="11"/>
      <c r="E155" s="11"/>
      <c r="G155" s="11"/>
      <c r="H155" s="2353"/>
      <c r="I155" s="11"/>
      <c r="J155" s="672"/>
      <c r="M155" s="47"/>
      <c r="N155" s="767"/>
    </row>
    <row r="156" spans="1:14">
      <c r="A156" s="11"/>
      <c r="B156" s="672"/>
      <c r="C156" s="11"/>
      <c r="D156" s="11"/>
      <c r="E156" s="11"/>
      <c r="F156" s="11"/>
      <c r="G156" s="2303"/>
      <c r="H156" s="11"/>
      <c r="I156" s="672"/>
      <c r="J156" s="1888"/>
      <c r="K156" s="1888"/>
      <c r="L156" s="1888"/>
    </row>
    <row r="157" spans="1:14">
      <c r="A157" s="11"/>
      <c r="B157" s="672"/>
      <c r="C157" s="11"/>
      <c r="D157" s="11"/>
      <c r="E157" s="11"/>
      <c r="F157" s="11"/>
      <c r="G157" s="2303"/>
      <c r="H157" s="11"/>
      <c r="I157" s="672"/>
      <c r="J157" s="1888"/>
      <c r="K157" s="1888"/>
      <c r="L157" s="1888"/>
    </row>
    <row r="158" spans="1:14">
      <c r="A158" s="11"/>
      <c r="B158" s="672"/>
      <c r="C158" s="11"/>
      <c r="D158" s="11"/>
      <c r="E158" s="11"/>
      <c r="F158" s="11"/>
      <c r="G158" s="2303"/>
      <c r="H158" s="11"/>
      <c r="I158" s="672"/>
      <c r="J158" s="1888"/>
      <c r="K158" s="1888"/>
      <c r="L158" s="1888"/>
    </row>
    <row r="159" spans="1:14">
      <c r="A159" s="11"/>
      <c r="B159" s="672"/>
      <c r="C159" s="11"/>
      <c r="D159" s="11"/>
      <c r="E159" s="11"/>
      <c r="F159" s="11"/>
      <c r="G159" s="2303"/>
      <c r="H159" s="11"/>
      <c r="I159" s="672"/>
      <c r="J159" s="1888"/>
      <c r="K159" s="1888"/>
      <c r="L159" s="1888"/>
    </row>
    <row r="160" spans="1:14">
      <c r="A160" s="11"/>
      <c r="B160" s="672"/>
      <c r="C160" s="11"/>
      <c r="D160" s="11"/>
      <c r="E160" s="11"/>
      <c r="F160" s="11"/>
      <c r="G160" s="2303"/>
      <c r="H160" s="11"/>
      <c r="I160" s="672"/>
      <c r="J160" s="1888"/>
      <c r="K160" s="1888"/>
      <c r="L160" s="1888"/>
    </row>
    <row r="161" spans="1:12">
      <c r="A161" s="11"/>
      <c r="B161" s="672"/>
      <c r="C161" s="11"/>
      <c r="D161" s="11"/>
      <c r="E161" s="11"/>
      <c r="F161" s="11"/>
      <c r="G161" s="2303"/>
      <c r="H161" s="11"/>
      <c r="I161" s="672"/>
      <c r="J161" s="1888"/>
      <c r="K161" s="1888"/>
      <c r="L161" s="1888"/>
    </row>
    <row r="162" spans="1:12">
      <c r="A162" s="11"/>
      <c r="B162" s="672"/>
      <c r="C162" s="11"/>
      <c r="D162" s="11"/>
      <c r="E162" s="11"/>
      <c r="F162" s="11"/>
      <c r="G162" s="2303"/>
      <c r="H162" s="11"/>
      <c r="I162" s="672"/>
      <c r="J162" s="1888"/>
      <c r="K162" s="1888"/>
      <c r="L162" s="1888"/>
    </row>
    <row r="163" spans="1:12">
      <c r="A163" s="11"/>
      <c r="B163" s="672"/>
      <c r="C163" s="11"/>
      <c r="D163" s="11"/>
      <c r="E163" s="11"/>
      <c r="F163" s="11"/>
      <c r="G163" s="2303"/>
      <c r="H163" s="11"/>
      <c r="I163" s="672"/>
      <c r="J163" s="1888"/>
      <c r="K163" s="1888"/>
      <c r="L163" s="1888"/>
    </row>
    <row r="164" spans="1:12">
      <c r="A164" s="11"/>
      <c r="B164" s="672"/>
      <c r="C164" s="11"/>
      <c r="D164" s="11"/>
      <c r="E164" s="11"/>
      <c r="F164" s="11"/>
      <c r="G164" s="2303"/>
      <c r="H164" s="11"/>
      <c r="I164" s="672"/>
      <c r="J164" s="1888"/>
      <c r="K164" s="1888"/>
      <c r="L164" s="1888"/>
    </row>
    <row r="165" spans="1:12">
      <c r="A165" s="11"/>
      <c r="B165" s="672"/>
      <c r="C165" s="11"/>
      <c r="D165" s="11"/>
      <c r="E165" s="11"/>
      <c r="F165" s="11"/>
      <c r="G165" s="2303"/>
      <c r="H165" s="11"/>
      <c r="I165" s="672"/>
      <c r="J165" s="1888"/>
      <c r="K165" s="1888"/>
      <c r="L165" s="1888"/>
    </row>
  </sheetData>
  <autoFilter ref="A6:J33">
    <filterColumn colId="1" showButton="0"/>
    <filterColumn colId="2" showButton="0"/>
  </autoFilter>
  <mergeCells count="69">
    <mergeCell ref="B36:D36"/>
    <mergeCell ref="B28:D28"/>
    <mergeCell ref="B42:D42"/>
    <mergeCell ref="B38:D38"/>
    <mergeCell ref="B40:D40"/>
    <mergeCell ref="B21:D21"/>
    <mergeCell ref="D1:J1"/>
    <mergeCell ref="B6:D6"/>
    <mergeCell ref="B10:D10"/>
    <mergeCell ref="B12:D12"/>
    <mergeCell ref="B13:D13"/>
    <mergeCell ref="D4:K4"/>
    <mergeCell ref="B8:D8"/>
    <mergeCell ref="B11:D11"/>
    <mergeCell ref="B16:D16"/>
    <mergeCell ref="B17:D17"/>
    <mergeCell ref="B19:D19"/>
    <mergeCell ref="B23:D23"/>
    <mergeCell ref="B24:D24"/>
    <mergeCell ref="B26:D26"/>
    <mergeCell ref="B30:D30"/>
    <mergeCell ref="B35:D35"/>
    <mergeCell ref="B34:D34"/>
    <mergeCell ref="B44:D44"/>
    <mergeCell ref="B51:D51"/>
    <mergeCell ref="B55:D55"/>
    <mergeCell ref="B56:D56"/>
    <mergeCell ref="B60:D60"/>
    <mergeCell ref="B49:D49"/>
    <mergeCell ref="B50:D50"/>
    <mergeCell ref="B46:D46"/>
    <mergeCell ref="B48:D48"/>
    <mergeCell ref="B54:D54"/>
    <mergeCell ref="B61:D61"/>
    <mergeCell ref="B62:D62"/>
    <mergeCell ref="B65:D65"/>
    <mergeCell ref="B66:D66"/>
    <mergeCell ref="B68:D68"/>
    <mergeCell ref="B69:D69"/>
    <mergeCell ref="B70:D70"/>
    <mergeCell ref="B72:D72"/>
    <mergeCell ref="B73:D73"/>
    <mergeCell ref="B74:D74"/>
    <mergeCell ref="B75:D75"/>
    <mergeCell ref="B77:D77"/>
    <mergeCell ref="B78:D78"/>
    <mergeCell ref="B79:D79"/>
    <mergeCell ref="B82:D82"/>
    <mergeCell ref="B83:D83"/>
    <mergeCell ref="B84:D84"/>
    <mergeCell ref="B85:D85"/>
    <mergeCell ref="B88:D88"/>
    <mergeCell ref="B89:D89"/>
    <mergeCell ref="B90:D90"/>
    <mergeCell ref="B91:D91"/>
    <mergeCell ref="B92:D92"/>
    <mergeCell ref="B93:D93"/>
    <mergeCell ref="B94:D94"/>
    <mergeCell ref="B96:D96"/>
    <mergeCell ref="B97:D97"/>
    <mergeCell ref="B98:D98"/>
    <mergeCell ref="B99:D99"/>
    <mergeCell ref="B100:D100"/>
    <mergeCell ref="A110:K110"/>
    <mergeCell ref="B101:D101"/>
    <mergeCell ref="B102:D102"/>
    <mergeCell ref="B104:D104"/>
    <mergeCell ref="B107:D107"/>
    <mergeCell ref="A109:J109"/>
  </mergeCells>
  <pageMargins left="0.99" right="0.7" top="0.75" bottom="0.75" header="0.3" footer="0.3"/>
  <pageSetup scale="90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76"/>
  <sheetViews>
    <sheetView workbookViewId="0">
      <selection activeCell="L81" sqref="L81"/>
    </sheetView>
  </sheetViews>
  <sheetFormatPr defaultRowHeight="15"/>
  <cols>
    <col min="1" max="1" width="3.85546875" style="2193" customWidth="1"/>
    <col min="2" max="2" width="29.85546875" style="2184" bestFit="1" customWidth="1"/>
    <col min="3" max="9" width="6.28515625" style="2195" customWidth="1"/>
    <col min="10" max="10" width="11.28515625" style="2195" bestFit="1" customWidth="1"/>
  </cols>
  <sheetData>
    <row r="1" spans="1:10" ht="28.5" customHeight="1">
      <c r="A1" s="2822" t="s">
        <v>1145</v>
      </c>
      <c r="B1" s="2822"/>
      <c r="C1" s="2822"/>
      <c r="D1" s="2822"/>
      <c r="E1" s="2822"/>
      <c r="F1" s="2822"/>
      <c r="G1" s="2822"/>
      <c r="H1" s="2822"/>
      <c r="I1" s="2822"/>
      <c r="J1" s="2822"/>
    </row>
    <row r="2" spans="1:10" ht="15.75" thickBot="1"/>
    <row r="3" spans="1:10" ht="21" customHeight="1" thickTop="1">
      <c r="A3" s="2832" t="s">
        <v>420</v>
      </c>
      <c r="B3" s="2830" t="s">
        <v>446</v>
      </c>
      <c r="C3" s="2825" t="s">
        <v>1142</v>
      </c>
      <c r="D3" s="2826"/>
      <c r="E3" s="2826"/>
      <c r="F3" s="2826"/>
      <c r="G3" s="2826"/>
      <c r="H3" s="2826"/>
      <c r="I3" s="2827"/>
      <c r="J3" s="2828" t="s">
        <v>59</v>
      </c>
    </row>
    <row r="4" spans="1:10" ht="46.5">
      <c r="A4" s="2833"/>
      <c r="B4" s="2831"/>
      <c r="C4" s="2125" t="s">
        <v>643</v>
      </c>
      <c r="D4" s="2174" t="s">
        <v>447</v>
      </c>
      <c r="E4" s="2174" t="s">
        <v>1136</v>
      </c>
      <c r="F4" s="2174" t="s">
        <v>670</v>
      </c>
      <c r="G4" s="2125" t="s">
        <v>646</v>
      </c>
      <c r="H4" s="2125" t="s">
        <v>674</v>
      </c>
      <c r="I4" s="2125" t="s">
        <v>691</v>
      </c>
      <c r="J4" s="2829"/>
    </row>
    <row r="5" spans="1:10">
      <c r="A5" s="2187">
        <v>1</v>
      </c>
      <c r="B5" s="2188" t="s">
        <v>766</v>
      </c>
      <c r="C5" s="1883"/>
      <c r="D5" s="1883"/>
      <c r="E5" s="1883"/>
      <c r="F5" s="1883"/>
      <c r="G5" s="1883">
        <v>1</v>
      </c>
      <c r="H5" s="1883"/>
      <c r="I5" s="1883"/>
      <c r="J5" s="2173">
        <f>SUM(C5:I5)</f>
        <v>1</v>
      </c>
    </row>
    <row r="6" spans="1:10">
      <c r="A6" s="2182">
        <v>2</v>
      </c>
      <c r="B6" s="2185" t="s">
        <v>793</v>
      </c>
      <c r="C6" s="1453"/>
      <c r="D6" s="1453">
        <v>1</v>
      </c>
      <c r="E6" s="1453">
        <v>1</v>
      </c>
      <c r="F6" s="1453"/>
      <c r="G6" s="1453"/>
      <c r="H6" s="1453">
        <v>1</v>
      </c>
      <c r="I6" s="1453"/>
      <c r="J6" s="1456">
        <f>SUM(C6:I6)</f>
        <v>3</v>
      </c>
    </row>
    <row r="7" spans="1:10">
      <c r="A7" s="2182">
        <v>3</v>
      </c>
      <c r="B7" s="2185" t="s">
        <v>184</v>
      </c>
      <c r="C7" s="1453"/>
      <c r="D7" s="1453"/>
      <c r="E7" s="1453">
        <v>1</v>
      </c>
      <c r="F7" s="1453"/>
      <c r="G7" s="1453">
        <v>1</v>
      </c>
      <c r="H7" s="1453">
        <v>1</v>
      </c>
      <c r="I7" s="1453"/>
      <c r="J7" s="1456">
        <f t="shared" ref="J7:J70" si="0">SUM(C7:I7)</f>
        <v>3</v>
      </c>
    </row>
    <row r="8" spans="1:10">
      <c r="A8" s="2182">
        <v>4</v>
      </c>
      <c r="B8" s="2185" t="s">
        <v>52</v>
      </c>
      <c r="C8" s="1453"/>
      <c r="D8" s="1453"/>
      <c r="E8" s="1453"/>
      <c r="F8" s="1453"/>
      <c r="G8" s="1453"/>
      <c r="H8" s="1453">
        <v>1</v>
      </c>
      <c r="I8" s="1453">
        <v>1</v>
      </c>
      <c r="J8" s="1456">
        <f t="shared" si="0"/>
        <v>2</v>
      </c>
    </row>
    <row r="9" spans="1:10">
      <c r="A9" s="2182">
        <v>5</v>
      </c>
      <c r="B9" s="2185" t="s">
        <v>733</v>
      </c>
      <c r="C9" s="1453"/>
      <c r="D9" s="1453"/>
      <c r="E9" s="1453"/>
      <c r="F9" s="1453">
        <v>1</v>
      </c>
      <c r="G9" s="1453"/>
      <c r="H9" s="1453">
        <v>1</v>
      </c>
      <c r="I9" s="1453">
        <v>1</v>
      </c>
      <c r="J9" s="1456">
        <f t="shared" si="0"/>
        <v>3</v>
      </c>
    </row>
    <row r="10" spans="1:10">
      <c r="A10" s="2182">
        <v>6</v>
      </c>
      <c r="B10" s="2185" t="s">
        <v>777</v>
      </c>
      <c r="C10" s="1453"/>
      <c r="D10" s="1453">
        <v>1</v>
      </c>
      <c r="E10" s="1453"/>
      <c r="F10" s="1453"/>
      <c r="G10" s="1453"/>
      <c r="H10" s="1453">
        <v>1</v>
      </c>
      <c r="I10" s="1453"/>
      <c r="J10" s="1456">
        <f t="shared" si="0"/>
        <v>2</v>
      </c>
    </row>
    <row r="11" spans="1:10">
      <c r="A11" s="2182">
        <v>7</v>
      </c>
      <c r="B11" s="2185" t="s">
        <v>125</v>
      </c>
      <c r="C11" s="1453"/>
      <c r="D11" s="1453">
        <v>1</v>
      </c>
      <c r="E11" s="1453"/>
      <c r="F11" s="1453"/>
      <c r="G11" s="1453">
        <v>1</v>
      </c>
      <c r="H11" s="1453"/>
      <c r="I11" s="1453"/>
      <c r="J11" s="1456">
        <f t="shared" si="0"/>
        <v>2</v>
      </c>
    </row>
    <row r="12" spans="1:10">
      <c r="A12" s="2182">
        <v>8</v>
      </c>
      <c r="B12" s="2185" t="s">
        <v>95</v>
      </c>
      <c r="C12" s="1453"/>
      <c r="D12" s="1453"/>
      <c r="E12" s="1453"/>
      <c r="F12" s="1453"/>
      <c r="G12" s="1453">
        <v>1</v>
      </c>
      <c r="H12" s="1453"/>
      <c r="I12" s="1453"/>
      <c r="J12" s="1456">
        <f t="shared" si="0"/>
        <v>1</v>
      </c>
    </row>
    <row r="13" spans="1:10">
      <c r="A13" s="2182">
        <v>9</v>
      </c>
      <c r="B13" s="2185" t="s">
        <v>126</v>
      </c>
      <c r="C13" s="1453"/>
      <c r="D13" s="1453">
        <v>1</v>
      </c>
      <c r="E13" s="1453"/>
      <c r="F13" s="1453"/>
      <c r="G13" s="1453"/>
      <c r="H13" s="1453">
        <v>1</v>
      </c>
      <c r="I13" s="1453">
        <v>1</v>
      </c>
      <c r="J13" s="1456">
        <f t="shared" si="0"/>
        <v>3</v>
      </c>
    </row>
    <row r="14" spans="1:10">
      <c r="A14" s="2182">
        <v>10</v>
      </c>
      <c r="B14" s="2185" t="s">
        <v>755</v>
      </c>
      <c r="C14" s="1453"/>
      <c r="D14" s="1453"/>
      <c r="E14" s="1453"/>
      <c r="F14" s="1453"/>
      <c r="G14" s="1453">
        <v>1</v>
      </c>
      <c r="H14" s="1453"/>
      <c r="I14" s="1453"/>
      <c r="J14" s="1456">
        <f t="shared" si="0"/>
        <v>1</v>
      </c>
    </row>
    <row r="15" spans="1:10">
      <c r="A15" s="2182">
        <v>11</v>
      </c>
      <c r="B15" s="2185" t="s">
        <v>627</v>
      </c>
      <c r="C15" s="1453"/>
      <c r="D15" s="1453"/>
      <c r="E15" s="1453"/>
      <c r="F15" s="1453"/>
      <c r="G15" s="1453">
        <v>1</v>
      </c>
      <c r="H15" s="1453"/>
      <c r="I15" s="1453"/>
      <c r="J15" s="1456">
        <f t="shared" si="0"/>
        <v>1</v>
      </c>
    </row>
    <row r="16" spans="1:10">
      <c r="A16" s="2182">
        <v>12</v>
      </c>
      <c r="B16" s="2185" t="s">
        <v>735</v>
      </c>
      <c r="C16" s="1453"/>
      <c r="D16" s="1453">
        <v>1</v>
      </c>
      <c r="E16" s="1453"/>
      <c r="F16" s="1453"/>
      <c r="G16" s="1453"/>
      <c r="H16" s="1453">
        <v>1</v>
      </c>
      <c r="I16" s="1453"/>
      <c r="J16" s="1456">
        <f t="shared" si="0"/>
        <v>2</v>
      </c>
    </row>
    <row r="17" spans="1:10">
      <c r="A17" s="2182">
        <v>13</v>
      </c>
      <c r="B17" s="2185" t="s">
        <v>78</v>
      </c>
      <c r="C17" s="1453">
        <v>1</v>
      </c>
      <c r="D17" s="1453"/>
      <c r="E17" s="1453"/>
      <c r="F17" s="1453"/>
      <c r="G17" s="1453">
        <v>1</v>
      </c>
      <c r="H17" s="1453"/>
      <c r="I17" s="1453"/>
      <c r="J17" s="1456">
        <f t="shared" si="0"/>
        <v>2</v>
      </c>
    </row>
    <row r="18" spans="1:10">
      <c r="A18" s="2182">
        <v>14</v>
      </c>
      <c r="B18" s="2185" t="s">
        <v>740</v>
      </c>
      <c r="C18" s="1453">
        <v>1</v>
      </c>
      <c r="D18" s="1453"/>
      <c r="E18" s="1453"/>
      <c r="F18" s="1453">
        <v>1</v>
      </c>
      <c r="G18" s="1453"/>
      <c r="H18" s="1453"/>
      <c r="I18" s="1453"/>
      <c r="J18" s="1456">
        <f t="shared" si="0"/>
        <v>2</v>
      </c>
    </row>
    <row r="19" spans="1:10">
      <c r="A19" s="2182">
        <v>15</v>
      </c>
      <c r="B19" s="2185" t="s">
        <v>748</v>
      </c>
      <c r="C19" s="1453"/>
      <c r="D19" s="1453">
        <v>1</v>
      </c>
      <c r="E19" s="1453"/>
      <c r="F19" s="1453"/>
      <c r="G19" s="1453">
        <v>1</v>
      </c>
      <c r="H19" s="1453"/>
      <c r="I19" s="1453"/>
      <c r="J19" s="1456">
        <f t="shared" si="0"/>
        <v>2</v>
      </c>
    </row>
    <row r="20" spans="1:10">
      <c r="A20" s="2182">
        <v>16</v>
      </c>
      <c r="B20" s="2185" t="s">
        <v>625</v>
      </c>
      <c r="C20" s="1453"/>
      <c r="D20" s="1453"/>
      <c r="E20" s="1453">
        <v>1</v>
      </c>
      <c r="F20" s="1453"/>
      <c r="G20" s="1453">
        <v>1</v>
      </c>
      <c r="H20" s="1453"/>
      <c r="I20" s="1453"/>
      <c r="J20" s="1456">
        <f t="shared" si="0"/>
        <v>2</v>
      </c>
    </row>
    <row r="21" spans="1:10">
      <c r="A21" s="2182">
        <v>17</v>
      </c>
      <c r="B21" s="2185" t="s">
        <v>751</v>
      </c>
      <c r="C21" s="1453"/>
      <c r="D21" s="1453">
        <v>1</v>
      </c>
      <c r="E21" s="1453"/>
      <c r="F21" s="1453"/>
      <c r="G21" s="1453">
        <v>1</v>
      </c>
      <c r="H21" s="1453"/>
      <c r="I21" s="1453"/>
      <c r="J21" s="1456">
        <f t="shared" si="0"/>
        <v>2</v>
      </c>
    </row>
    <row r="22" spans="1:10">
      <c r="A22" s="2182">
        <v>18</v>
      </c>
      <c r="B22" s="2185" t="s">
        <v>402</v>
      </c>
      <c r="C22" s="1453"/>
      <c r="D22" s="1453"/>
      <c r="E22" s="1453"/>
      <c r="F22" s="1453"/>
      <c r="G22" s="1453">
        <v>1</v>
      </c>
      <c r="H22" s="1453">
        <v>1</v>
      </c>
      <c r="I22" s="1453"/>
      <c r="J22" s="1456">
        <f t="shared" si="0"/>
        <v>2</v>
      </c>
    </row>
    <row r="23" spans="1:10">
      <c r="A23" s="2182">
        <v>19</v>
      </c>
      <c r="B23" s="2185" t="s">
        <v>757</v>
      </c>
      <c r="C23" s="1453"/>
      <c r="D23" s="1453"/>
      <c r="E23" s="1453"/>
      <c r="F23" s="1453"/>
      <c r="G23" s="1453"/>
      <c r="H23" s="1453">
        <v>1</v>
      </c>
      <c r="I23" s="1453"/>
      <c r="J23" s="1456">
        <f t="shared" si="0"/>
        <v>1</v>
      </c>
    </row>
    <row r="24" spans="1:10">
      <c r="A24" s="2182">
        <v>20</v>
      </c>
      <c r="B24" s="2185" t="s">
        <v>118</v>
      </c>
      <c r="C24" s="1453"/>
      <c r="D24" s="1453"/>
      <c r="E24" s="1453"/>
      <c r="F24" s="1453"/>
      <c r="G24" s="1453">
        <v>1</v>
      </c>
      <c r="H24" s="1453"/>
      <c r="I24" s="1453"/>
      <c r="J24" s="1456">
        <f t="shared" si="0"/>
        <v>1</v>
      </c>
    </row>
    <row r="25" spans="1:10">
      <c r="A25" s="2182">
        <v>21</v>
      </c>
      <c r="B25" s="2185" t="s">
        <v>410</v>
      </c>
      <c r="C25" s="1453"/>
      <c r="D25" s="1453">
        <v>1</v>
      </c>
      <c r="E25" s="1453"/>
      <c r="F25" s="1453"/>
      <c r="G25" s="1453">
        <v>1</v>
      </c>
      <c r="H25" s="1453"/>
      <c r="I25" s="1453"/>
      <c r="J25" s="1456">
        <f t="shared" si="0"/>
        <v>2</v>
      </c>
    </row>
    <row r="26" spans="1:10">
      <c r="A26" s="2182">
        <v>22</v>
      </c>
      <c r="B26" s="2185" t="s">
        <v>45</v>
      </c>
      <c r="C26" s="1453"/>
      <c r="D26" s="1453">
        <v>1</v>
      </c>
      <c r="E26" s="1453"/>
      <c r="F26" s="1453"/>
      <c r="G26" s="1453">
        <v>1</v>
      </c>
      <c r="H26" s="1453"/>
      <c r="I26" s="1453"/>
      <c r="J26" s="1456">
        <f t="shared" si="0"/>
        <v>2</v>
      </c>
    </row>
    <row r="27" spans="1:10">
      <c r="A27" s="2182">
        <v>23</v>
      </c>
      <c r="B27" s="2185" t="s">
        <v>80</v>
      </c>
      <c r="C27" s="1453"/>
      <c r="D27" s="1453">
        <v>1</v>
      </c>
      <c r="E27" s="1453"/>
      <c r="F27" s="1453"/>
      <c r="G27" s="1453">
        <v>1</v>
      </c>
      <c r="H27" s="1453"/>
      <c r="I27" s="1453"/>
      <c r="J27" s="1456">
        <f t="shared" si="0"/>
        <v>2</v>
      </c>
    </row>
    <row r="28" spans="1:10">
      <c r="A28" s="2182">
        <v>24</v>
      </c>
      <c r="B28" s="2185" t="s">
        <v>29</v>
      </c>
      <c r="C28" s="1453"/>
      <c r="D28" s="1453"/>
      <c r="E28" s="1453"/>
      <c r="F28" s="1453"/>
      <c r="G28" s="1453">
        <v>1</v>
      </c>
      <c r="H28" s="1453"/>
      <c r="I28" s="1453"/>
      <c r="J28" s="1456">
        <f t="shared" si="0"/>
        <v>1</v>
      </c>
    </row>
    <row r="29" spans="1:10">
      <c r="A29" s="2182">
        <v>25</v>
      </c>
      <c r="B29" s="2185" t="s">
        <v>302</v>
      </c>
      <c r="C29" s="1453"/>
      <c r="D29" s="1453"/>
      <c r="E29" s="1453">
        <v>1</v>
      </c>
      <c r="F29" s="1453"/>
      <c r="G29" s="1453">
        <v>1</v>
      </c>
      <c r="H29" s="1453">
        <v>1</v>
      </c>
      <c r="I29" s="1453"/>
      <c r="J29" s="1456">
        <f t="shared" si="0"/>
        <v>3</v>
      </c>
    </row>
    <row r="30" spans="1:10">
      <c r="A30" s="2182">
        <v>26</v>
      </c>
      <c r="B30" s="2185" t="s">
        <v>63</v>
      </c>
      <c r="C30" s="1453"/>
      <c r="D30" s="1453">
        <v>1</v>
      </c>
      <c r="E30" s="1453"/>
      <c r="F30" s="1453"/>
      <c r="G30" s="1453">
        <v>1</v>
      </c>
      <c r="H30" s="1453"/>
      <c r="I30" s="1453"/>
      <c r="J30" s="1456">
        <f t="shared" si="0"/>
        <v>2</v>
      </c>
    </row>
    <row r="31" spans="1:10">
      <c r="A31" s="2182">
        <v>27</v>
      </c>
      <c r="B31" s="2185" t="s">
        <v>745</v>
      </c>
      <c r="C31" s="1453"/>
      <c r="D31" s="1453"/>
      <c r="E31" s="1453"/>
      <c r="F31" s="1453"/>
      <c r="G31" s="1453">
        <v>1</v>
      </c>
      <c r="H31" s="1453">
        <v>1</v>
      </c>
      <c r="I31" s="1453">
        <v>1</v>
      </c>
      <c r="J31" s="1456">
        <f t="shared" si="0"/>
        <v>3</v>
      </c>
    </row>
    <row r="32" spans="1:10">
      <c r="A32" s="2182">
        <v>28</v>
      </c>
      <c r="B32" s="2185" t="s">
        <v>744</v>
      </c>
      <c r="C32" s="1453"/>
      <c r="D32" s="1453">
        <v>1</v>
      </c>
      <c r="E32" s="1453"/>
      <c r="F32" s="1453"/>
      <c r="G32" s="1453"/>
      <c r="H32" s="1453">
        <v>1</v>
      </c>
      <c r="I32" s="1453"/>
      <c r="J32" s="1456">
        <f t="shared" si="0"/>
        <v>2</v>
      </c>
    </row>
    <row r="33" spans="1:10">
      <c r="A33" s="2182">
        <v>29</v>
      </c>
      <c r="B33" s="2185" t="s">
        <v>728</v>
      </c>
      <c r="C33" s="1453"/>
      <c r="D33" s="1453"/>
      <c r="E33" s="1453"/>
      <c r="F33" s="1453"/>
      <c r="G33" s="1453"/>
      <c r="H33" s="1453">
        <v>1</v>
      </c>
      <c r="I33" s="1453">
        <v>1</v>
      </c>
      <c r="J33" s="1456">
        <f t="shared" si="0"/>
        <v>2</v>
      </c>
    </row>
    <row r="34" spans="1:10">
      <c r="A34" s="2182">
        <v>30</v>
      </c>
      <c r="B34" s="2185" t="s">
        <v>89</v>
      </c>
      <c r="C34" s="1453"/>
      <c r="D34" s="1453">
        <v>1</v>
      </c>
      <c r="E34" s="1453"/>
      <c r="F34" s="1453"/>
      <c r="G34" s="1453"/>
      <c r="H34" s="1453">
        <v>1</v>
      </c>
      <c r="I34" s="1453"/>
      <c r="J34" s="1456">
        <f t="shared" si="0"/>
        <v>2</v>
      </c>
    </row>
    <row r="35" spans="1:10">
      <c r="A35" s="2182">
        <v>31</v>
      </c>
      <c r="B35" s="2185" t="s">
        <v>769</v>
      </c>
      <c r="C35" s="1453"/>
      <c r="D35" s="1453"/>
      <c r="E35" s="1453"/>
      <c r="F35" s="1453"/>
      <c r="G35" s="1453"/>
      <c r="H35" s="1453">
        <v>1</v>
      </c>
      <c r="I35" s="1453">
        <v>1</v>
      </c>
      <c r="J35" s="1456">
        <f t="shared" si="0"/>
        <v>2</v>
      </c>
    </row>
    <row r="36" spans="1:10">
      <c r="A36" s="2182">
        <v>32</v>
      </c>
      <c r="B36" s="2185" t="s">
        <v>771</v>
      </c>
      <c r="C36" s="1453"/>
      <c r="D36" s="1453">
        <v>1</v>
      </c>
      <c r="E36" s="1453"/>
      <c r="F36" s="1453"/>
      <c r="G36" s="1453">
        <v>1</v>
      </c>
      <c r="H36" s="1453"/>
      <c r="I36" s="1453"/>
      <c r="J36" s="1456">
        <f t="shared" si="0"/>
        <v>2</v>
      </c>
    </row>
    <row r="37" spans="1:10">
      <c r="A37" s="2182">
        <v>33</v>
      </c>
      <c r="B37" s="2185" t="s">
        <v>386</v>
      </c>
      <c r="C37" s="1453"/>
      <c r="D37" s="1453">
        <v>1</v>
      </c>
      <c r="E37" s="1453"/>
      <c r="F37" s="1453"/>
      <c r="G37" s="1453">
        <v>1</v>
      </c>
      <c r="H37" s="1453"/>
      <c r="I37" s="1453"/>
      <c r="J37" s="1456">
        <f t="shared" si="0"/>
        <v>2</v>
      </c>
    </row>
    <row r="38" spans="1:10">
      <c r="A38" s="2182">
        <v>34</v>
      </c>
      <c r="B38" s="2185" t="s">
        <v>171</v>
      </c>
      <c r="C38" s="1453">
        <v>1</v>
      </c>
      <c r="D38" s="1453"/>
      <c r="E38" s="1453">
        <v>1</v>
      </c>
      <c r="F38" s="1453"/>
      <c r="G38" s="1453"/>
      <c r="H38" s="1453">
        <v>1</v>
      </c>
      <c r="I38" s="1453"/>
      <c r="J38" s="1456">
        <f t="shared" si="0"/>
        <v>3</v>
      </c>
    </row>
    <row r="39" spans="1:10">
      <c r="A39" s="2182">
        <v>35</v>
      </c>
      <c r="B39" s="2185" t="s">
        <v>38</v>
      </c>
      <c r="C39" s="1453"/>
      <c r="D39" s="1453">
        <v>1</v>
      </c>
      <c r="E39" s="1453"/>
      <c r="F39" s="1453"/>
      <c r="G39" s="1453">
        <v>1</v>
      </c>
      <c r="H39" s="1453">
        <v>1</v>
      </c>
      <c r="I39" s="1453"/>
      <c r="J39" s="1456">
        <f t="shared" si="0"/>
        <v>3</v>
      </c>
    </row>
    <row r="40" spans="1:10">
      <c r="A40" s="2182">
        <v>36</v>
      </c>
      <c r="B40" s="2185" t="s">
        <v>411</v>
      </c>
      <c r="C40" s="1453"/>
      <c r="D40" s="1453"/>
      <c r="E40" s="1453"/>
      <c r="F40" s="1453"/>
      <c r="G40" s="1453">
        <v>1</v>
      </c>
      <c r="H40" s="1453"/>
      <c r="I40" s="1453"/>
      <c r="J40" s="1456">
        <f t="shared" si="0"/>
        <v>1</v>
      </c>
    </row>
    <row r="41" spans="1:10">
      <c r="A41" s="2182">
        <v>37</v>
      </c>
      <c r="B41" s="2185" t="s">
        <v>84</v>
      </c>
      <c r="C41" s="1453"/>
      <c r="D41" s="1453">
        <v>1</v>
      </c>
      <c r="E41" s="1453"/>
      <c r="F41" s="1453"/>
      <c r="G41" s="1453">
        <v>1</v>
      </c>
      <c r="H41" s="1453"/>
      <c r="I41" s="1453">
        <v>1</v>
      </c>
      <c r="J41" s="1456">
        <f t="shared" si="0"/>
        <v>3</v>
      </c>
    </row>
    <row r="42" spans="1:10">
      <c r="A42" s="2182">
        <v>38</v>
      </c>
      <c r="B42" s="2185" t="s">
        <v>152</v>
      </c>
      <c r="C42" s="1453"/>
      <c r="D42" s="1453"/>
      <c r="E42" s="1453"/>
      <c r="F42" s="1453"/>
      <c r="G42" s="1453">
        <v>1</v>
      </c>
      <c r="H42" s="1453">
        <v>1</v>
      </c>
      <c r="I42" s="1453"/>
      <c r="J42" s="1456">
        <f t="shared" si="0"/>
        <v>2</v>
      </c>
    </row>
    <row r="43" spans="1:10" ht="15.75" thickBot="1">
      <c r="A43" s="2183">
        <v>39</v>
      </c>
      <c r="B43" s="2186" t="s">
        <v>730</v>
      </c>
      <c r="C43" s="1884">
        <v>1</v>
      </c>
      <c r="D43" s="1884"/>
      <c r="E43" s="1884"/>
      <c r="F43" s="1884">
        <v>1</v>
      </c>
      <c r="G43" s="1884">
        <v>1</v>
      </c>
      <c r="H43" s="1884"/>
      <c r="I43" s="1884"/>
      <c r="J43" s="2172">
        <f t="shared" si="0"/>
        <v>3</v>
      </c>
    </row>
    <row r="44" spans="1:10" ht="15.75" thickTop="1">
      <c r="A44" s="2187">
        <v>40</v>
      </c>
      <c r="B44" s="2188" t="s">
        <v>100</v>
      </c>
      <c r="C44" s="1883"/>
      <c r="D44" s="1883"/>
      <c r="E44" s="1883"/>
      <c r="F44" s="1883"/>
      <c r="G44" s="1453">
        <v>1</v>
      </c>
      <c r="H44" s="1883"/>
      <c r="I44" s="1883"/>
      <c r="J44" s="2173">
        <f t="shared" si="0"/>
        <v>1</v>
      </c>
    </row>
    <row r="45" spans="1:10">
      <c r="A45" s="2182">
        <v>41</v>
      </c>
      <c r="B45" s="2185" t="s">
        <v>119</v>
      </c>
      <c r="C45" s="1453">
        <v>1</v>
      </c>
      <c r="D45" s="1453"/>
      <c r="E45" s="1453"/>
      <c r="F45" s="1453"/>
      <c r="G45" s="1453">
        <v>1</v>
      </c>
      <c r="H45" s="1453"/>
      <c r="I45" s="1453"/>
      <c r="J45" s="1456">
        <f t="shared" si="0"/>
        <v>2</v>
      </c>
    </row>
    <row r="46" spans="1:10">
      <c r="A46" s="2182">
        <v>42</v>
      </c>
      <c r="B46" s="2185" t="s">
        <v>726</v>
      </c>
      <c r="C46" s="1453"/>
      <c r="D46" s="1453"/>
      <c r="E46" s="1453"/>
      <c r="F46" s="1453">
        <v>1</v>
      </c>
      <c r="G46" s="1453">
        <v>1</v>
      </c>
      <c r="H46" s="1453">
        <v>1</v>
      </c>
      <c r="I46" s="1453"/>
      <c r="J46" s="1456">
        <f t="shared" si="0"/>
        <v>3</v>
      </c>
    </row>
    <row r="47" spans="1:10">
      <c r="A47" s="2182">
        <v>43</v>
      </c>
      <c r="B47" s="2185" t="s">
        <v>24</v>
      </c>
      <c r="C47" s="1453"/>
      <c r="D47" s="1453"/>
      <c r="E47" s="1453"/>
      <c r="F47" s="1453"/>
      <c r="G47" s="1453">
        <v>1</v>
      </c>
      <c r="H47" s="1453">
        <v>1</v>
      </c>
      <c r="I47" s="1453"/>
      <c r="J47" s="1456">
        <f t="shared" si="0"/>
        <v>2</v>
      </c>
    </row>
    <row r="48" spans="1:10">
      <c r="A48" s="2182">
        <v>44</v>
      </c>
      <c r="B48" s="2185" t="s">
        <v>1112</v>
      </c>
      <c r="C48" s="1453"/>
      <c r="D48" s="1453">
        <v>1</v>
      </c>
      <c r="E48" s="1453"/>
      <c r="F48" s="1453"/>
      <c r="G48" s="1453">
        <v>1</v>
      </c>
      <c r="H48" s="1453">
        <v>1</v>
      </c>
      <c r="I48" s="1453"/>
      <c r="J48" s="1456">
        <f t="shared" si="0"/>
        <v>3</v>
      </c>
    </row>
    <row r="49" spans="1:10">
      <c r="A49" s="2182">
        <v>45</v>
      </c>
      <c r="B49" s="2185" t="s">
        <v>131</v>
      </c>
      <c r="C49" s="1453"/>
      <c r="D49" s="1453"/>
      <c r="E49" s="1453"/>
      <c r="F49" s="1453"/>
      <c r="G49" s="1453">
        <v>1</v>
      </c>
      <c r="H49" s="1453"/>
      <c r="I49" s="1453"/>
      <c r="J49" s="1456">
        <f t="shared" si="0"/>
        <v>1</v>
      </c>
    </row>
    <row r="50" spans="1:10">
      <c r="A50" s="2182">
        <v>46</v>
      </c>
      <c r="B50" s="2185" t="s">
        <v>721</v>
      </c>
      <c r="C50" s="1453"/>
      <c r="D50" s="1453">
        <v>1</v>
      </c>
      <c r="E50" s="1453">
        <v>1</v>
      </c>
      <c r="F50" s="1453"/>
      <c r="G50" s="1453"/>
      <c r="H50" s="1453">
        <v>1</v>
      </c>
      <c r="I50" s="1453"/>
      <c r="J50" s="1456">
        <f t="shared" si="0"/>
        <v>3</v>
      </c>
    </row>
    <row r="51" spans="1:10">
      <c r="A51" s="2182">
        <v>47</v>
      </c>
      <c r="B51" s="2185" t="s">
        <v>387</v>
      </c>
      <c r="C51" s="1453"/>
      <c r="D51" s="1453">
        <v>1</v>
      </c>
      <c r="E51" s="1453">
        <v>1</v>
      </c>
      <c r="F51" s="1453"/>
      <c r="G51" s="1453"/>
      <c r="H51" s="1453">
        <v>1</v>
      </c>
      <c r="I51" s="1453"/>
      <c r="J51" s="1456">
        <f t="shared" si="0"/>
        <v>3</v>
      </c>
    </row>
    <row r="52" spans="1:10">
      <c r="A52" s="2182">
        <v>48</v>
      </c>
      <c r="B52" s="2185" t="s">
        <v>743</v>
      </c>
      <c r="C52" s="1453"/>
      <c r="D52" s="1453">
        <v>1</v>
      </c>
      <c r="E52" s="1453"/>
      <c r="F52" s="1453"/>
      <c r="G52" s="1453"/>
      <c r="H52" s="1453">
        <v>1</v>
      </c>
      <c r="I52" s="1453"/>
      <c r="J52" s="1456">
        <f t="shared" si="0"/>
        <v>2</v>
      </c>
    </row>
    <row r="53" spans="1:10">
      <c r="A53" s="2182">
        <v>49</v>
      </c>
      <c r="B53" s="2185" t="s">
        <v>336</v>
      </c>
      <c r="C53" s="1453"/>
      <c r="D53" s="1453">
        <v>1</v>
      </c>
      <c r="E53" s="1453"/>
      <c r="F53" s="1453"/>
      <c r="G53" s="1453">
        <v>1</v>
      </c>
      <c r="H53" s="1453"/>
      <c r="I53" s="1453"/>
      <c r="J53" s="1456">
        <f t="shared" si="0"/>
        <v>2</v>
      </c>
    </row>
    <row r="54" spans="1:10">
      <c r="A54" s="2182">
        <v>50</v>
      </c>
      <c r="B54" s="2185" t="s">
        <v>738</v>
      </c>
      <c r="C54" s="1453"/>
      <c r="D54" s="1453">
        <v>1</v>
      </c>
      <c r="E54" s="1453"/>
      <c r="F54" s="1453"/>
      <c r="G54" s="1453"/>
      <c r="H54" s="1453">
        <v>1</v>
      </c>
      <c r="I54" s="1453"/>
      <c r="J54" s="1456">
        <f t="shared" si="0"/>
        <v>2</v>
      </c>
    </row>
    <row r="55" spans="1:10">
      <c r="A55" s="2182">
        <v>51</v>
      </c>
      <c r="B55" s="2185" t="s">
        <v>305</v>
      </c>
      <c r="C55" s="1453"/>
      <c r="D55" s="1453"/>
      <c r="E55" s="1453">
        <v>1</v>
      </c>
      <c r="F55" s="1453"/>
      <c r="G55" s="1453"/>
      <c r="H55" s="1453">
        <v>1</v>
      </c>
      <c r="I55" s="1453"/>
      <c r="J55" s="1456">
        <f t="shared" si="0"/>
        <v>2</v>
      </c>
    </row>
    <row r="56" spans="1:10">
      <c r="A56" s="2182">
        <v>52</v>
      </c>
      <c r="B56" s="2185" t="s">
        <v>32</v>
      </c>
      <c r="C56" s="1453"/>
      <c r="D56" s="1453"/>
      <c r="E56" s="1453"/>
      <c r="F56" s="1453"/>
      <c r="G56" s="1453">
        <v>1</v>
      </c>
      <c r="H56" s="1453"/>
      <c r="I56" s="1453"/>
      <c r="J56" s="1456">
        <f t="shared" si="0"/>
        <v>1</v>
      </c>
    </row>
    <row r="57" spans="1:10">
      <c r="A57" s="2182">
        <v>53</v>
      </c>
      <c r="B57" s="2185" t="s">
        <v>1095</v>
      </c>
      <c r="C57" s="1453">
        <v>1</v>
      </c>
      <c r="D57" s="1453">
        <v>1</v>
      </c>
      <c r="E57" s="1453"/>
      <c r="F57" s="1453"/>
      <c r="G57" s="1453">
        <v>1</v>
      </c>
      <c r="H57" s="1453"/>
      <c r="I57" s="1453"/>
      <c r="J57" s="1456">
        <f t="shared" si="0"/>
        <v>3</v>
      </c>
    </row>
    <row r="58" spans="1:10">
      <c r="A58" s="2182">
        <v>54</v>
      </c>
      <c r="B58" s="2185" t="s">
        <v>710</v>
      </c>
      <c r="C58" s="1453"/>
      <c r="D58" s="1453"/>
      <c r="E58" s="1453"/>
      <c r="F58" s="1453">
        <v>1</v>
      </c>
      <c r="G58" s="1453">
        <v>1</v>
      </c>
      <c r="H58" s="1453"/>
      <c r="I58" s="1453"/>
      <c r="J58" s="1456">
        <f t="shared" si="0"/>
        <v>2</v>
      </c>
    </row>
    <row r="59" spans="1:10">
      <c r="A59" s="2182">
        <v>55</v>
      </c>
      <c r="B59" s="2185" t="s">
        <v>103</v>
      </c>
      <c r="C59" s="1453"/>
      <c r="D59" s="1453">
        <v>1</v>
      </c>
      <c r="E59" s="1453"/>
      <c r="F59" s="1453"/>
      <c r="G59" s="1453"/>
      <c r="H59" s="1453">
        <v>1</v>
      </c>
      <c r="I59" s="1453"/>
      <c r="J59" s="1456">
        <f t="shared" si="0"/>
        <v>2</v>
      </c>
    </row>
    <row r="60" spans="1:10">
      <c r="A60" s="2182">
        <v>56</v>
      </c>
      <c r="B60" s="2185" t="s">
        <v>632</v>
      </c>
      <c r="C60" s="1453"/>
      <c r="D60" s="1453">
        <v>1</v>
      </c>
      <c r="E60" s="1453"/>
      <c r="F60" s="1453"/>
      <c r="G60" s="1453"/>
      <c r="H60" s="1453">
        <v>1</v>
      </c>
      <c r="I60" s="1453"/>
      <c r="J60" s="1456">
        <f t="shared" si="0"/>
        <v>2</v>
      </c>
    </row>
    <row r="61" spans="1:10">
      <c r="A61" s="2182">
        <v>57</v>
      </c>
      <c r="B61" s="2185" t="s">
        <v>104</v>
      </c>
      <c r="C61" s="1453"/>
      <c r="D61" s="1453"/>
      <c r="E61" s="1453"/>
      <c r="F61" s="1453"/>
      <c r="G61" s="1453">
        <v>1</v>
      </c>
      <c r="H61" s="1453"/>
      <c r="I61" s="1453"/>
      <c r="J61" s="1456">
        <f t="shared" si="0"/>
        <v>1</v>
      </c>
    </row>
    <row r="62" spans="1:10">
      <c r="A62" s="2182">
        <v>58</v>
      </c>
      <c r="B62" s="2185" t="s">
        <v>758</v>
      </c>
      <c r="C62" s="1453"/>
      <c r="D62" s="1453"/>
      <c r="E62" s="1453"/>
      <c r="F62" s="1453"/>
      <c r="G62" s="1453">
        <v>1</v>
      </c>
      <c r="H62" s="1453">
        <v>1</v>
      </c>
      <c r="I62" s="1453"/>
      <c r="J62" s="1456">
        <f t="shared" si="0"/>
        <v>2</v>
      </c>
    </row>
    <row r="63" spans="1:10">
      <c r="A63" s="2182">
        <v>59</v>
      </c>
      <c r="B63" s="2185" t="s">
        <v>134</v>
      </c>
      <c r="C63" s="1453"/>
      <c r="D63" s="1453"/>
      <c r="E63" s="1453"/>
      <c r="F63" s="1453"/>
      <c r="G63" s="1453">
        <v>1</v>
      </c>
      <c r="H63" s="1453">
        <v>1</v>
      </c>
      <c r="I63" s="1453"/>
      <c r="J63" s="1456">
        <f t="shared" si="0"/>
        <v>2</v>
      </c>
    </row>
    <row r="64" spans="1:10">
      <c r="A64" s="2182">
        <v>60</v>
      </c>
      <c r="B64" s="2185" t="s">
        <v>9</v>
      </c>
      <c r="C64" s="1453"/>
      <c r="D64" s="1453"/>
      <c r="E64" s="1453"/>
      <c r="F64" s="1453"/>
      <c r="G64" s="1453">
        <v>1</v>
      </c>
      <c r="H64" s="1453"/>
      <c r="I64" s="1453"/>
      <c r="J64" s="1456">
        <f t="shared" si="0"/>
        <v>1</v>
      </c>
    </row>
    <row r="65" spans="1:10">
      <c r="A65" s="2182">
        <v>61</v>
      </c>
      <c r="B65" s="2185" t="s">
        <v>799</v>
      </c>
      <c r="C65" s="1453"/>
      <c r="D65" s="1453">
        <v>1</v>
      </c>
      <c r="E65" s="1453"/>
      <c r="F65" s="1453"/>
      <c r="G65" s="1453"/>
      <c r="H65" s="1453">
        <v>1</v>
      </c>
      <c r="I65" s="1453">
        <v>1</v>
      </c>
      <c r="J65" s="1456">
        <f t="shared" si="0"/>
        <v>3</v>
      </c>
    </row>
    <row r="66" spans="1:10">
      <c r="A66" s="2182">
        <v>62</v>
      </c>
      <c r="B66" s="2185" t="s">
        <v>629</v>
      </c>
      <c r="C66" s="1453"/>
      <c r="D66" s="1453"/>
      <c r="E66" s="1453"/>
      <c r="F66" s="1453"/>
      <c r="G66" s="1453">
        <v>1</v>
      </c>
      <c r="H66" s="1453"/>
      <c r="I66" s="1453"/>
      <c r="J66" s="1456">
        <f t="shared" si="0"/>
        <v>1</v>
      </c>
    </row>
    <row r="67" spans="1:10">
      <c r="A67" s="2182">
        <v>63</v>
      </c>
      <c r="B67" s="2185" t="s">
        <v>716</v>
      </c>
      <c r="C67" s="1453"/>
      <c r="D67" s="1453"/>
      <c r="E67" s="1453"/>
      <c r="F67" s="1453">
        <v>1</v>
      </c>
      <c r="G67" s="1453">
        <v>1</v>
      </c>
      <c r="H67" s="1453"/>
      <c r="I67" s="1453"/>
      <c r="J67" s="1456">
        <f t="shared" si="0"/>
        <v>2</v>
      </c>
    </row>
    <row r="68" spans="1:10">
      <c r="A68" s="2182">
        <v>64</v>
      </c>
      <c r="B68" s="2185" t="s">
        <v>40</v>
      </c>
      <c r="C68" s="1453"/>
      <c r="D68" s="1453"/>
      <c r="E68" s="1453"/>
      <c r="F68" s="1453"/>
      <c r="G68" s="1453"/>
      <c r="H68" s="1453">
        <v>1</v>
      </c>
      <c r="I68" s="1453">
        <v>1</v>
      </c>
      <c r="J68" s="1456">
        <f t="shared" si="0"/>
        <v>2</v>
      </c>
    </row>
    <row r="69" spans="1:10">
      <c r="A69" s="2182">
        <v>65</v>
      </c>
      <c r="B69" s="2185" t="s">
        <v>723</v>
      </c>
      <c r="C69" s="1453"/>
      <c r="D69" s="1453"/>
      <c r="E69" s="1453">
        <v>1</v>
      </c>
      <c r="F69" s="1453">
        <v>1</v>
      </c>
      <c r="G69" s="1453">
        <v>1</v>
      </c>
      <c r="H69" s="1453"/>
      <c r="I69" s="1453"/>
      <c r="J69" s="1456">
        <f t="shared" si="0"/>
        <v>3</v>
      </c>
    </row>
    <row r="70" spans="1:10">
      <c r="A70" s="2182">
        <v>66</v>
      </c>
      <c r="B70" s="2185" t="s">
        <v>736</v>
      </c>
      <c r="C70" s="1453">
        <v>1</v>
      </c>
      <c r="D70" s="1453"/>
      <c r="E70" s="1453"/>
      <c r="F70" s="1453">
        <v>1</v>
      </c>
      <c r="G70" s="1453">
        <v>1</v>
      </c>
      <c r="H70" s="1453"/>
      <c r="I70" s="1453"/>
      <c r="J70" s="1456">
        <f t="shared" si="0"/>
        <v>3</v>
      </c>
    </row>
    <row r="71" spans="1:10">
      <c r="A71" s="2182">
        <v>67</v>
      </c>
      <c r="B71" s="2185" t="s">
        <v>1140</v>
      </c>
      <c r="C71" s="1453"/>
      <c r="D71" s="1453"/>
      <c r="E71" s="1453">
        <v>1</v>
      </c>
      <c r="F71" s="1453"/>
      <c r="G71" s="1453"/>
      <c r="H71" s="1453">
        <v>1</v>
      </c>
      <c r="I71" s="1453"/>
      <c r="J71" s="1456">
        <f>SUM(C71:I71)</f>
        <v>2</v>
      </c>
    </row>
    <row r="72" spans="1:10">
      <c r="A72" s="2182">
        <v>68</v>
      </c>
      <c r="B72" s="2185" t="s">
        <v>105</v>
      </c>
      <c r="C72" s="1453"/>
      <c r="D72" s="1453"/>
      <c r="E72" s="1453"/>
      <c r="F72" s="1453"/>
      <c r="G72" s="1453">
        <v>1</v>
      </c>
      <c r="H72" s="1453"/>
      <c r="I72" s="1453"/>
      <c r="J72" s="1456">
        <f>SUM(C72:I72)</f>
        <v>1</v>
      </c>
    </row>
    <row r="73" spans="1:10">
      <c r="A73" s="2182">
        <v>69</v>
      </c>
      <c r="B73" s="2185" t="s">
        <v>42</v>
      </c>
      <c r="C73" s="1453"/>
      <c r="D73" s="1453">
        <v>1</v>
      </c>
      <c r="E73" s="1453"/>
      <c r="F73" s="1453"/>
      <c r="G73" s="1453"/>
      <c r="H73" s="1453">
        <v>1</v>
      </c>
      <c r="I73" s="1453">
        <v>1</v>
      </c>
      <c r="J73" s="1456">
        <f>SUM(C73:I73)</f>
        <v>3</v>
      </c>
    </row>
    <row r="74" spans="1:10">
      <c r="A74" s="2189">
        <v>70</v>
      </c>
      <c r="B74" s="2190" t="s">
        <v>23</v>
      </c>
      <c r="C74" s="1457"/>
      <c r="D74" s="1457">
        <v>1</v>
      </c>
      <c r="E74" s="1457"/>
      <c r="F74" s="1457"/>
      <c r="G74" s="1457"/>
      <c r="H74" s="1457">
        <v>1</v>
      </c>
      <c r="I74" s="1457">
        <v>1</v>
      </c>
      <c r="J74" s="1458">
        <f>SUM(C74:I74)</f>
        <v>3</v>
      </c>
    </row>
    <row r="75" spans="1:10" s="1767" customFormat="1" ht="18" customHeight="1" thickBot="1">
      <c r="A75" s="2823" t="s">
        <v>1143</v>
      </c>
      <c r="B75" s="2824"/>
      <c r="C75" s="2175">
        <f>SUM(C5:C74)</f>
        <v>7</v>
      </c>
      <c r="D75" s="2175">
        <f t="shared" ref="D75:J75" si="1">SUM(D5:D74)</f>
        <v>29</v>
      </c>
      <c r="E75" s="2175">
        <f t="shared" si="1"/>
        <v>10</v>
      </c>
      <c r="F75" s="2175">
        <f t="shared" si="1"/>
        <v>8</v>
      </c>
      <c r="G75" s="2175">
        <f t="shared" si="1"/>
        <v>45</v>
      </c>
      <c r="H75" s="2175">
        <f t="shared" si="1"/>
        <v>35</v>
      </c>
      <c r="I75" s="2175">
        <f t="shared" si="1"/>
        <v>11</v>
      </c>
      <c r="J75" s="2232">
        <f t="shared" si="1"/>
        <v>145</v>
      </c>
    </row>
    <row r="76" spans="1:10" ht="15.75" thickTop="1"/>
  </sheetData>
  <autoFilter ref="C4:I75"/>
  <mergeCells count="6">
    <mergeCell ref="A1:J1"/>
    <mergeCell ref="A75:B75"/>
    <mergeCell ref="C3:I3"/>
    <mergeCell ref="J3:J4"/>
    <mergeCell ref="B3:B4"/>
    <mergeCell ref="A3:A4"/>
  </mergeCells>
  <printOptions horizontalCentered="1"/>
  <pageMargins left="0.75" right="0.75" top="0.75" bottom="0.75" header="0.3" footer="0.38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J76"/>
  <sheetViews>
    <sheetView workbookViewId="0">
      <selection activeCell="I13" sqref="I13"/>
    </sheetView>
  </sheetViews>
  <sheetFormatPr defaultRowHeight="15"/>
  <cols>
    <col min="1" max="1" width="3.85546875" style="2119" customWidth="1"/>
    <col min="2" max="2" width="29.85546875" style="2184" bestFit="1" customWidth="1"/>
    <col min="3" max="9" width="6.28515625" style="2128" customWidth="1"/>
    <col min="10" max="10" width="11.28515625" style="2128" bestFit="1" customWidth="1"/>
  </cols>
  <sheetData>
    <row r="1" spans="1:10" ht="28.5" customHeight="1">
      <c r="A1" s="2822" t="s">
        <v>1145</v>
      </c>
      <c r="B1" s="2822"/>
      <c r="C1" s="2822"/>
      <c r="D1" s="2822"/>
      <c r="E1" s="2822"/>
      <c r="F1" s="2822"/>
      <c r="G1" s="2822"/>
      <c r="H1" s="2822"/>
      <c r="I1" s="2822"/>
      <c r="J1" s="2822"/>
    </row>
    <row r="2" spans="1:10" ht="15.75" thickBot="1"/>
    <row r="3" spans="1:10" ht="21" customHeight="1" thickTop="1">
      <c r="A3" s="2832" t="s">
        <v>420</v>
      </c>
      <c r="B3" s="2836" t="s">
        <v>446</v>
      </c>
      <c r="C3" s="2825" t="s">
        <v>1142</v>
      </c>
      <c r="D3" s="2826"/>
      <c r="E3" s="2826"/>
      <c r="F3" s="2826"/>
      <c r="G3" s="2826"/>
      <c r="H3" s="2826"/>
      <c r="I3" s="2827"/>
      <c r="J3" s="2828" t="s">
        <v>59</v>
      </c>
    </row>
    <row r="4" spans="1:10" ht="46.5">
      <c r="A4" s="2833"/>
      <c r="B4" s="2837"/>
      <c r="C4" s="2125" t="s">
        <v>643</v>
      </c>
      <c r="D4" s="2174" t="s">
        <v>447</v>
      </c>
      <c r="E4" s="2174" t="s">
        <v>1136</v>
      </c>
      <c r="F4" s="2174" t="s">
        <v>670</v>
      </c>
      <c r="G4" s="2125" t="s">
        <v>646</v>
      </c>
      <c r="H4" s="2125" t="s">
        <v>674</v>
      </c>
      <c r="I4" s="2125" t="s">
        <v>691</v>
      </c>
      <c r="J4" s="2829"/>
    </row>
    <row r="5" spans="1:10">
      <c r="A5" s="2187">
        <v>1</v>
      </c>
      <c r="B5" s="2188" t="s">
        <v>766</v>
      </c>
      <c r="C5" s="1883"/>
      <c r="D5" s="1883"/>
      <c r="E5" s="1883"/>
      <c r="F5" s="1883"/>
      <c r="G5" s="1883">
        <v>3</v>
      </c>
      <c r="H5" s="1883"/>
      <c r="I5" s="1883"/>
      <c r="J5" s="2173">
        <v>3</v>
      </c>
    </row>
    <row r="6" spans="1:10">
      <c r="A6" s="2182">
        <v>2</v>
      </c>
      <c r="B6" s="2185" t="s">
        <v>793</v>
      </c>
      <c r="C6" s="1453"/>
      <c r="D6" s="1453">
        <v>1</v>
      </c>
      <c r="E6" s="1453">
        <v>1</v>
      </c>
      <c r="F6" s="1453"/>
      <c r="G6" s="1453"/>
      <c r="H6" s="1453">
        <v>2</v>
      </c>
      <c r="I6" s="1453"/>
      <c r="J6" s="1456">
        <v>4</v>
      </c>
    </row>
    <row r="7" spans="1:10">
      <c r="A7" s="2182">
        <v>3</v>
      </c>
      <c r="B7" s="2185" t="s">
        <v>184</v>
      </c>
      <c r="C7" s="1453"/>
      <c r="D7" s="1453"/>
      <c r="E7" s="1453">
        <v>1</v>
      </c>
      <c r="F7" s="1453"/>
      <c r="G7" s="1453">
        <v>1</v>
      </c>
      <c r="H7" s="1453">
        <v>2</v>
      </c>
      <c r="I7" s="1453"/>
      <c r="J7" s="1456">
        <v>4</v>
      </c>
    </row>
    <row r="8" spans="1:10">
      <c r="A8" s="2182">
        <v>4</v>
      </c>
      <c r="B8" s="2185" t="s">
        <v>52</v>
      </c>
      <c r="C8" s="1453"/>
      <c r="D8" s="1453"/>
      <c r="E8" s="1453"/>
      <c r="F8" s="1453"/>
      <c r="G8" s="1453"/>
      <c r="H8" s="1453">
        <v>2</v>
      </c>
      <c r="I8" s="1453">
        <v>1</v>
      </c>
      <c r="J8" s="1456">
        <v>3</v>
      </c>
    </row>
    <row r="9" spans="1:10">
      <c r="A9" s="2182">
        <v>5</v>
      </c>
      <c r="B9" s="2185" t="s">
        <v>733</v>
      </c>
      <c r="C9" s="1453"/>
      <c r="D9" s="1453"/>
      <c r="E9" s="1453"/>
      <c r="F9" s="1453">
        <v>1</v>
      </c>
      <c r="G9" s="1453"/>
      <c r="H9" s="1453">
        <v>1</v>
      </c>
      <c r="I9" s="1453">
        <v>1</v>
      </c>
      <c r="J9" s="1456">
        <v>3</v>
      </c>
    </row>
    <row r="10" spans="1:10">
      <c r="A10" s="2182">
        <v>6</v>
      </c>
      <c r="B10" s="2185" t="s">
        <v>777</v>
      </c>
      <c r="C10" s="1453"/>
      <c r="D10" s="1453">
        <v>1</v>
      </c>
      <c r="E10" s="1453"/>
      <c r="F10" s="1453"/>
      <c r="G10" s="1453"/>
      <c r="H10" s="1453">
        <v>2</v>
      </c>
      <c r="I10" s="1453"/>
      <c r="J10" s="1456">
        <v>3</v>
      </c>
    </row>
    <row r="11" spans="1:10">
      <c r="A11" s="2182">
        <v>7</v>
      </c>
      <c r="B11" s="2185" t="s">
        <v>125</v>
      </c>
      <c r="C11" s="1453"/>
      <c r="D11" s="1453">
        <v>1</v>
      </c>
      <c r="E11" s="1453"/>
      <c r="F11" s="1453"/>
      <c r="G11" s="1453">
        <v>2</v>
      </c>
      <c r="H11" s="1453"/>
      <c r="I11" s="1453"/>
      <c r="J11" s="1456">
        <v>3</v>
      </c>
    </row>
    <row r="12" spans="1:10">
      <c r="A12" s="2182">
        <v>8</v>
      </c>
      <c r="B12" s="2185" t="s">
        <v>95</v>
      </c>
      <c r="C12" s="1453"/>
      <c r="D12" s="1453"/>
      <c r="E12" s="1453"/>
      <c r="F12" s="1453"/>
      <c r="G12" s="1453">
        <v>3</v>
      </c>
      <c r="H12" s="1453"/>
      <c r="I12" s="1453"/>
      <c r="J12" s="1456">
        <v>3</v>
      </c>
    </row>
    <row r="13" spans="1:10">
      <c r="A13" s="2182">
        <v>9</v>
      </c>
      <c r="B13" s="2185" t="s">
        <v>126</v>
      </c>
      <c r="C13" s="1453"/>
      <c r="D13" s="1453">
        <v>1</v>
      </c>
      <c r="E13" s="1453"/>
      <c r="F13" s="1453"/>
      <c r="G13" s="1453"/>
      <c r="H13" s="1453">
        <v>1</v>
      </c>
      <c r="I13" s="1453">
        <v>1</v>
      </c>
      <c r="J13" s="1456">
        <v>3</v>
      </c>
    </row>
    <row r="14" spans="1:10">
      <c r="A14" s="2182">
        <v>10</v>
      </c>
      <c r="B14" s="2185" t="s">
        <v>755</v>
      </c>
      <c r="C14" s="1453"/>
      <c r="D14" s="1453"/>
      <c r="E14" s="1453"/>
      <c r="F14" s="1453"/>
      <c r="G14" s="1453">
        <v>3</v>
      </c>
      <c r="H14" s="1453"/>
      <c r="I14" s="1453"/>
      <c r="J14" s="1456">
        <v>3</v>
      </c>
    </row>
    <row r="15" spans="1:10">
      <c r="A15" s="2182">
        <v>11</v>
      </c>
      <c r="B15" s="2185" t="s">
        <v>627</v>
      </c>
      <c r="C15" s="1453"/>
      <c r="D15" s="1453"/>
      <c r="E15" s="1453"/>
      <c r="F15" s="1453"/>
      <c r="G15" s="1453">
        <v>3</v>
      </c>
      <c r="H15" s="1453"/>
      <c r="I15" s="1453"/>
      <c r="J15" s="1456">
        <v>3</v>
      </c>
    </row>
    <row r="16" spans="1:10">
      <c r="A16" s="2182">
        <v>12</v>
      </c>
      <c r="B16" s="2185" t="s">
        <v>735</v>
      </c>
      <c r="C16" s="1453"/>
      <c r="D16" s="1453">
        <v>2</v>
      </c>
      <c r="E16" s="1453"/>
      <c r="F16" s="1453"/>
      <c r="G16" s="1453"/>
      <c r="H16" s="1453">
        <v>1</v>
      </c>
      <c r="I16" s="1453"/>
      <c r="J16" s="1456">
        <v>3</v>
      </c>
    </row>
    <row r="17" spans="1:10">
      <c r="A17" s="2182">
        <v>13</v>
      </c>
      <c r="B17" s="2185" t="s">
        <v>78</v>
      </c>
      <c r="C17" s="1453">
        <v>1</v>
      </c>
      <c r="D17" s="1453"/>
      <c r="E17" s="1453"/>
      <c r="F17" s="1453"/>
      <c r="G17" s="1453">
        <v>2</v>
      </c>
      <c r="H17" s="1453"/>
      <c r="I17" s="1453"/>
      <c r="J17" s="1456">
        <v>3</v>
      </c>
    </row>
    <row r="18" spans="1:10">
      <c r="A18" s="2182">
        <v>14</v>
      </c>
      <c r="B18" s="2185" t="s">
        <v>740</v>
      </c>
      <c r="C18" s="1453">
        <v>2</v>
      </c>
      <c r="D18" s="1453"/>
      <c r="E18" s="1453"/>
      <c r="F18" s="1453">
        <v>1</v>
      </c>
      <c r="G18" s="1453"/>
      <c r="H18" s="1453"/>
      <c r="I18" s="1453"/>
      <c r="J18" s="1456">
        <v>3</v>
      </c>
    </row>
    <row r="19" spans="1:10">
      <c r="A19" s="2182">
        <v>15</v>
      </c>
      <c r="B19" s="2185" t="s">
        <v>748</v>
      </c>
      <c r="C19" s="1453"/>
      <c r="D19" s="1453">
        <v>1</v>
      </c>
      <c r="E19" s="1453"/>
      <c r="F19" s="1453"/>
      <c r="G19" s="1453">
        <v>2</v>
      </c>
      <c r="H19" s="1453"/>
      <c r="I19" s="1453"/>
      <c r="J19" s="1456">
        <v>3</v>
      </c>
    </row>
    <row r="20" spans="1:10">
      <c r="A20" s="2182">
        <v>16</v>
      </c>
      <c r="B20" s="2185" t="s">
        <v>625</v>
      </c>
      <c r="C20" s="1453"/>
      <c r="D20" s="1453"/>
      <c r="E20" s="1453">
        <v>1</v>
      </c>
      <c r="F20" s="1453"/>
      <c r="G20" s="1453">
        <v>2</v>
      </c>
      <c r="H20" s="1453"/>
      <c r="I20" s="1453"/>
      <c r="J20" s="1456">
        <v>3</v>
      </c>
    </row>
    <row r="21" spans="1:10">
      <c r="A21" s="2182">
        <v>17</v>
      </c>
      <c r="B21" s="2185" t="s">
        <v>751</v>
      </c>
      <c r="C21" s="1453"/>
      <c r="D21" s="1453">
        <v>1</v>
      </c>
      <c r="E21" s="1453"/>
      <c r="F21" s="1453"/>
      <c r="G21" s="1453">
        <v>2</v>
      </c>
      <c r="H21" s="1453"/>
      <c r="I21" s="1453"/>
      <c r="J21" s="1456">
        <v>3</v>
      </c>
    </row>
    <row r="22" spans="1:10">
      <c r="A22" s="2182">
        <v>18</v>
      </c>
      <c r="B22" s="2185" t="s">
        <v>402</v>
      </c>
      <c r="C22" s="1453"/>
      <c r="D22" s="1453"/>
      <c r="E22" s="1453"/>
      <c r="F22" s="1453"/>
      <c r="G22" s="1453">
        <v>1</v>
      </c>
      <c r="H22" s="1453">
        <v>2</v>
      </c>
      <c r="I22" s="1453"/>
      <c r="J22" s="1456">
        <v>3</v>
      </c>
    </row>
    <row r="23" spans="1:10">
      <c r="A23" s="2182">
        <v>19</v>
      </c>
      <c r="B23" s="2185" t="s">
        <v>757</v>
      </c>
      <c r="C23" s="1453"/>
      <c r="D23" s="1453"/>
      <c r="E23" s="1453"/>
      <c r="F23" s="1453"/>
      <c r="G23" s="1453"/>
      <c r="H23" s="1453">
        <v>3</v>
      </c>
      <c r="I23" s="1453"/>
      <c r="J23" s="1456">
        <v>3</v>
      </c>
    </row>
    <row r="24" spans="1:10">
      <c r="A24" s="2182">
        <v>20</v>
      </c>
      <c r="B24" s="2185" t="s">
        <v>118</v>
      </c>
      <c r="C24" s="1453"/>
      <c r="D24" s="1453"/>
      <c r="E24" s="1453"/>
      <c r="F24" s="1453"/>
      <c r="G24" s="1453">
        <v>3</v>
      </c>
      <c r="H24" s="1453"/>
      <c r="I24" s="1453"/>
      <c r="J24" s="1456">
        <v>3</v>
      </c>
    </row>
    <row r="25" spans="1:10">
      <c r="A25" s="2182">
        <v>21</v>
      </c>
      <c r="B25" s="2185" t="s">
        <v>410</v>
      </c>
      <c r="C25" s="1453"/>
      <c r="D25" s="1453">
        <v>2</v>
      </c>
      <c r="E25" s="1453"/>
      <c r="F25" s="1453"/>
      <c r="G25" s="1453">
        <v>1</v>
      </c>
      <c r="H25" s="1453"/>
      <c r="I25" s="1453"/>
      <c r="J25" s="1456">
        <v>3</v>
      </c>
    </row>
    <row r="26" spans="1:10">
      <c r="A26" s="2182">
        <v>22</v>
      </c>
      <c r="B26" s="2185" t="s">
        <v>45</v>
      </c>
      <c r="C26" s="1453"/>
      <c r="D26" s="1453">
        <v>1</v>
      </c>
      <c r="E26" s="1453"/>
      <c r="F26" s="1453"/>
      <c r="G26" s="1453">
        <v>2</v>
      </c>
      <c r="H26" s="1453"/>
      <c r="I26" s="1453"/>
      <c r="J26" s="1456">
        <v>3</v>
      </c>
    </row>
    <row r="27" spans="1:10">
      <c r="A27" s="2182">
        <v>23</v>
      </c>
      <c r="B27" s="2185" t="s">
        <v>80</v>
      </c>
      <c r="C27" s="1453"/>
      <c r="D27" s="1453">
        <v>1</v>
      </c>
      <c r="E27" s="1453"/>
      <c r="F27" s="1453"/>
      <c r="G27" s="1453">
        <v>2</v>
      </c>
      <c r="H27" s="1453"/>
      <c r="I27" s="1453"/>
      <c r="J27" s="1456">
        <v>3</v>
      </c>
    </row>
    <row r="28" spans="1:10">
      <c r="A28" s="2182">
        <v>24</v>
      </c>
      <c r="B28" s="2185" t="s">
        <v>29</v>
      </c>
      <c r="C28" s="1453"/>
      <c r="D28" s="1453"/>
      <c r="E28" s="1453"/>
      <c r="F28" s="1453"/>
      <c r="G28" s="1453">
        <v>3</v>
      </c>
      <c r="H28" s="1453"/>
      <c r="I28" s="1453"/>
      <c r="J28" s="1456">
        <v>3</v>
      </c>
    </row>
    <row r="29" spans="1:10">
      <c r="A29" s="2182">
        <v>25</v>
      </c>
      <c r="B29" s="2185" t="s">
        <v>302</v>
      </c>
      <c r="C29" s="1453"/>
      <c r="D29" s="1453"/>
      <c r="E29" s="1453">
        <v>1</v>
      </c>
      <c r="F29" s="1453"/>
      <c r="G29" s="1453">
        <v>1</v>
      </c>
      <c r="H29" s="1453">
        <v>1</v>
      </c>
      <c r="I29" s="1453"/>
      <c r="J29" s="1456">
        <v>3</v>
      </c>
    </row>
    <row r="30" spans="1:10">
      <c r="A30" s="2182">
        <v>26</v>
      </c>
      <c r="B30" s="2185" t="s">
        <v>63</v>
      </c>
      <c r="C30" s="1453"/>
      <c r="D30" s="1453">
        <v>1</v>
      </c>
      <c r="E30" s="1453"/>
      <c r="F30" s="1453"/>
      <c r="G30" s="1453">
        <v>2</v>
      </c>
      <c r="H30" s="1453"/>
      <c r="I30" s="1453"/>
      <c r="J30" s="1456">
        <v>3</v>
      </c>
    </row>
    <row r="31" spans="1:10">
      <c r="A31" s="2182">
        <v>27</v>
      </c>
      <c r="B31" s="2185" t="s">
        <v>745</v>
      </c>
      <c r="C31" s="1453"/>
      <c r="D31" s="1453"/>
      <c r="E31" s="1453"/>
      <c r="F31" s="1453"/>
      <c r="G31" s="1453">
        <v>1</v>
      </c>
      <c r="H31" s="1453">
        <v>1</v>
      </c>
      <c r="I31" s="1453">
        <v>1</v>
      </c>
      <c r="J31" s="1456">
        <v>3</v>
      </c>
    </row>
    <row r="32" spans="1:10">
      <c r="A32" s="2182">
        <v>28</v>
      </c>
      <c r="B32" s="2185" t="s">
        <v>744</v>
      </c>
      <c r="C32" s="1453"/>
      <c r="D32" s="1453">
        <v>1</v>
      </c>
      <c r="E32" s="1453"/>
      <c r="F32" s="1453"/>
      <c r="G32" s="1453"/>
      <c r="H32" s="1453">
        <v>2</v>
      </c>
      <c r="I32" s="1453"/>
      <c r="J32" s="1456">
        <v>3</v>
      </c>
    </row>
    <row r="33" spans="1:10">
      <c r="A33" s="2182">
        <v>29</v>
      </c>
      <c r="B33" s="2185" t="s">
        <v>728</v>
      </c>
      <c r="C33" s="1453"/>
      <c r="D33" s="1453"/>
      <c r="E33" s="1453"/>
      <c r="F33" s="1453"/>
      <c r="G33" s="1453"/>
      <c r="H33" s="1453">
        <v>2</v>
      </c>
      <c r="I33" s="1453">
        <v>1</v>
      </c>
      <c r="J33" s="1456">
        <v>3</v>
      </c>
    </row>
    <row r="34" spans="1:10">
      <c r="A34" s="2182">
        <v>30</v>
      </c>
      <c r="B34" s="2185" t="s">
        <v>89</v>
      </c>
      <c r="C34" s="1453"/>
      <c r="D34" s="1453">
        <v>1</v>
      </c>
      <c r="E34" s="1453"/>
      <c r="F34" s="1453"/>
      <c r="G34" s="1453"/>
      <c r="H34" s="1453">
        <v>2</v>
      </c>
      <c r="I34" s="1453"/>
      <c r="J34" s="1456">
        <v>3</v>
      </c>
    </row>
    <row r="35" spans="1:10">
      <c r="A35" s="2182">
        <v>31</v>
      </c>
      <c r="B35" s="2185" t="s">
        <v>769</v>
      </c>
      <c r="C35" s="1453"/>
      <c r="D35" s="1453"/>
      <c r="E35" s="1453"/>
      <c r="F35" s="1453"/>
      <c r="G35" s="1453"/>
      <c r="H35" s="1453">
        <v>2</v>
      </c>
      <c r="I35" s="1453">
        <v>1</v>
      </c>
      <c r="J35" s="1456">
        <v>3</v>
      </c>
    </row>
    <row r="36" spans="1:10">
      <c r="A36" s="2182">
        <v>32</v>
      </c>
      <c r="B36" s="2185" t="s">
        <v>771</v>
      </c>
      <c r="C36" s="1453"/>
      <c r="D36" s="1453">
        <v>2</v>
      </c>
      <c r="E36" s="1453"/>
      <c r="F36" s="1453"/>
      <c r="G36" s="1453">
        <v>1</v>
      </c>
      <c r="H36" s="1453"/>
      <c r="I36" s="1453"/>
      <c r="J36" s="1456">
        <v>3</v>
      </c>
    </row>
    <row r="37" spans="1:10">
      <c r="A37" s="2182">
        <v>33</v>
      </c>
      <c r="B37" s="2185" t="s">
        <v>386</v>
      </c>
      <c r="C37" s="1453"/>
      <c r="D37" s="1453">
        <v>1</v>
      </c>
      <c r="E37" s="1453"/>
      <c r="F37" s="1453"/>
      <c r="G37" s="1453">
        <v>2</v>
      </c>
      <c r="H37" s="1453"/>
      <c r="I37" s="1453"/>
      <c r="J37" s="1456">
        <v>3</v>
      </c>
    </row>
    <row r="38" spans="1:10">
      <c r="A38" s="2182">
        <v>34</v>
      </c>
      <c r="B38" s="2185" t="s">
        <v>171</v>
      </c>
      <c r="C38" s="1453">
        <v>1</v>
      </c>
      <c r="D38" s="1453"/>
      <c r="E38" s="1453">
        <v>1</v>
      </c>
      <c r="F38" s="1453"/>
      <c r="G38" s="1453"/>
      <c r="H38" s="1453">
        <v>1</v>
      </c>
      <c r="I38" s="1453"/>
      <c r="J38" s="1456">
        <v>3</v>
      </c>
    </row>
    <row r="39" spans="1:10">
      <c r="A39" s="2182">
        <v>35</v>
      </c>
      <c r="B39" s="2185" t="s">
        <v>38</v>
      </c>
      <c r="C39" s="1453"/>
      <c r="D39" s="1453">
        <v>1</v>
      </c>
      <c r="E39" s="1453"/>
      <c r="F39" s="1453"/>
      <c r="G39" s="1453">
        <v>1</v>
      </c>
      <c r="H39" s="1453">
        <v>1</v>
      </c>
      <c r="I39" s="1453"/>
      <c r="J39" s="1456">
        <v>3</v>
      </c>
    </row>
    <row r="40" spans="1:10">
      <c r="A40" s="2182">
        <v>36</v>
      </c>
      <c r="B40" s="2185" t="s">
        <v>411</v>
      </c>
      <c r="C40" s="1453"/>
      <c r="D40" s="1453"/>
      <c r="E40" s="1453"/>
      <c r="F40" s="1453"/>
      <c r="G40" s="1453">
        <v>3</v>
      </c>
      <c r="H40" s="1453"/>
      <c r="I40" s="1453"/>
      <c r="J40" s="1456">
        <v>3</v>
      </c>
    </row>
    <row r="41" spans="1:10">
      <c r="A41" s="2182">
        <v>37</v>
      </c>
      <c r="B41" s="2185" t="s">
        <v>84</v>
      </c>
      <c r="C41" s="1453"/>
      <c r="D41" s="1453">
        <v>1</v>
      </c>
      <c r="E41" s="1453"/>
      <c r="F41" s="1453"/>
      <c r="G41" s="1453">
        <v>1</v>
      </c>
      <c r="H41" s="1453"/>
      <c r="I41" s="1453">
        <v>1</v>
      </c>
      <c r="J41" s="1456">
        <v>3</v>
      </c>
    </row>
    <row r="42" spans="1:10">
      <c r="A42" s="2182">
        <v>38</v>
      </c>
      <c r="B42" s="2185" t="s">
        <v>152</v>
      </c>
      <c r="C42" s="1453"/>
      <c r="D42" s="1453"/>
      <c r="E42" s="1453"/>
      <c r="F42" s="1453"/>
      <c r="G42" s="1453">
        <v>1</v>
      </c>
      <c r="H42" s="1453">
        <v>2</v>
      </c>
      <c r="I42" s="1453"/>
      <c r="J42" s="1456">
        <v>3</v>
      </c>
    </row>
    <row r="43" spans="1:10" ht="15.75" thickBot="1">
      <c r="A43" s="2183">
        <v>39</v>
      </c>
      <c r="B43" s="2186" t="s">
        <v>730</v>
      </c>
      <c r="C43" s="1884">
        <v>1</v>
      </c>
      <c r="D43" s="1884"/>
      <c r="E43" s="1884"/>
      <c r="F43" s="1884">
        <v>1</v>
      </c>
      <c r="G43" s="1884">
        <v>1</v>
      </c>
      <c r="H43" s="1884"/>
      <c r="I43" s="1884"/>
      <c r="J43" s="2172">
        <v>3</v>
      </c>
    </row>
    <row r="44" spans="1:10" ht="15.75" thickTop="1">
      <c r="A44" s="2187">
        <v>40</v>
      </c>
      <c r="B44" s="2188" t="s">
        <v>100</v>
      </c>
      <c r="C44" s="1883"/>
      <c r="D44" s="1883"/>
      <c r="E44" s="1883"/>
      <c r="F44" s="1883"/>
      <c r="G44" s="1883">
        <v>3</v>
      </c>
      <c r="H44" s="1883"/>
      <c r="I44" s="1883"/>
      <c r="J44" s="2173">
        <v>3</v>
      </c>
    </row>
    <row r="45" spans="1:10">
      <c r="A45" s="2182">
        <v>41</v>
      </c>
      <c r="B45" s="2185" t="s">
        <v>119</v>
      </c>
      <c r="C45" s="1453">
        <v>1</v>
      </c>
      <c r="D45" s="1453"/>
      <c r="E45" s="1453"/>
      <c r="F45" s="1453"/>
      <c r="G45" s="1453">
        <v>2</v>
      </c>
      <c r="H45" s="1453"/>
      <c r="I45" s="1453"/>
      <c r="J45" s="1456">
        <v>3</v>
      </c>
    </row>
    <row r="46" spans="1:10">
      <c r="A46" s="2182">
        <v>42</v>
      </c>
      <c r="B46" s="2185" t="s">
        <v>726</v>
      </c>
      <c r="C46" s="1453"/>
      <c r="D46" s="1453"/>
      <c r="E46" s="1453"/>
      <c r="F46" s="1453">
        <v>1</v>
      </c>
      <c r="G46" s="1453">
        <v>1</v>
      </c>
      <c r="H46" s="1453">
        <v>1</v>
      </c>
      <c r="I46" s="1453"/>
      <c r="J46" s="1456">
        <v>3</v>
      </c>
    </row>
    <row r="47" spans="1:10">
      <c r="A47" s="2182">
        <v>43</v>
      </c>
      <c r="B47" s="2185" t="s">
        <v>24</v>
      </c>
      <c r="C47" s="1453"/>
      <c r="D47" s="1453"/>
      <c r="E47" s="1453"/>
      <c r="F47" s="1453"/>
      <c r="G47" s="1453">
        <v>1</v>
      </c>
      <c r="H47" s="1453">
        <v>2</v>
      </c>
      <c r="I47" s="1453"/>
      <c r="J47" s="1456">
        <v>3</v>
      </c>
    </row>
    <row r="48" spans="1:10">
      <c r="A48" s="2182">
        <v>44</v>
      </c>
      <c r="B48" s="2185" t="s">
        <v>1112</v>
      </c>
      <c r="C48" s="1453"/>
      <c r="D48" s="1453">
        <v>1</v>
      </c>
      <c r="E48" s="1453"/>
      <c r="F48" s="1453"/>
      <c r="G48" s="1453">
        <v>1</v>
      </c>
      <c r="H48" s="1453">
        <v>1</v>
      </c>
      <c r="I48" s="1453"/>
      <c r="J48" s="1456">
        <v>3</v>
      </c>
    </row>
    <row r="49" spans="1:10">
      <c r="A49" s="2182">
        <v>45</v>
      </c>
      <c r="B49" s="2185" t="s">
        <v>131</v>
      </c>
      <c r="C49" s="1453"/>
      <c r="D49" s="1453"/>
      <c r="E49" s="1453"/>
      <c r="F49" s="1453"/>
      <c r="G49" s="1453">
        <v>3</v>
      </c>
      <c r="H49" s="1453"/>
      <c r="I49" s="1453"/>
      <c r="J49" s="1456">
        <v>3</v>
      </c>
    </row>
    <row r="50" spans="1:10">
      <c r="A50" s="2182">
        <v>46</v>
      </c>
      <c r="B50" s="2185" t="s">
        <v>721</v>
      </c>
      <c r="C50" s="1453"/>
      <c r="D50" s="1453">
        <v>1</v>
      </c>
      <c r="E50" s="1453">
        <v>1</v>
      </c>
      <c r="F50" s="1453"/>
      <c r="G50" s="1453"/>
      <c r="H50" s="1453">
        <v>1</v>
      </c>
      <c r="I50" s="1453"/>
      <c r="J50" s="1456">
        <v>3</v>
      </c>
    </row>
    <row r="51" spans="1:10">
      <c r="A51" s="2182">
        <v>47</v>
      </c>
      <c r="B51" s="2185" t="s">
        <v>387</v>
      </c>
      <c r="C51" s="1453"/>
      <c r="D51" s="1453">
        <v>1</v>
      </c>
      <c r="E51" s="1453">
        <v>1</v>
      </c>
      <c r="F51" s="1453"/>
      <c r="G51" s="1453"/>
      <c r="H51" s="1453">
        <v>1</v>
      </c>
      <c r="I51" s="1453"/>
      <c r="J51" s="1456">
        <v>3</v>
      </c>
    </row>
    <row r="52" spans="1:10">
      <c r="A52" s="2182">
        <v>48</v>
      </c>
      <c r="B52" s="2185" t="s">
        <v>743</v>
      </c>
      <c r="C52" s="1453"/>
      <c r="D52" s="1453">
        <v>1</v>
      </c>
      <c r="E52" s="1453"/>
      <c r="F52" s="1453"/>
      <c r="G52" s="1453"/>
      <c r="H52" s="1453">
        <v>2</v>
      </c>
      <c r="I52" s="1453"/>
      <c r="J52" s="1456">
        <v>3</v>
      </c>
    </row>
    <row r="53" spans="1:10">
      <c r="A53" s="2182">
        <v>49</v>
      </c>
      <c r="B53" s="2185" t="s">
        <v>336</v>
      </c>
      <c r="C53" s="1453"/>
      <c r="D53" s="1453">
        <v>1</v>
      </c>
      <c r="E53" s="1453"/>
      <c r="F53" s="1453"/>
      <c r="G53" s="1453">
        <v>2</v>
      </c>
      <c r="H53" s="1453"/>
      <c r="I53" s="1453"/>
      <c r="J53" s="1456">
        <v>3</v>
      </c>
    </row>
    <row r="54" spans="1:10">
      <c r="A54" s="2182">
        <v>50</v>
      </c>
      <c r="B54" s="2185" t="s">
        <v>738</v>
      </c>
      <c r="C54" s="1453"/>
      <c r="D54" s="1453">
        <v>1</v>
      </c>
      <c r="E54" s="1453"/>
      <c r="F54" s="1453"/>
      <c r="G54" s="1453"/>
      <c r="H54" s="1453">
        <v>2</v>
      </c>
      <c r="I54" s="1453"/>
      <c r="J54" s="1456">
        <v>3</v>
      </c>
    </row>
    <row r="55" spans="1:10">
      <c r="A55" s="2182">
        <v>51</v>
      </c>
      <c r="B55" s="2185" t="s">
        <v>305</v>
      </c>
      <c r="C55" s="1453"/>
      <c r="D55" s="1453"/>
      <c r="E55" s="1453">
        <v>1</v>
      </c>
      <c r="F55" s="1453"/>
      <c r="G55" s="1453"/>
      <c r="H55" s="1453">
        <v>2</v>
      </c>
      <c r="I55" s="1453"/>
      <c r="J55" s="1456">
        <v>3</v>
      </c>
    </row>
    <row r="56" spans="1:10">
      <c r="A56" s="2182">
        <v>52</v>
      </c>
      <c r="B56" s="2185" t="s">
        <v>32</v>
      </c>
      <c r="C56" s="1453"/>
      <c r="D56" s="1453"/>
      <c r="E56" s="1453"/>
      <c r="F56" s="1453"/>
      <c r="G56" s="1453">
        <v>3</v>
      </c>
      <c r="H56" s="1453"/>
      <c r="I56" s="1453"/>
      <c r="J56" s="1456">
        <v>3</v>
      </c>
    </row>
    <row r="57" spans="1:10">
      <c r="A57" s="2182">
        <v>53</v>
      </c>
      <c r="B57" s="2185" t="s">
        <v>1095</v>
      </c>
      <c r="C57" s="1453">
        <v>1</v>
      </c>
      <c r="D57" s="1453">
        <v>1</v>
      </c>
      <c r="E57" s="1453"/>
      <c r="F57" s="1453"/>
      <c r="G57" s="1453">
        <v>1</v>
      </c>
      <c r="H57" s="1453"/>
      <c r="I57" s="1453"/>
      <c r="J57" s="1456">
        <v>3</v>
      </c>
    </row>
    <row r="58" spans="1:10">
      <c r="A58" s="2182">
        <v>54</v>
      </c>
      <c r="B58" s="2185" t="s">
        <v>710</v>
      </c>
      <c r="C58" s="1453"/>
      <c r="D58" s="1453"/>
      <c r="E58" s="1453"/>
      <c r="F58" s="1453">
        <v>1</v>
      </c>
      <c r="G58" s="1453">
        <v>2</v>
      </c>
      <c r="H58" s="1453"/>
      <c r="I58" s="1453"/>
      <c r="J58" s="1456">
        <v>3</v>
      </c>
    </row>
    <row r="59" spans="1:10">
      <c r="A59" s="2182">
        <v>55</v>
      </c>
      <c r="B59" s="2185" t="s">
        <v>103</v>
      </c>
      <c r="C59" s="1453"/>
      <c r="D59" s="1453">
        <v>1</v>
      </c>
      <c r="E59" s="1453"/>
      <c r="F59" s="1453"/>
      <c r="G59" s="1453"/>
      <c r="H59" s="1453">
        <v>2</v>
      </c>
      <c r="I59" s="1453"/>
      <c r="J59" s="1456">
        <v>3</v>
      </c>
    </row>
    <row r="60" spans="1:10">
      <c r="A60" s="2182">
        <v>56</v>
      </c>
      <c r="B60" s="2185" t="s">
        <v>632</v>
      </c>
      <c r="C60" s="1453"/>
      <c r="D60" s="1453">
        <v>1</v>
      </c>
      <c r="E60" s="1453"/>
      <c r="F60" s="1453"/>
      <c r="G60" s="1453"/>
      <c r="H60" s="1453">
        <v>2</v>
      </c>
      <c r="I60" s="1453"/>
      <c r="J60" s="1456">
        <v>3</v>
      </c>
    </row>
    <row r="61" spans="1:10">
      <c r="A61" s="2182">
        <v>57</v>
      </c>
      <c r="B61" s="2185" t="s">
        <v>104</v>
      </c>
      <c r="C61" s="1453"/>
      <c r="D61" s="1453"/>
      <c r="E61" s="1453"/>
      <c r="F61" s="1453"/>
      <c r="G61" s="1453">
        <v>3</v>
      </c>
      <c r="H61" s="1453"/>
      <c r="I61" s="1453"/>
      <c r="J61" s="1456">
        <v>3</v>
      </c>
    </row>
    <row r="62" spans="1:10">
      <c r="A62" s="2182">
        <v>58</v>
      </c>
      <c r="B62" s="2185" t="s">
        <v>758</v>
      </c>
      <c r="C62" s="1453"/>
      <c r="D62" s="1453"/>
      <c r="E62" s="1453"/>
      <c r="F62" s="1453"/>
      <c r="G62" s="1453">
        <v>1</v>
      </c>
      <c r="H62" s="1453">
        <v>2</v>
      </c>
      <c r="I62" s="1453"/>
      <c r="J62" s="1456">
        <v>3</v>
      </c>
    </row>
    <row r="63" spans="1:10">
      <c r="A63" s="2182">
        <v>59</v>
      </c>
      <c r="B63" s="2185" t="s">
        <v>134</v>
      </c>
      <c r="C63" s="1453"/>
      <c r="D63" s="1453"/>
      <c r="E63" s="1453"/>
      <c r="F63" s="1453"/>
      <c r="G63" s="1453">
        <v>1</v>
      </c>
      <c r="H63" s="1453">
        <v>2</v>
      </c>
      <c r="I63" s="1453"/>
      <c r="J63" s="1456">
        <v>3</v>
      </c>
    </row>
    <row r="64" spans="1:10">
      <c r="A64" s="2182">
        <v>60</v>
      </c>
      <c r="B64" s="2185" t="s">
        <v>9</v>
      </c>
      <c r="C64" s="1453"/>
      <c r="D64" s="1453"/>
      <c r="E64" s="1453"/>
      <c r="F64" s="1453"/>
      <c r="G64" s="1453">
        <v>3</v>
      </c>
      <c r="H64" s="1453"/>
      <c r="I64" s="1453"/>
      <c r="J64" s="1456">
        <v>3</v>
      </c>
    </row>
    <row r="65" spans="1:10">
      <c r="A65" s="2182">
        <v>61</v>
      </c>
      <c r="B65" s="2185" t="s">
        <v>799</v>
      </c>
      <c r="C65" s="1453"/>
      <c r="D65" s="1453">
        <v>1</v>
      </c>
      <c r="E65" s="1453"/>
      <c r="F65" s="1453"/>
      <c r="G65" s="1453"/>
      <c r="H65" s="1453">
        <v>2</v>
      </c>
      <c r="I65" s="1453">
        <v>1</v>
      </c>
      <c r="J65" s="1456">
        <v>4</v>
      </c>
    </row>
    <row r="66" spans="1:10">
      <c r="A66" s="2182">
        <v>62</v>
      </c>
      <c r="B66" s="2185" t="s">
        <v>629</v>
      </c>
      <c r="C66" s="1453"/>
      <c r="D66" s="1453"/>
      <c r="E66" s="1453"/>
      <c r="F66" s="1453"/>
      <c r="G66" s="1453">
        <v>3</v>
      </c>
      <c r="H66" s="1453"/>
      <c r="I66" s="1453"/>
      <c r="J66" s="1456">
        <v>3</v>
      </c>
    </row>
    <row r="67" spans="1:10">
      <c r="A67" s="2182">
        <v>63</v>
      </c>
      <c r="B67" s="2185" t="s">
        <v>716</v>
      </c>
      <c r="C67" s="1453"/>
      <c r="D67" s="1453"/>
      <c r="E67" s="1453"/>
      <c r="F67" s="1453">
        <v>1</v>
      </c>
      <c r="G67" s="1453">
        <v>2</v>
      </c>
      <c r="H67" s="1453"/>
      <c r="I67" s="1453"/>
      <c r="J67" s="1456">
        <v>3</v>
      </c>
    </row>
    <row r="68" spans="1:10">
      <c r="A68" s="2182">
        <v>64</v>
      </c>
      <c r="B68" s="2185" t="s">
        <v>40</v>
      </c>
      <c r="C68" s="1453"/>
      <c r="D68" s="1453"/>
      <c r="E68" s="1453"/>
      <c r="F68" s="1453"/>
      <c r="G68" s="1453"/>
      <c r="H68" s="1453">
        <v>2</v>
      </c>
      <c r="I68" s="1453">
        <v>1</v>
      </c>
      <c r="J68" s="1456">
        <v>3</v>
      </c>
    </row>
    <row r="69" spans="1:10">
      <c r="A69" s="2182">
        <v>65</v>
      </c>
      <c r="B69" s="2185" t="s">
        <v>723</v>
      </c>
      <c r="C69" s="1453"/>
      <c r="D69" s="1453"/>
      <c r="E69" s="1453">
        <v>1</v>
      </c>
      <c r="F69" s="1453">
        <v>1</v>
      </c>
      <c r="G69" s="1453">
        <v>1</v>
      </c>
      <c r="H69" s="1453"/>
      <c r="I69" s="1453"/>
      <c r="J69" s="1456">
        <v>3</v>
      </c>
    </row>
    <row r="70" spans="1:10">
      <c r="A70" s="2182">
        <v>66</v>
      </c>
      <c r="B70" s="2185" t="s">
        <v>736</v>
      </c>
      <c r="C70" s="1453">
        <v>1</v>
      </c>
      <c r="D70" s="1453"/>
      <c r="E70" s="1453"/>
      <c r="F70" s="1453">
        <v>1</v>
      </c>
      <c r="G70" s="1453">
        <v>1</v>
      </c>
      <c r="H70" s="1453"/>
      <c r="I70" s="1453"/>
      <c r="J70" s="1456">
        <v>3</v>
      </c>
    </row>
    <row r="71" spans="1:10">
      <c r="A71" s="2182">
        <v>67</v>
      </c>
      <c r="B71" s="2185" t="s">
        <v>1140</v>
      </c>
      <c r="C71" s="1453"/>
      <c r="D71" s="1453"/>
      <c r="E71" s="1453">
        <v>1</v>
      </c>
      <c r="F71" s="1453"/>
      <c r="G71" s="1453"/>
      <c r="H71" s="1453">
        <v>2</v>
      </c>
      <c r="I71" s="1453"/>
      <c r="J71" s="1456">
        <v>3</v>
      </c>
    </row>
    <row r="72" spans="1:10">
      <c r="A72" s="2182">
        <v>68</v>
      </c>
      <c r="B72" s="2185" t="s">
        <v>105</v>
      </c>
      <c r="C72" s="1453"/>
      <c r="D72" s="1453"/>
      <c r="E72" s="1453"/>
      <c r="F72" s="1453"/>
      <c r="G72" s="1453">
        <v>3</v>
      </c>
      <c r="H72" s="1453"/>
      <c r="I72" s="1453"/>
      <c r="J72" s="1456">
        <v>3</v>
      </c>
    </row>
    <row r="73" spans="1:10">
      <c r="A73" s="2182">
        <v>69</v>
      </c>
      <c r="B73" s="2185" t="s">
        <v>42</v>
      </c>
      <c r="C73" s="1453"/>
      <c r="D73" s="1453">
        <v>1</v>
      </c>
      <c r="E73" s="1453"/>
      <c r="F73" s="1453"/>
      <c r="G73" s="1453"/>
      <c r="H73" s="1453">
        <v>1</v>
      </c>
      <c r="I73" s="1453">
        <v>1</v>
      </c>
      <c r="J73" s="1456">
        <v>3</v>
      </c>
    </row>
    <row r="74" spans="1:10">
      <c r="A74" s="2189">
        <v>70</v>
      </c>
      <c r="B74" s="2190" t="s">
        <v>23</v>
      </c>
      <c r="C74" s="1457"/>
      <c r="D74" s="1457">
        <v>1</v>
      </c>
      <c r="E74" s="1457"/>
      <c r="F74" s="1457"/>
      <c r="G74" s="1457"/>
      <c r="H74" s="1457">
        <v>1</v>
      </c>
      <c r="I74" s="1457">
        <v>2</v>
      </c>
      <c r="J74" s="1458">
        <v>4</v>
      </c>
    </row>
    <row r="75" spans="1:10" s="1767" customFormat="1" ht="18" customHeight="1" thickBot="1">
      <c r="A75" s="2834" t="s">
        <v>1143</v>
      </c>
      <c r="B75" s="2835"/>
      <c r="C75" s="2175">
        <v>8</v>
      </c>
      <c r="D75" s="2175">
        <v>32</v>
      </c>
      <c r="E75" s="2175">
        <v>10</v>
      </c>
      <c r="F75" s="2175">
        <v>8</v>
      </c>
      <c r="G75" s="2175">
        <v>86</v>
      </c>
      <c r="H75" s="2175">
        <v>58</v>
      </c>
      <c r="I75" s="2175">
        <v>12</v>
      </c>
      <c r="J75" s="1761">
        <v>214</v>
      </c>
    </row>
    <row r="76" spans="1:10" ht="15.75" thickTop="1"/>
  </sheetData>
  <autoFilter ref="A3:J75"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6">
    <mergeCell ref="A75:B75"/>
    <mergeCell ref="A1:J1"/>
    <mergeCell ref="C3:I3"/>
    <mergeCell ref="B3:B4"/>
    <mergeCell ref="A3:A4"/>
    <mergeCell ref="J3:J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D217"/>
  <sheetViews>
    <sheetView workbookViewId="0">
      <selection activeCell="A6" sqref="A1:XFD1048576"/>
    </sheetView>
  </sheetViews>
  <sheetFormatPr defaultRowHeight="15"/>
  <cols>
    <col min="1" max="1" width="29.7109375" style="1880" customWidth="1"/>
    <col min="2" max="2" width="12.7109375" style="1880" customWidth="1"/>
    <col min="3" max="16384" width="9.140625" style="1880"/>
  </cols>
  <sheetData>
    <row r="1" spans="1:4">
      <c r="A1" s="1880" t="s">
        <v>446</v>
      </c>
      <c r="B1" s="1880" t="s">
        <v>1090</v>
      </c>
    </row>
    <row r="2" spans="1:4" s="1876" customFormat="1" ht="15" customHeight="1">
      <c r="A2" s="672" t="s">
        <v>184</v>
      </c>
      <c r="B2" s="672" t="s">
        <v>1136</v>
      </c>
      <c r="C2" s="672"/>
      <c r="D2" s="672"/>
    </row>
    <row r="3" spans="1:4" s="2113" customFormat="1" ht="15" customHeight="1">
      <c r="A3" s="2155" t="s">
        <v>305</v>
      </c>
      <c r="B3" s="672" t="s">
        <v>1136</v>
      </c>
      <c r="C3" s="2155"/>
      <c r="D3" s="2155"/>
    </row>
    <row r="4" spans="1:4" s="2113" customFormat="1" ht="15" customHeight="1">
      <c r="A4" s="2127" t="s">
        <v>793</v>
      </c>
      <c r="B4" s="672" t="s">
        <v>1136</v>
      </c>
      <c r="C4" s="2127"/>
      <c r="D4" s="2127"/>
    </row>
    <row r="5" spans="1:4" s="1876" customFormat="1" ht="15" customHeight="1">
      <c r="A5" s="2118" t="s">
        <v>387</v>
      </c>
      <c r="B5" s="672" t="s">
        <v>1136</v>
      </c>
      <c r="C5" s="2118"/>
      <c r="D5" s="2118"/>
    </row>
    <row r="6" spans="1:4" s="2113" customFormat="1" ht="15" customHeight="1">
      <c r="A6" s="2127" t="s">
        <v>302</v>
      </c>
      <c r="B6" s="672" t="s">
        <v>1136</v>
      </c>
      <c r="C6" s="2127"/>
      <c r="D6" s="2127"/>
    </row>
    <row r="7" spans="1:4" s="1876" customFormat="1" ht="15" customHeight="1">
      <c r="A7" s="2118" t="s">
        <v>721</v>
      </c>
      <c r="B7" s="672" t="s">
        <v>1136</v>
      </c>
      <c r="C7" s="2118"/>
      <c r="D7" s="2118"/>
    </row>
    <row r="8" spans="1:4" s="1876" customFormat="1" ht="15" customHeight="1">
      <c r="A8" s="2118" t="s">
        <v>1140</v>
      </c>
      <c r="B8" s="672" t="s">
        <v>1136</v>
      </c>
      <c r="C8" s="2118"/>
      <c r="D8" s="2118"/>
    </row>
    <row r="9" spans="1:4" s="1876" customFormat="1" ht="15" customHeight="1">
      <c r="A9" s="672" t="s">
        <v>723</v>
      </c>
      <c r="B9" s="672" t="s">
        <v>1136</v>
      </c>
      <c r="C9" s="672"/>
      <c r="D9" s="672"/>
    </row>
    <row r="10" spans="1:4" s="1876" customFormat="1" ht="15" customHeight="1">
      <c r="A10" s="2118" t="s">
        <v>171</v>
      </c>
      <c r="B10" s="672" t="s">
        <v>1136</v>
      </c>
      <c r="C10" s="2118"/>
      <c r="D10" s="21"/>
    </row>
    <row r="11" spans="1:4" s="1876" customFormat="1" ht="15" customHeight="1">
      <c r="A11" s="672" t="s">
        <v>625</v>
      </c>
      <c r="B11" s="672" t="s">
        <v>1136</v>
      </c>
      <c r="C11" s="672"/>
      <c r="D11" s="672"/>
    </row>
    <row r="12" spans="1:4" s="1876" customFormat="1" ht="15" customHeight="1">
      <c r="A12" s="672" t="s">
        <v>735</v>
      </c>
      <c r="B12" s="672" t="s">
        <v>1113</v>
      </c>
      <c r="C12" s="672"/>
    </row>
    <row r="13" spans="1:4" s="672" customFormat="1" ht="15" customHeight="1">
      <c r="A13" s="1876" t="s">
        <v>1095</v>
      </c>
      <c r="B13" s="672" t="s">
        <v>1113</v>
      </c>
      <c r="C13" s="1876"/>
    </row>
    <row r="14" spans="1:4" s="1876" customFormat="1" ht="15" customHeight="1">
      <c r="A14" s="672" t="s">
        <v>23</v>
      </c>
      <c r="B14" s="672" t="s">
        <v>1113</v>
      </c>
      <c r="C14" s="672"/>
    </row>
    <row r="15" spans="1:4" s="672" customFormat="1" ht="15" customHeight="1">
      <c r="A15" s="672" t="s">
        <v>410</v>
      </c>
      <c r="B15" s="672" t="s">
        <v>1113</v>
      </c>
    </row>
    <row r="16" spans="1:4" s="672" customFormat="1" ht="15" customHeight="1">
      <c r="A16" s="672" t="s">
        <v>126</v>
      </c>
      <c r="B16" s="672" t="s">
        <v>1113</v>
      </c>
    </row>
    <row r="17" spans="1:3" s="672" customFormat="1" ht="15" customHeight="1">
      <c r="A17" s="672" t="s">
        <v>751</v>
      </c>
      <c r="B17" s="672" t="s">
        <v>1113</v>
      </c>
    </row>
    <row r="18" spans="1:3" s="672" customFormat="1" ht="15" customHeight="1">
      <c r="A18" s="672" t="s">
        <v>743</v>
      </c>
      <c r="B18" s="672" t="s">
        <v>1113</v>
      </c>
    </row>
    <row r="19" spans="1:3" s="1876" customFormat="1" ht="15" customHeight="1">
      <c r="A19" s="672" t="s">
        <v>336</v>
      </c>
      <c r="B19" s="672" t="s">
        <v>1113</v>
      </c>
      <c r="C19" s="672"/>
    </row>
    <row r="20" spans="1:3" s="672" customFormat="1" ht="15" customHeight="1">
      <c r="A20" s="672" t="s">
        <v>103</v>
      </c>
      <c r="B20" s="672" t="s">
        <v>1113</v>
      </c>
    </row>
    <row r="21" spans="1:3" s="672" customFormat="1" ht="15" customHeight="1">
      <c r="A21" s="672" t="s">
        <v>738</v>
      </c>
      <c r="B21" s="672" t="s">
        <v>1113</v>
      </c>
    </row>
    <row r="22" spans="1:3" s="672" customFormat="1" ht="15" customHeight="1">
      <c r="A22" s="1876" t="s">
        <v>42</v>
      </c>
      <c r="B22" s="672" t="s">
        <v>1113</v>
      </c>
      <c r="C22" s="1876"/>
    </row>
    <row r="23" spans="1:3" s="1876" customFormat="1" ht="15" customHeight="1">
      <c r="A23" s="672" t="s">
        <v>410</v>
      </c>
      <c r="B23" s="672" t="s">
        <v>1113</v>
      </c>
      <c r="C23" s="672"/>
    </row>
    <row r="24" spans="1:3" s="672" customFormat="1" ht="15" customHeight="1">
      <c r="A24" s="672" t="s">
        <v>799</v>
      </c>
      <c r="B24" s="672" t="s">
        <v>1113</v>
      </c>
      <c r="C24" s="11"/>
    </row>
    <row r="25" spans="1:3" s="672" customFormat="1" ht="15" customHeight="1">
      <c r="A25" s="672" t="s">
        <v>89</v>
      </c>
      <c r="B25" s="672" t="s">
        <v>1113</v>
      </c>
    </row>
    <row r="26" spans="1:3" s="672" customFormat="1" ht="15" customHeight="1">
      <c r="A26" s="672" t="s">
        <v>735</v>
      </c>
      <c r="B26" s="672" t="s">
        <v>1113</v>
      </c>
    </row>
    <row r="27" spans="1:3" s="672" customFormat="1" ht="15" customHeight="1">
      <c r="A27" s="672" t="s">
        <v>771</v>
      </c>
      <c r="B27" s="672" t="s">
        <v>1113</v>
      </c>
    </row>
    <row r="28" spans="1:3" s="672" customFormat="1" ht="15" customHeight="1">
      <c r="A28" s="672" t="s">
        <v>777</v>
      </c>
      <c r="B28" s="672" t="s">
        <v>1113</v>
      </c>
    </row>
    <row r="29" spans="1:3" s="1876" customFormat="1" ht="15" customHeight="1">
      <c r="A29" s="672" t="s">
        <v>45</v>
      </c>
      <c r="B29" s="672" t="s">
        <v>1113</v>
      </c>
      <c r="C29" s="672"/>
    </row>
    <row r="30" spans="1:3" s="672" customFormat="1" ht="15" customHeight="1">
      <c r="A30" s="672" t="s">
        <v>744</v>
      </c>
      <c r="B30" s="672" t="s">
        <v>1113</v>
      </c>
    </row>
    <row r="31" spans="1:3" s="672" customFormat="1" ht="15" customHeight="1">
      <c r="A31" s="672" t="s">
        <v>63</v>
      </c>
      <c r="B31" s="672" t="s">
        <v>1113</v>
      </c>
    </row>
    <row r="32" spans="1:3" s="672" customFormat="1" ht="15" customHeight="1">
      <c r="A32" s="672" t="s">
        <v>793</v>
      </c>
      <c r="B32" s="672" t="s">
        <v>1113</v>
      </c>
    </row>
    <row r="33" spans="1:3" s="672" customFormat="1" ht="15" customHeight="1">
      <c r="A33" s="672" t="s">
        <v>80</v>
      </c>
      <c r="B33" s="672" t="s">
        <v>1113</v>
      </c>
    </row>
    <row r="34" spans="1:3" s="672" customFormat="1" ht="15" customHeight="1">
      <c r="A34" s="672" t="s">
        <v>632</v>
      </c>
      <c r="B34" s="672" t="s">
        <v>1113</v>
      </c>
    </row>
    <row r="35" spans="1:3" s="672" customFormat="1" ht="15" customHeight="1">
      <c r="A35" s="672" t="s">
        <v>748</v>
      </c>
      <c r="B35" s="672" t="s">
        <v>1113</v>
      </c>
    </row>
    <row r="36" spans="1:3" s="1876" customFormat="1" ht="15" customHeight="1">
      <c r="A36" s="672" t="s">
        <v>721</v>
      </c>
      <c r="B36" s="672" t="s">
        <v>1113</v>
      </c>
      <c r="C36" s="672"/>
    </row>
    <row r="37" spans="1:3" s="672" customFormat="1" ht="15" customHeight="1">
      <c r="A37" s="672" t="s">
        <v>125</v>
      </c>
      <c r="B37" s="672" t="s">
        <v>1113</v>
      </c>
    </row>
    <row r="38" spans="1:3" s="672" customFormat="1" ht="15" customHeight="1">
      <c r="A38" s="672" t="s">
        <v>84</v>
      </c>
      <c r="B38" s="672" t="s">
        <v>1113</v>
      </c>
    </row>
    <row r="39" spans="1:3" s="672" customFormat="1" ht="15" customHeight="1">
      <c r="A39" s="672" t="s">
        <v>386</v>
      </c>
      <c r="B39" s="672" t="s">
        <v>1113</v>
      </c>
    </row>
    <row r="40" spans="1:3" s="672" customFormat="1" ht="15" customHeight="1">
      <c r="A40" s="672" t="s">
        <v>387</v>
      </c>
      <c r="B40" s="672" t="s">
        <v>1113</v>
      </c>
    </row>
    <row r="41" spans="1:3" s="672" customFormat="1" ht="15" customHeight="1">
      <c r="A41" s="672" t="s">
        <v>771</v>
      </c>
      <c r="B41" s="672" t="s">
        <v>1113</v>
      </c>
    </row>
    <row r="42" spans="1:3" s="672" customFormat="1" ht="15" customHeight="1">
      <c r="A42" s="1876" t="s">
        <v>1112</v>
      </c>
      <c r="B42" s="672" t="s">
        <v>1113</v>
      </c>
    </row>
    <row r="43" spans="1:3" s="672" customFormat="1" ht="15" customHeight="1">
      <c r="A43" s="672" t="s">
        <v>38</v>
      </c>
      <c r="B43" s="672" t="s">
        <v>1113</v>
      </c>
    </row>
    <row r="44" spans="1:3" s="672" customFormat="1" ht="15" customHeight="1">
      <c r="A44" s="2157" t="s">
        <v>730</v>
      </c>
      <c r="B44" s="2157" t="s">
        <v>643</v>
      </c>
      <c r="C44" s="2157"/>
    </row>
    <row r="45" spans="1:3" s="672" customFormat="1" ht="15" customHeight="1">
      <c r="A45" s="2157" t="s">
        <v>1095</v>
      </c>
      <c r="B45" s="2157" t="s">
        <v>643</v>
      </c>
      <c r="C45" s="2157"/>
    </row>
    <row r="46" spans="1:3" s="672" customFormat="1" ht="15" customHeight="1">
      <c r="A46" s="2157" t="s">
        <v>78</v>
      </c>
      <c r="B46" s="2157" t="s">
        <v>643</v>
      </c>
      <c r="C46" s="2157"/>
    </row>
    <row r="47" spans="1:3" s="672" customFormat="1" ht="15" customHeight="1">
      <c r="A47" s="2157" t="s">
        <v>740</v>
      </c>
      <c r="B47" s="2157" t="s">
        <v>643</v>
      </c>
      <c r="C47" s="2157"/>
    </row>
    <row r="48" spans="1:3" s="672" customFormat="1" ht="15" customHeight="1">
      <c r="A48" s="2157" t="s">
        <v>740</v>
      </c>
      <c r="B48" s="2157" t="s">
        <v>643</v>
      </c>
      <c r="C48" s="2157"/>
    </row>
    <row r="49" spans="1:3" s="672" customFormat="1" ht="15" customHeight="1">
      <c r="A49" s="2157" t="s">
        <v>736</v>
      </c>
      <c r="B49" s="2157" t="s">
        <v>643</v>
      </c>
      <c r="C49" s="2157"/>
    </row>
    <row r="50" spans="1:3" s="672" customFormat="1" ht="15" customHeight="1">
      <c r="A50" s="2157" t="s">
        <v>119</v>
      </c>
      <c r="B50" s="2157" t="s">
        <v>643</v>
      </c>
      <c r="C50" s="2157"/>
    </row>
    <row r="51" spans="1:3" s="672" customFormat="1" ht="15" customHeight="1">
      <c r="A51" s="2118" t="s">
        <v>171</v>
      </c>
      <c r="B51" s="2157" t="s">
        <v>643</v>
      </c>
      <c r="C51" s="530"/>
    </row>
    <row r="52" spans="1:3" s="672" customFormat="1" ht="15" customHeight="1">
      <c r="A52" s="672" t="s">
        <v>29</v>
      </c>
      <c r="B52" s="530" t="s">
        <v>646</v>
      </c>
    </row>
    <row r="53" spans="1:3" s="672" customFormat="1" ht="15" customHeight="1">
      <c r="A53" s="672" t="s">
        <v>119</v>
      </c>
      <c r="B53" s="530" t="s">
        <v>646</v>
      </c>
    </row>
    <row r="54" spans="1:3" s="672" customFormat="1" ht="15" customHeight="1">
      <c r="A54" s="672" t="s">
        <v>125</v>
      </c>
      <c r="B54" s="530" t="s">
        <v>646</v>
      </c>
    </row>
    <row r="55" spans="1:3" s="672" customFormat="1" ht="15" customHeight="1">
      <c r="A55" s="672" t="s">
        <v>63</v>
      </c>
      <c r="B55" s="530" t="s">
        <v>646</v>
      </c>
    </row>
    <row r="56" spans="1:3" s="672" customFormat="1" ht="15" customHeight="1">
      <c r="A56" s="672" t="s">
        <v>336</v>
      </c>
      <c r="B56" s="530" t="s">
        <v>646</v>
      </c>
    </row>
    <row r="57" spans="1:3" s="672" customFormat="1" ht="15" customHeight="1">
      <c r="A57" s="672" t="s">
        <v>119</v>
      </c>
      <c r="B57" s="530" t="s">
        <v>646</v>
      </c>
    </row>
    <row r="58" spans="1:3" s="672" customFormat="1" ht="15" customHeight="1">
      <c r="A58" s="672" t="s">
        <v>118</v>
      </c>
      <c r="B58" s="530" t="s">
        <v>646</v>
      </c>
    </row>
    <row r="59" spans="1:3" s="672" customFormat="1" ht="15" customHeight="1">
      <c r="A59" s="672" t="s">
        <v>1095</v>
      </c>
      <c r="B59" s="530" t="s">
        <v>646</v>
      </c>
    </row>
    <row r="60" spans="1:3" s="672" customFormat="1" ht="15" customHeight="1">
      <c r="A60" s="672" t="s">
        <v>125</v>
      </c>
      <c r="B60" s="530" t="s">
        <v>646</v>
      </c>
    </row>
    <row r="61" spans="1:3" s="672" customFormat="1" ht="15" customHeight="1">
      <c r="A61" s="672" t="s">
        <v>134</v>
      </c>
      <c r="B61" s="530" t="s">
        <v>646</v>
      </c>
    </row>
    <row r="62" spans="1:3" s="1876" customFormat="1" ht="15" customHeight="1">
      <c r="A62" s="672" t="s">
        <v>29</v>
      </c>
      <c r="B62" s="530" t="s">
        <v>646</v>
      </c>
      <c r="C62" s="672"/>
    </row>
    <row r="63" spans="1:3" s="1876" customFormat="1" ht="15" customHeight="1">
      <c r="A63" s="672" t="s">
        <v>751</v>
      </c>
      <c r="B63" s="530" t="s">
        <v>646</v>
      </c>
      <c r="C63" s="672"/>
    </row>
    <row r="64" spans="1:3" s="1876" customFormat="1" ht="15" customHeight="1">
      <c r="A64" s="672" t="s">
        <v>411</v>
      </c>
      <c r="B64" s="530" t="s">
        <v>646</v>
      </c>
      <c r="C64" s="672"/>
    </row>
    <row r="65" spans="1:3" s="1876" customFormat="1" ht="15" customHeight="1">
      <c r="A65" s="672" t="s">
        <v>629</v>
      </c>
      <c r="B65" s="530" t="s">
        <v>646</v>
      </c>
      <c r="C65" s="672"/>
    </row>
    <row r="66" spans="1:3" s="1876" customFormat="1" ht="15" customHeight="1">
      <c r="A66" s="672" t="s">
        <v>751</v>
      </c>
      <c r="B66" s="530" t="s">
        <v>646</v>
      </c>
      <c r="C66" s="672"/>
    </row>
    <row r="67" spans="1:3" s="1876" customFormat="1" ht="15" customHeight="1">
      <c r="A67" s="672" t="s">
        <v>736</v>
      </c>
      <c r="B67" s="530" t="s">
        <v>646</v>
      </c>
      <c r="C67" s="672"/>
    </row>
    <row r="68" spans="1:3" s="1876" customFormat="1" ht="15" customHeight="1">
      <c r="A68" s="672" t="s">
        <v>627</v>
      </c>
      <c r="B68" s="530" t="s">
        <v>646</v>
      </c>
      <c r="C68" s="672"/>
    </row>
    <row r="69" spans="1:3" s="1876" customFormat="1" ht="15" customHeight="1">
      <c r="A69" s="672" t="s">
        <v>716</v>
      </c>
      <c r="B69" s="530" t="s">
        <v>646</v>
      </c>
      <c r="C69" s="672"/>
    </row>
    <row r="70" spans="1:3" s="1876" customFormat="1" ht="15" customHeight="1">
      <c r="A70" s="672" t="s">
        <v>100</v>
      </c>
      <c r="B70" s="530" t="s">
        <v>646</v>
      </c>
      <c r="C70" s="672"/>
    </row>
    <row r="71" spans="1:3" s="1876" customFormat="1" ht="15" customHeight="1">
      <c r="A71" s="672" t="s">
        <v>629</v>
      </c>
      <c r="B71" s="530" t="s">
        <v>646</v>
      </c>
      <c r="C71" s="672"/>
    </row>
    <row r="72" spans="1:3" s="1876" customFormat="1" ht="15" customHeight="1">
      <c r="A72" s="672" t="s">
        <v>152</v>
      </c>
      <c r="B72" s="530" t="s">
        <v>646</v>
      </c>
      <c r="C72" s="672"/>
    </row>
    <row r="73" spans="1:3" s="1876" customFormat="1" ht="15" customHeight="1">
      <c r="A73" s="672" t="s">
        <v>63</v>
      </c>
      <c r="B73" s="530" t="s">
        <v>646</v>
      </c>
      <c r="C73" s="672"/>
    </row>
    <row r="74" spans="1:3" s="1876" customFormat="1" ht="15" customHeight="1">
      <c r="A74" s="672" t="s">
        <v>716</v>
      </c>
      <c r="B74" s="530" t="s">
        <v>646</v>
      </c>
      <c r="C74" s="672"/>
    </row>
    <row r="75" spans="1:3" s="1876" customFormat="1" ht="15" customHeight="1">
      <c r="A75" s="672" t="s">
        <v>105</v>
      </c>
      <c r="B75" s="530" t="s">
        <v>646</v>
      </c>
      <c r="C75" s="672"/>
    </row>
    <row r="76" spans="1:3" s="1876" customFormat="1" ht="15" customHeight="1">
      <c r="A76" s="672" t="s">
        <v>9</v>
      </c>
      <c r="B76" s="530" t="s">
        <v>646</v>
      </c>
      <c r="C76" s="672"/>
    </row>
    <row r="77" spans="1:3" s="1876" customFormat="1" ht="15" customHeight="1">
      <c r="A77" s="672" t="s">
        <v>118</v>
      </c>
      <c r="B77" s="530" t="s">
        <v>646</v>
      </c>
      <c r="C77" s="672"/>
    </row>
    <row r="78" spans="1:3" s="1876" customFormat="1" ht="15" customHeight="1">
      <c r="A78" s="672" t="s">
        <v>710</v>
      </c>
      <c r="B78" s="530" t="s">
        <v>646</v>
      </c>
      <c r="C78" s="11"/>
    </row>
    <row r="79" spans="1:3" s="1876" customFormat="1" ht="15" customHeight="1">
      <c r="A79" s="672" t="s">
        <v>32</v>
      </c>
      <c r="B79" s="530" t="s">
        <v>646</v>
      </c>
      <c r="C79" s="672"/>
    </row>
    <row r="80" spans="1:3" s="1876" customFormat="1" ht="15" customHeight="1">
      <c r="A80" s="672" t="s">
        <v>95</v>
      </c>
      <c r="B80" s="530" t="s">
        <v>646</v>
      </c>
      <c r="C80" s="672"/>
    </row>
    <row r="81" spans="1:3" s="1876" customFormat="1" ht="15" customHeight="1">
      <c r="A81" s="672" t="s">
        <v>625</v>
      </c>
      <c r="B81" s="530" t="s">
        <v>646</v>
      </c>
      <c r="C81" s="672"/>
    </row>
    <row r="82" spans="1:3" s="1876" customFormat="1" ht="15" customHeight="1">
      <c r="A82" s="672" t="s">
        <v>95</v>
      </c>
      <c r="B82" s="530" t="s">
        <v>646</v>
      </c>
      <c r="C82" s="672"/>
    </row>
    <row r="83" spans="1:3" s="2113" customFormat="1" ht="15" customHeight="1">
      <c r="A83" s="672" t="s">
        <v>625</v>
      </c>
      <c r="B83" s="530" t="s">
        <v>646</v>
      </c>
      <c r="C83" s="672"/>
    </row>
    <row r="84" spans="1:3" s="1876" customFormat="1" ht="15" customHeight="1">
      <c r="A84" s="672" t="s">
        <v>95</v>
      </c>
      <c r="B84" s="530" t="s">
        <v>646</v>
      </c>
      <c r="C84" s="672"/>
    </row>
    <row r="85" spans="1:3" s="1876" customFormat="1" ht="15" customHeight="1">
      <c r="A85" s="672" t="s">
        <v>336</v>
      </c>
      <c r="B85" s="530" t="s">
        <v>646</v>
      </c>
      <c r="C85" s="672"/>
    </row>
    <row r="86" spans="1:3" s="1876" customFormat="1" ht="15" customHeight="1">
      <c r="A86" s="672" t="s">
        <v>402</v>
      </c>
      <c r="B86" s="530" t="s">
        <v>646</v>
      </c>
      <c r="C86" s="672"/>
    </row>
    <row r="87" spans="1:3" s="1876" customFormat="1" ht="15" customHeight="1">
      <c r="A87" s="672" t="s">
        <v>118</v>
      </c>
      <c r="B87" s="530" t="s">
        <v>646</v>
      </c>
      <c r="C87" s="672"/>
    </row>
    <row r="88" spans="1:3" s="1876" customFormat="1" ht="15" customHeight="1">
      <c r="A88" s="672" t="s">
        <v>411</v>
      </c>
      <c r="B88" s="530" t="s">
        <v>646</v>
      </c>
      <c r="C88" s="672"/>
    </row>
    <row r="89" spans="1:3" s="1876" customFormat="1" ht="15" customHeight="1">
      <c r="A89" s="672" t="s">
        <v>755</v>
      </c>
      <c r="B89" s="530" t="s">
        <v>646</v>
      </c>
      <c r="C89" s="672"/>
    </row>
    <row r="90" spans="1:3" s="1876" customFormat="1" ht="15" customHeight="1">
      <c r="A90" s="672" t="s">
        <v>80</v>
      </c>
      <c r="B90" s="530" t="s">
        <v>646</v>
      </c>
      <c r="C90" s="672"/>
    </row>
    <row r="91" spans="1:3" s="1876" customFormat="1" ht="15" customHeight="1">
      <c r="A91" s="672" t="s">
        <v>29</v>
      </c>
      <c r="B91" s="530" t="s">
        <v>646</v>
      </c>
      <c r="C91" s="672"/>
    </row>
    <row r="92" spans="1:3" s="1876" customFormat="1" ht="15" customHeight="1">
      <c r="A92" s="672" t="s">
        <v>32</v>
      </c>
      <c r="B92" s="530" t="s">
        <v>646</v>
      </c>
      <c r="C92" s="672"/>
    </row>
    <row r="93" spans="1:3" s="1876" customFormat="1" ht="15" customHeight="1">
      <c r="A93" s="672" t="s">
        <v>411</v>
      </c>
      <c r="B93" s="530" t="s">
        <v>646</v>
      </c>
      <c r="C93" s="672"/>
    </row>
    <row r="94" spans="1:3" s="1876" customFormat="1" ht="15" customHeight="1">
      <c r="A94" s="672" t="s">
        <v>410</v>
      </c>
      <c r="B94" s="530" t="s">
        <v>646</v>
      </c>
      <c r="C94" s="672"/>
    </row>
    <row r="95" spans="1:3" s="1876" customFormat="1" ht="15" customHeight="1">
      <c r="A95" s="672" t="s">
        <v>32</v>
      </c>
      <c r="B95" s="530" t="s">
        <v>646</v>
      </c>
      <c r="C95" s="672"/>
    </row>
    <row r="96" spans="1:3" s="1876" customFormat="1" ht="15" customHeight="1">
      <c r="A96" s="672" t="s">
        <v>80</v>
      </c>
      <c r="B96" s="530" t="s">
        <v>646</v>
      </c>
      <c r="C96" s="672"/>
    </row>
    <row r="97" spans="1:3" s="1876" customFormat="1" ht="15" customHeight="1">
      <c r="A97" s="672" t="s">
        <v>45</v>
      </c>
      <c r="B97" s="530" t="s">
        <v>646</v>
      </c>
      <c r="C97" s="672"/>
    </row>
    <row r="98" spans="1:3" s="1876" customFormat="1" ht="15" customHeight="1">
      <c r="A98" s="672" t="s">
        <v>726</v>
      </c>
      <c r="B98" s="530" t="s">
        <v>646</v>
      </c>
      <c r="C98" s="672"/>
    </row>
    <row r="99" spans="1:3" s="1876" customFormat="1" ht="15" customHeight="1">
      <c r="A99" s="672" t="s">
        <v>45</v>
      </c>
      <c r="B99" s="530" t="s">
        <v>646</v>
      </c>
      <c r="C99" s="672"/>
    </row>
    <row r="100" spans="1:3" s="1876" customFormat="1" ht="15" customHeight="1">
      <c r="A100" s="672" t="s">
        <v>105</v>
      </c>
      <c r="B100" s="530" t="s">
        <v>646</v>
      </c>
      <c r="C100" s="11"/>
    </row>
    <row r="101" spans="1:3" s="1876" customFormat="1" ht="15" customHeight="1">
      <c r="A101" s="672" t="s">
        <v>9</v>
      </c>
      <c r="B101" s="530" t="s">
        <v>646</v>
      </c>
      <c r="C101" s="672"/>
    </row>
    <row r="102" spans="1:3" s="1876" customFormat="1" ht="15" customHeight="1">
      <c r="A102" s="672" t="s">
        <v>745</v>
      </c>
      <c r="B102" s="530" t="s">
        <v>646</v>
      </c>
      <c r="C102" s="672"/>
    </row>
    <row r="103" spans="1:3" s="1876" customFormat="1" ht="15" customHeight="1">
      <c r="A103" s="672" t="s">
        <v>766</v>
      </c>
      <c r="B103" s="530" t="s">
        <v>646</v>
      </c>
      <c r="C103" s="672"/>
    </row>
    <row r="104" spans="1:3" s="1876" customFormat="1" ht="15" customHeight="1">
      <c r="A104" s="672" t="s">
        <v>100</v>
      </c>
      <c r="B104" s="530" t="s">
        <v>646</v>
      </c>
      <c r="C104" s="672"/>
    </row>
    <row r="105" spans="1:3" s="1876" customFormat="1" ht="15" customHeight="1">
      <c r="A105" s="672" t="s">
        <v>9</v>
      </c>
      <c r="B105" s="530" t="s">
        <v>646</v>
      </c>
      <c r="C105" s="672"/>
    </row>
    <row r="106" spans="1:3" s="1876" customFormat="1" ht="15" customHeight="1">
      <c r="A106" s="672" t="s">
        <v>100</v>
      </c>
      <c r="B106" s="530" t="s">
        <v>646</v>
      </c>
      <c r="C106" s="672"/>
    </row>
    <row r="107" spans="1:3" s="1876" customFormat="1" ht="15" customHeight="1">
      <c r="A107" s="672" t="s">
        <v>771</v>
      </c>
      <c r="B107" s="530" t="s">
        <v>646</v>
      </c>
      <c r="C107" s="672"/>
    </row>
    <row r="108" spans="1:3" s="1876" customFormat="1" ht="15" customHeight="1">
      <c r="A108" s="672" t="s">
        <v>104</v>
      </c>
      <c r="B108" s="530" t="s">
        <v>646</v>
      </c>
      <c r="C108" s="672"/>
    </row>
    <row r="109" spans="1:3" s="1876" customFormat="1" ht="15" customHeight="1">
      <c r="A109" s="672" t="s">
        <v>131</v>
      </c>
      <c r="B109" s="530" t="s">
        <v>646</v>
      </c>
      <c r="C109" s="672"/>
    </row>
    <row r="110" spans="1:3" s="1876" customFormat="1" ht="15" customHeight="1">
      <c r="A110" s="672" t="s">
        <v>78</v>
      </c>
      <c r="B110" s="530" t="s">
        <v>646</v>
      </c>
      <c r="C110" s="672"/>
    </row>
    <row r="111" spans="1:3" s="1876" customFormat="1" ht="15" customHeight="1">
      <c r="A111" s="672" t="s">
        <v>627</v>
      </c>
      <c r="B111" s="530" t="s">
        <v>646</v>
      </c>
      <c r="C111" s="672"/>
    </row>
    <row r="112" spans="1:3" s="1876" customFormat="1" ht="15" customHeight="1">
      <c r="A112" s="672" t="s">
        <v>766</v>
      </c>
      <c r="B112" s="530" t="s">
        <v>646</v>
      </c>
      <c r="C112" s="672"/>
    </row>
    <row r="113" spans="1:3" s="1876" customFormat="1" ht="15" customHeight="1">
      <c r="A113" s="672" t="s">
        <v>755</v>
      </c>
      <c r="B113" s="530" t="s">
        <v>646</v>
      </c>
      <c r="C113" s="672"/>
    </row>
    <row r="114" spans="1:3" s="1876" customFormat="1" ht="15" customHeight="1">
      <c r="A114" s="672" t="s">
        <v>78</v>
      </c>
      <c r="B114" s="530" t="s">
        <v>646</v>
      </c>
      <c r="C114" s="672"/>
    </row>
    <row r="115" spans="1:3" s="1876" customFormat="1" ht="15" customHeight="1">
      <c r="A115" s="672" t="s">
        <v>627</v>
      </c>
      <c r="B115" s="530" t="s">
        <v>646</v>
      </c>
      <c r="C115" s="672"/>
    </row>
    <row r="116" spans="1:3" s="1876" customFormat="1" ht="15" customHeight="1">
      <c r="A116" s="672" t="s">
        <v>302</v>
      </c>
      <c r="B116" s="530" t="s">
        <v>646</v>
      </c>
      <c r="C116" s="672"/>
    </row>
    <row r="117" spans="1:3" s="1876" customFormat="1" ht="15" customHeight="1">
      <c r="A117" s="672" t="s">
        <v>755</v>
      </c>
      <c r="B117" s="530" t="s">
        <v>646</v>
      </c>
      <c r="C117" s="672"/>
    </row>
    <row r="118" spans="1:3" s="1876" customFormat="1" ht="15" customHeight="1">
      <c r="A118" s="672" t="s">
        <v>766</v>
      </c>
      <c r="B118" s="530" t="s">
        <v>646</v>
      </c>
      <c r="C118" s="672"/>
    </row>
    <row r="119" spans="1:3" s="1876" customFormat="1" ht="15" customHeight="1">
      <c r="A119" s="672" t="s">
        <v>105</v>
      </c>
      <c r="B119" s="530" t="s">
        <v>646</v>
      </c>
      <c r="C119" s="672"/>
    </row>
    <row r="120" spans="1:3" s="1876" customFormat="1" ht="15" customHeight="1">
      <c r="A120" s="672" t="s">
        <v>1112</v>
      </c>
      <c r="B120" s="530" t="s">
        <v>646</v>
      </c>
      <c r="C120" s="672"/>
    </row>
    <row r="121" spans="1:3" s="1876" customFormat="1" ht="15" customHeight="1">
      <c r="A121" s="672" t="s">
        <v>629</v>
      </c>
      <c r="B121" s="530" t="s">
        <v>646</v>
      </c>
      <c r="C121" s="672"/>
    </row>
    <row r="122" spans="1:3" s="672" customFormat="1" ht="15" customHeight="1">
      <c r="A122" s="672" t="s">
        <v>748</v>
      </c>
      <c r="B122" s="530" t="s">
        <v>646</v>
      </c>
    </row>
    <row r="123" spans="1:3" s="1876" customFormat="1" ht="15" customHeight="1">
      <c r="A123" s="672" t="s">
        <v>710</v>
      </c>
      <c r="B123" s="530" t="s">
        <v>646</v>
      </c>
      <c r="C123" s="11"/>
    </row>
    <row r="124" spans="1:3" s="1876" customFormat="1" ht="15" customHeight="1">
      <c r="A124" s="672" t="s">
        <v>723</v>
      </c>
      <c r="B124" s="530" t="s">
        <v>646</v>
      </c>
      <c r="C124" s="672"/>
    </row>
    <row r="125" spans="1:3" s="1876" customFormat="1" ht="15" customHeight="1">
      <c r="A125" s="672" t="s">
        <v>104</v>
      </c>
      <c r="B125" s="530" t="s">
        <v>646</v>
      </c>
      <c r="C125" s="672"/>
    </row>
    <row r="126" spans="1:3" s="1876" customFormat="1" ht="15" customHeight="1">
      <c r="A126" s="672" t="s">
        <v>184</v>
      </c>
      <c r="B126" s="530" t="s">
        <v>646</v>
      </c>
      <c r="C126" s="672"/>
    </row>
    <row r="127" spans="1:3" s="1876" customFormat="1" ht="15" customHeight="1">
      <c r="A127" s="672" t="s">
        <v>730</v>
      </c>
      <c r="B127" s="530" t="s">
        <v>646</v>
      </c>
      <c r="C127" s="672"/>
    </row>
    <row r="128" spans="1:3" s="672" customFormat="1" ht="15" customHeight="1">
      <c r="A128" s="672" t="s">
        <v>24</v>
      </c>
      <c r="B128" s="530" t="s">
        <v>646</v>
      </c>
    </row>
    <row r="129" spans="1:3" s="1876" customFormat="1" ht="15" customHeight="1">
      <c r="A129" s="672" t="s">
        <v>748</v>
      </c>
      <c r="B129" s="530" t="s">
        <v>646</v>
      </c>
      <c r="C129" s="672"/>
    </row>
    <row r="130" spans="1:3" s="1876" customFormat="1" ht="15" customHeight="1">
      <c r="A130" s="672" t="s">
        <v>84</v>
      </c>
      <c r="B130" s="530" t="s">
        <v>646</v>
      </c>
      <c r="C130" s="672"/>
    </row>
    <row r="131" spans="1:3" s="1876" customFormat="1" ht="15" customHeight="1">
      <c r="A131" s="672" t="s">
        <v>386</v>
      </c>
      <c r="B131" s="530" t="s">
        <v>646</v>
      </c>
      <c r="C131" s="672"/>
    </row>
    <row r="132" spans="1:3" s="1876" customFormat="1" ht="15" customHeight="1">
      <c r="A132" s="672" t="s">
        <v>758</v>
      </c>
      <c r="B132" s="530" t="s">
        <v>646</v>
      </c>
      <c r="C132" s="672"/>
    </row>
    <row r="133" spans="1:3" s="1876" customFormat="1" ht="15" customHeight="1">
      <c r="A133" s="672" t="s">
        <v>386</v>
      </c>
      <c r="B133" s="530" t="s">
        <v>646</v>
      </c>
      <c r="C133" s="672"/>
    </row>
    <row r="134" spans="1:3" s="1876" customFormat="1" ht="15" customHeight="1">
      <c r="A134" s="672" t="s">
        <v>104</v>
      </c>
      <c r="B134" s="530" t="s">
        <v>646</v>
      </c>
      <c r="C134" s="672"/>
    </row>
    <row r="135" spans="1:3" s="1876" customFormat="1" ht="15" customHeight="1">
      <c r="A135" s="672" t="s">
        <v>131</v>
      </c>
      <c r="B135" s="530" t="s">
        <v>646</v>
      </c>
      <c r="C135" s="672"/>
    </row>
    <row r="136" spans="1:3" s="1876" customFormat="1" ht="15" customHeight="1">
      <c r="A136" s="672" t="s">
        <v>38</v>
      </c>
      <c r="B136" s="530" t="s">
        <v>646</v>
      </c>
      <c r="C136" s="672"/>
    </row>
    <row r="137" spans="1:3" s="1876" customFormat="1" ht="15" customHeight="1">
      <c r="A137" s="672" t="s">
        <v>131</v>
      </c>
      <c r="B137" s="530" t="s">
        <v>646</v>
      </c>
      <c r="C137" s="672"/>
    </row>
    <row r="138" spans="1:3" s="1876" customFormat="1" ht="15" customHeight="1">
      <c r="A138" s="2061" t="s">
        <v>730</v>
      </c>
      <c r="B138" s="2061" t="s">
        <v>670</v>
      </c>
      <c r="C138" s="2061"/>
    </row>
    <row r="139" spans="1:3" s="1876" customFormat="1" ht="15" customHeight="1">
      <c r="A139" s="2061" t="s">
        <v>740</v>
      </c>
      <c r="B139" s="2061" t="s">
        <v>670</v>
      </c>
      <c r="C139" s="2061"/>
    </row>
    <row r="140" spans="1:3" s="1876" customFormat="1" ht="15" customHeight="1">
      <c r="A140" s="2061" t="s">
        <v>723</v>
      </c>
      <c r="B140" s="2061" t="s">
        <v>670</v>
      </c>
      <c r="C140" s="2061"/>
    </row>
    <row r="141" spans="1:3" s="1876" customFormat="1" ht="15" customHeight="1">
      <c r="A141" s="2061" t="s">
        <v>736</v>
      </c>
      <c r="B141" s="2061" t="s">
        <v>670</v>
      </c>
      <c r="C141" s="2061"/>
    </row>
    <row r="142" spans="1:3" s="1876" customFormat="1" ht="15" customHeight="1">
      <c r="A142" s="2061" t="s">
        <v>733</v>
      </c>
      <c r="B142" s="2061" t="s">
        <v>670</v>
      </c>
      <c r="C142" s="2061"/>
    </row>
    <row r="143" spans="1:3" s="672" customFormat="1" ht="15" customHeight="1">
      <c r="A143" s="2061" t="s">
        <v>710</v>
      </c>
      <c r="B143" s="2061" t="s">
        <v>670</v>
      </c>
      <c r="C143" s="2061"/>
    </row>
    <row r="144" spans="1:3" s="1876" customFormat="1" ht="15" customHeight="1">
      <c r="A144" s="672" t="s">
        <v>726</v>
      </c>
      <c r="B144" s="2061" t="s">
        <v>670</v>
      </c>
      <c r="C144" s="672"/>
    </row>
    <row r="145" spans="1:3" s="1876" customFormat="1" ht="15" customHeight="1" thickBot="1">
      <c r="A145" s="2061" t="s">
        <v>716</v>
      </c>
      <c r="B145" s="2061" t="s">
        <v>670</v>
      </c>
      <c r="C145" s="2061"/>
    </row>
    <row r="146" spans="1:3" s="1876" customFormat="1" ht="15" customHeight="1" thickBot="1">
      <c r="A146" s="1765" t="s">
        <v>726</v>
      </c>
      <c r="B146" s="1765" t="s">
        <v>674</v>
      </c>
      <c r="C146" s="1765"/>
    </row>
    <row r="147" spans="1:3" s="1876" customFormat="1" ht="15" customHeight="1" thickBot="1">
      <c r="A147" s="2120" t="s">
        <v>632</v>
      </c>
      <c r="B147" s="1765" t="s">
        <v>674</v>
      </c>
      <c r="C147" s="2120"/>
    </row>
    <row r="148" spans="1:3" s="1876" customFormat="1" ht="15" customHeight="1" thickBot="1">
      <c r="A148" s="2121" t="s">
        <v>152</v>
      </c>
      <c r="B148" s="1765" t="s">
        <v>674</v>
      </c>
      <c r="C148" s="2121"/>
    </row>
    <row r="149" spans="1:3" s="1876" customFormat="1" ht="15" customHeight="1" thickBot="1">
      <c r="A149" s="2120" t="s">
        <v>103</v>
      </c>
      <c r="B149" s="1765" t="s">
        <v>674</v>
      </c>
      <c r="C149" s="2116"/>
    </row>
    <row r="150" spans="1:3" s="1876" customFormat="1" ht="15" customHeight="1" thickBot="1">
      <c r="A150" s="2126" t="s">
        <v>152</v>
      </c>
      <c r="B150" s="1765" t="s">
        <v>674</v>
      </c>
      <c r="C150" s="1631"/>
    </row>
    <row r="151" spans="1:3" s="1876" customFormat="1" ht="15" customHeight="1" thickBot="1">
      <c r="A151" s="2118" t="s">
        <v>1140</v>
      </c>
      <c r="B151" s="1765" t="s">
        <v>674</v>
      </c>
      <c r="C151" s="2129"/>
    </row>
    <row r="152" spans="1:3" s="1876" customFormat="1" ht="15" customHeight="1" thickBot="1">
      <c r="A152" s="2126" t="s">
        <v>743</v>
      </c>
      <c r="B152" s="1765" t="s">
        <v>674</v>
      </c>
      <c r="C152" s="1631"/>
    </row>
    <row r="153" spans="1:3" s="1876" customFormat="1" ht="15" customHeight="1" thickBot="1">
      <c r="A153" s="2123" t="s">
        <v>171</v>
      </c>
      <c r="B153" s="1765" t="s">
        <v>674</v>
      </c>
      <c r="C153" s="2160"/>
    </row>
    <row r="154" spans="1:3" s="1876" customFormat="1" ht="15" customHeight="1" thickBot="1">
      <c r="A154" s="2118" t="s">
        <v>1140</v>
      </c>
      <c r="B154" s="1765" t="s">
        <v>674</v>
      </c>
      <c r="C154" s="2161"/>
    </row>
    <row r="155" spans="1:3" s="1876" customFormat="1" ht="15" customHeight="1" thickBot="1">
      <c r="A155" s="2120" t="s">
        <v>134</v>
      </c>
      <c r="B155" s="1765" t="s">
        <v>674</v>
      </c>
      <c r="C155" s="2116"/>
    </row>
    <row r="156" spans="1:3" s="1876" customFormat="1" ht="15" customHeight="1" thickBot="1">
      <c r="A156" s="2126" t="s">
        <v>777</v>
      </c>
      <c r="B156" s="1765" t="s">
        <v>674</v>
      </c>
      <c r="C156" s="1631"/>
    </row>
    <row r="157" spans="1:3" s="1876" customFormat="1" ht="15" customHeight="1" thickBot="1">
      <c r="A157" s="2120" t="s">
        <v>738</v>
      </c>
      <c r="B157" s="1765" t="s">
        <v>674</v>
      </c>
      <c r="C157" s="2120"/>
    </row>
    <row r="158" spans="1:3" s="1876" customFormat="1" ht="15" customHeight="1" thickBot="1">
      <c r="A158" s="2121" t="s">
        <v>103</v>
      </c>
      <c r="B158" s="1765" t="s">
        <v>674</v>
      </c>
      <c r="C158" s="2121"/>
    </row>
    <row r="159" spans="1:3" s="1876" customFormat="1" ht="15" customHeight="1" thickBot="1">
      <c r="A159" s="2120" t="s">
        <v>735</v>
      </c>
      <c r="B159" s="1765" t="s">
        <v>674</v>
      </c>
      <c r="C159" s="2120"/>
    </row>
    <row r="160" spans="1:3" s="1876" customFormat="1" ht="15" customHeight="1" thickBot="1">
      <c r="A160" s="2121" t="s">
        <v>758</v>
      </c>
      <c r="B160" s="1765" t="s">
        <v>674</v>
      </c>
      <c r="C160" s="2121"/>
    </row>
    <row r="161" spans="1:3" s="1876" customFormat="1" ht="15" customHeight="1" thickBot="1">
      <c r="A161" s="2120" t="s">
        <v>743</v>
      </c>
      <c r="B161" s="1765" t="s">
        <v>674</v>
      </c>
      <c r="C161" s="2120"/>
    </row>
    <row r="162" spans="1:3" s="1876" customFormat="1" ht="15" customHeight="1" thickBot="1">
      <c r="A162" s="2121" t="s">
        <v>134</v>
      </c>
      <c r="B162" s="1765" t="s">
        <v>674</v>
      </c>
      <c r="C162" s="2121"/>
    </row>
    <row r="163" spans="1:3" s="1876" customFormat="1" ht="15" customHeight="1" thickBot="1">
      <c r="A163" s="2120" t="s">
        <v>402</v>
      </c>
      <c r="B163" s="1765" t="s">
        <v>674</v>
      </c>
      <c r="C163" s="2120"/>
    </row>
    <row r="164" spans="1:3" s="1876" customFormat="1" ht="15" customHeight="1" thickBot="1">
      <c r="A164" s="2121" t="s">
        <v>799</v>
      </c>
      <c r="B164" s="1765" t="s">
        <v>674</v>
      </c>
      <c r="C164" s="805"/>
    </row>
    <row r="165" spans="1:3" s="1876" customFormat="1" ht="15" customHeight="1" thickBot="1">
      <c r="A165" s="2120" t="s">
        <v>721</v>
      </c>
      <c r="B165" s="1765" t="s">
        <v>674</v>
      </c>
      <c r="C165" s="2120"/>
    </row>
    <row r="166" spans="1:3" s="1876" customFormat="1" ht="15" customHeight="1" thickBot="1">
      <c r="A166" s="2126" t="s">
        <v>126</v>
      </c>
      <c r="B166" s="1765" t="s">
        <v>674</v>
      </c>
      <c r="C166" s="2126"/>
    </row>
    <row r="167" spans="1:3" s="1876" customFormat="1" ht="15" customHeight="1" thickBot="1">
      <c r="A167" s="2120" t="s">
        <v>89</v>
      </c>
      <c r="B167" s="1765" t="s">
        <v>674</v>
      </c>
      <c r="C167" s="2120"/>
    </row>
    <row r="168" spans="1:3" s="1876" customFormat="1" ht="15" customHeight="1" thickBot="1">
      <c r="A168" s="2121" t="s">
        <v>305</v>
      </c>
      <c r="B168" s="1765" t="s">
        <v>674</v>
      </c>
      <c r="C168" s="2121"/>
    </row>
    <row r="169" spans="1:3" s="1876" customFormat="1" ht="15" customHeight="1" thickBot="1">
      <c r="A169" s="2120" t="s">
        <v>777</v>
      </c>
      <c r="B169" s="1765" t="s">
        <v>674</v>
      </c>
      <c r="C169" s="2120"/>
    </row>
    <row r="170" spans="1:3" s="672" customFormat="1" ht="15" customHeight="1" thickBot="1">
      <c r="A170" s="2121" t="s">
        <v>184</v>
      </c>
      <c r="B170" s="1765" t="s">
        <v>674</v>
      </c>
      <c r="C170" s="2121"/>
    </row>
    <row r="171" spans="1:3" s="1876" customFormat="1" ht="15" customHeight="1" thickBot="1">
      <c r="A171" s="2120" t="s">
        <v>728</v>
      </c>
      <c r="B171" s="1765" t="s">
        <v>674</v>
      </c>
      <c r="C171" s="2120"/>
    </row>
    <row r="172" spans="1:3" s="1876" customFormat="1" ht="15" customHeight="1" thickBot="1">
      <c r="A172" s="2121" t="s">
        <v>40</v>
      </c>
      <c r="B172" s="1765" t="s">
        <v>674</v>
      </c>
      <c r="C172" s="2121"/>
    </row>
    <row r="173" spans="1:3" s="1876" customFormat="1" ht="15" customHeight="1" thickBot="1">
      <c r="A173" s="2120" t="s">
        <v>738</v>
      </c>
      <c r="B173" s="1765" t="s">
        <v>674</v>
      </c>
      <c r="C173" s="2120"/>
    </row>
    <row r="174" spans="1:3" s="1876" customFormat="1" ht="15" customHeight="1" thickBot="1">
      <c r="A174" s="2121" t="s">
        <v>758</v>
      </c>
      <c r="B174" s="1765" t="s">
        <v>674</v>
      </c>
      <c r="C174" s="2121"/>
    </row>
    <row r="175" spans="1:3" s="1876" customFormat="1" ht="15" customHeight="1" thickBot="1">
      <c r="A175" s="2120" t="s">
        <v>728</v>
      </c>
      <c r="B175" s="1765" t="s">
        <v>674</v>
      </c>
      <c r="C175" s="2120"/>
    </row>
    <row r="176" spans="1:3" s="1876" customFormat="1" ht="15" customHeight="1" thickBot="1">
      <c r="A176" s="2121" t="s">
        <v>769</v>
      </c>
      <c r="B176" s="1765" t="s">
        <v>674</v>
      </c>
      <c r="C176" s="2121"/>
    </row>
    <row r="177" spans="1:3" s="1876" customFormat="1" ht="15" customHeight="1" thickBot="1">
      <c r="A177" s="2120" t="s">
        <v>402</v>
      </c>
      <c r="B177" s="1765" t="s">
        <v>674</v>
      </c>
      <c r="C177" s="2120"/>
    </row>
    <row r="178" spans="1:3" s="1876" customFormat="1" ht="15" customHeight="1" thickBot="1">
      <c r="A178" s="2121" t="s">
        <v>733</v>
      </c>
      <c r="B178" s="1765" t="s">
        <v>674</v>
      </c>
      <c r="C178" s="1326"/>
    </row>
    <row r="179" spans="1:3" s="1876" customFormat="1" ht="15" customHeight="1" thickBot="1">
      <c r="A179" s="2120" t="s">
        <v>387</v>
      </c>
      <c r="B179" s="1765" t="s">
        <v>674</v>
      </c>
      <c r="C179" s="2120"/>
    </row>
    <row r="180" spans="1:3" s="1876" customFormat="1" ht="15" customHeight="1" thickBot="1">
      <c r="A180" s="2121" t="s">
        <v>52</v>
      </c>
      <c r="B180" s="1765" t="s">
        <v>674</v>
      </c>
      <c r="C180" s="2121"/>
    </row>
    <row r="181" spans="1:3" s="1876" customFormat="1" ht="15" customHeight="1" thickBot="1">
      <c r="A181" s="2120" t="s">
        <v>23</v>
      </c>
      <c r="B181" s="1765" t="s">
        <v>674</v>
      </c>
      <c r="C181" s="2120"/>
    </row>
    <row r="182" spans="1:3" s="1876" customFormat="1" ht="15" customHeight="1" thickBot="1">
      <c r="A182" s="2126" t="s">
        <v>1112</v>
      </c>
      <c r="B182" s="1765" t="s">
        <v>674</v>
      </c>
      <c r="C182" s="2126"/>
    </row>
    <row r="183" spans="1:3" s="1876" customFormat="1" ht="15" customHeight="1" thickBot="1">
      <c r="A183" s="2120" t="s">
        <v>744</v>
      </c>
      <c r="B183" s="1765" t="s">
        <v>674</v>
      </c>
      <c r="C183" s="2120"/>
    </row>
    <row r="184" spans="1:3" s="1876" customFormat="1" ht="15" customHeight="1" thickBot="1">
      <c r="A184" s="2112" t="s">
        <v>52</v>
      </c>
      <c r="B184" s="1765" t="s">
        <v>674</v>
      </c>
      <c r="C184" s="2112"/>
    </row>
    <row r="185" spans="1:3" s="1876" customFormat="1" ht="15" customHeight="1" thickTop="1" thickBot="1">
      <c r="A185" s="2120" t="s">
        <v>42</v>
      </c>
      <c r="B185" s="1765" t="s">
        <v>674</v>
      </c>
      <c r="C185" s="2120"/>
    </row>
    <row r="186" spans="1:3" s="1876" customFormat="1" ht="15" customHeight="1" thickBot="1">
      <c r="A186" s="2121" t="s">
        <v>302</v>
      </c>
      <c r="B186" s="1765" t="s">
        <v>674</v>
      </c>
      <c r="C186" s="2121"/>
    </row>
    <row r="187" spans="1:3" s="1876" customFormat="1" ht="15" customHeight="1" thickBot="1">
      <c r="A187" s="2120" t="s">
        <v>89</v>
      </c>
      <c r="B187" s="1765" t="s">
        <v>674</v>
      </c>
      <c r="C187" s="2120"/>
    </row>
    <row r="188" spans="1:3" s="1876" customFormat="1" ht="15" customHeight="1" thickBot="1">
      <c r="A188" s="2121" t="s">
        <v>799</v>
      </c>
      <c r="B188" s="1765" t="s">
        <v>674</v>
      </c>
      <c r="C188" s="805"/>
    </row>
    <row r="189" spans="1:3" s="1876" customFormat="1" ht="15" customHeight="1" thickBot="1">
      <c r="A189" s="2120" t="s">
        <v>632</v>
      </c>
      <c r="B189" s="1765" t="s">
        <v>674</v>
      </c>
      <c r="C189" s="2120"/>
    </row>
    <row r="190" spans="1:3" s="1876" customFormat="1" ht="15" customHeight="1" thickBot="1">
      <c r="A190" s="2121" t="s">
        <v>793</v>
      </c>
      <c r="B190" s="1765" t="s">
        <v>674</v>
      </c>
      <c r="C190" s="2121"/>
    </row>
    <row r="191" spans="1:3" s="1876" customFormat="1" ht="15" customHeight="1" thickBot="1">
      <c r="A191" s="2120" t="s">
        <v>305</v>
      </c>
      <c r="B191" s="1765" t="s">
        <v>674</v>
      </c>
      <c r="C191" s="2120"/>
    </row>
    <row r="192" spans="1:3" s="1876" customFormat="1" ht="15" customHeight="1" thickBot="1">
      <c r="A192" s="2121" t="s">
        <v>793</v>
      </c>
      <c r="B192" s="1765" t="s">
        <v>674</v>
      </c>
      <c r="C192" s="2121"/>
    </row>
    <row r="193" spans="1:3" s="1876" customFormat="1" ht="15" customHeight="1" thickBot="1">
      <c r="A193" s="2120" t="s">
        <v>745</v>
      </c>
      <c r="B193" s="1765" t="s">
        <v>674</v>
      </c>
      <c r="C193" s="2120"/>
    </row>
    <row r="194" spans="1:3" s="1876" customFormat="1" ht="15" customHeight="1" thickBot="1">
      <c r="A194" s="2121" t="s">
        <v>24</v>
      </c>
      <c r="B194" s="1765" t="s">
        <v>674</v>
      </c>
      <c r="C194" s="2121"/>
    </row>
    <row r="195" spans="1:3" s="1876" customFormat="1" ht="15" customHeight="1" thickBot="1">
      <c r="A195" s="2120" t="s">
        <v>757</v>
      </c>
      <c r="B195" s="1765" t="s">
        <v>674</v>
      </c>
      <c r="C195" s="2120"/>
    </row>
    <row r="196" spans="1:3" s="1876" customFormat="1" ht="15" customHeight="1" thickBot="1">
      <c r="A196" s="2121" t="s">
        <v>40</v>
      </c>
      <c r="B196" s="1765" t="s">
        <v>674</v>
      </c>
      <c r="C196" s="2121"/>
    </row>
    <row r="197" spans="1:3" s="1876" customFormat="1" ht="15" customHeight="1" thickBot="1">
      <c r="A197" s="2120" t="s">
        <v>757</v>
      </c>
      <c r="B197" s="1765" t="s">
        <v>674</v>
      </c>
      <c r="C197" s="2120"/>
    </row>
    <row r="198" spans="1:3" s="1876" customFormat="1" ht="15" customHeight="1" thickBot="1">
      <c r="A198" s="2121" t="s">
        <v>184</v>
      </c>
      <c r="B198" s="1765" t="s">
        <v>674</v>
      </c>
      <c r="C198" s="2121"/>
    </row>
    <row r="199" spans="1:3" s="1876" customFormat="1" ht="15" customHeight="1" thickBot="1">
      <c r="A199" s="2120" t="s">
        <v>769</v>
      </c>
      <c r="B199" s="1765" t="s">
        <v>674</v>
      </c>
      <c r="C199" s="2120"/>
    </row>
    <row r="200" spans="1:3" s="1876" customFormat="1" ht="15" customHeight="1" thickBot="1">
      <c r="A200" s="2126" t="s">
        <v>757</v>
      </c>
      <c r="B200" s="1765" t="s">
        <v>674</v>
      </c>
      <c r="C200" s="2126"/>
    </row>
    <row r="201" spans="1:3" s="1876" customFormat="1" ht="15" customHeight="1" thickBot="1">
      <c r="A201" s="2120" t="s">
        <v>24</v>
      </c>
      <c r="B201" s="1765" t="s">
        <v>674</v>
      </c>
      <c r="C201" s="2120"/>
    </row>
    <row r="202" spans="1:3" s="1876" customFormat="1" ht="15" customHeight="1" thickBot="1">
      <c r="A202" s="2126" t="s">
        <v>38</v>
      </c>
      <c r="B202" s="1765" t="s">
        <v>674</v>
      </c>
      <c r="C202" s="2126"/>
    </row>
    <row r="203" spans="1:3" s="1876" customFormat="1" ht="15" customHeight="1">
      <c r="A203" s="2120" t="s">
        <v>744</v>
      </c>
      <c r="B203" s="1765" t="s">
        <v>674</v>
      </c>
      <c r="C203" s="2120"/>
    </row>
    <row r="204" spans="1:3" s="1876" customFormat="1" ht="15" customHeight="1">
      <c r="A204" s="2177" t="s">
        <v>728</v>
      </c>
      <c r="B204" s="2177" t="s">
        <v>691</v>
      </c>
      <c r="C204" s="2177"/>
    </row>
    <row r="205" spans="1:3" s="1876" customFormat="1" ht="15" customHeight="1">
      <c r="A205" s="2178" t="s">
        <v>84</v>
      </c>
      <c r="B205" s="2177" t="s">
        <v>691</v>
      </c>
      <c r="C205" s="2178"/>
    </row>
    <row r="206" spans="1:3" s="1876" customFormat="1" ht="15" customHeight="1">
      <c r="A206" s="2177" t="s">
        <v>126</v>
      </c>
      <c r="B206" s="2177" t="s">
        <v>691</v>
      </c>
      <c r="C206" s="2177"/>
    </row>
    <row r="207" spans="1:3" s="1876" customFormat="1" ht="15" customHeight="1">
      <c r="A207" s="2178" t="s">
        <v>23</v>
      </c>
      <c r="B207" s="2177" t="s">
        <v>691</v>
      </c>
      <c r="C207" s="2178"/>
    </row>
    <row r="208" spans="1:3" s="1876" customFormat="1" ht="15" customHeight="1">
      <c r="A208" s="2177" t="s">
        <v>799</v>
      </c>
      <c r="B208" s="2177" t="s">
        <v>691</v>
      </c>
      <c r="C208" s="2179"/>
    </row>
    <row r="209" spans="1:3" s="1876" customFormat="1" ht="15" customHeight="1">
      <c r="A209" s="2178" t="s">
        <v>23</v>
      </c>
      <c r="B209" s="2177" t="s">
        <v>691</v>
      </c>
      <c r="C209" s="2178"/>
    </row>
    <row r="210" spans="1:3" s="1876" customFormat="1" ht="15" customHeight="1">
      <c r="A210" s="2177" t="s">
        <v>40</v>
      </c>
      <c r="B210" s="2177" t="s">
        <v>691</v>
      </c>
      <c r="C210" s="2177"/>
    </row>
    <row r="211" spans="1:3" s="1876" customFormat="1" ht="15" customHeight="1">
      <c r="A211" s="2180" t="s">
        <v>733</v>
      </c>
      <c r="B211" s="2177" t="s">
        <v>691</v>
      </c>
      <c r="C211" s="2180"/>
    </row>
    <row r="212" spans="1:3" s="1876" customFormat="1" ht="15" customHeight="1">
      <c r="A212" s="2177" t="s">
        <v>769</v>
      </c>
      <c r="B212" s="2177" t="s">
        <v>691</v>
      </c>
      <c r="C212" s="2177"/>
    </row>
    <row r="213" spans="1:3" s="1876" customFormat="1" ht="15" customHeight="1">
      <c r="A213" s="2178" t="s">
        <v>745</v>
      </c>
      <c r="B213" s="2177" t="s">
        <v>691</v>
      </c>
      <c r="C213" s="2178"/>
    </row>
    <row r="214" spans="1:3" s="1876" customFormat="1" ht="15" customHeight="1">
      <c r="A214" s="2181" t="s">
        <v>52</v>
      </c>
      <c r="B214" s="2177" t="s">
        <v>691</v>
      </c>
      <c r="C214" s="2181"/>
    </row>
    <row r="215" spans="1:3" s="1876" customFormat="1" ht="15" customHeight="1">
      <c r="A215" s="2178" t="s">
        <v>42</v>
      </c>
      <c r="B215" s="2177" t="s">
        <v>691</v>
      </c>
      <c r="C215" s="2178"/>
    </row>
    <row r="216" spans="1:3" s="1876" customFormat="1" ht="15" customHeight="1"/>
    <row r="217" spans="1:3" s="1876" customFormat="1" ht="15" customHeight="1"/>
  </sheetData>
  <autoFilter ref="A1:B215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F119"/>
  <sheetViews>
    <sheetView topLeftCell="A67" workbookViewId="0">
      <selection activeCell="B54" sqref="B54:D54"/>
    </sheetView>
  </sheetViews>
  <sheetFormatPr defaultColWidth="18" defaultRowHeight="12"/>
  <cols>
    <col min="1" max="1" width="7.85546875" style="2" customWidth="1"/>
    <col min="2" max="2" width="1.7109375" style="767" customWidth="1"/>
    <col min="3" max="3" width="1.42578125" style="2" bestFit="1" customWidth="1"/>
    <col min="4" max="4" width="32.140625" style="2" customWidth="1"/>
    <col min="5" max="5" width="9.28515625" style="2236" customWidth="1"/>
    <col min="6" max="6" width="4.28515625" style="2" hidden="1" customWidth="1"/>
    <col min="7" max="7" width="12.28515625" style="1291" hidden="1" customWidth="1"/>
    <col min="8" max="8" width="4.140625" style="2" hidden="1" customWidth="1"/>
    <col min="9" max="9" width="26.85546875" style="2413" customWidth="1"/>
    <col min="10" max="10" width="3.28515625" style="767" hidden="1" customWidth="1"/>
    <col min="11" max="11" width="13.5703125" style="47" customWidth="1"/>
    <col min="12" max="12" width="9" style="47" hidden="1" customWidth="1"/>
    <col min="13" max="13" width="9.85546875" style="47" hidden="1" customWidth="1"/>
    <col min="14" max="14" width="18.5703125" style="767" hidden="1" customWidth="1"/>
    <col min="15" max="16384" width="18" style="2"/>
  </cols>
  <sheetData>
    <row r="1" spans="1:28" s="3" customFormat="1">
      <c r="A1" s="1886" t="s">
        <v>1058</v>
      </c>
      <c r="B1" s="764"/>
      <c r="C1" s="1886" t="s">
        <v>257</v>
      </c>
      <c r="D1" s="35" t="s">
        <v>699</v>
      </c>
      <c r="E1" s="2233"/>
      <c r="F1" s="2225"/>
      <c r="G1" s="2225"/>
      <c r="H1" s="2225"/>
      <c r="I1" s="2337"/>
      <c r="J1" s="2225"/>
      <c r="K1" s="2225"/>
      <c r="L1" s="2225"/>
      <c r="M1" s="2225"/>
      <c r="N1" s="2225"/>
    </row>
    <row r="2" spans="1:28" s="3" customFormat="1">
      <c r="A2" s="3" t="s">
        <v>1059</v>
      </c>
      <c r="B2" s="13"/>
      <c r="C2" s="3" t="s">
        <v>257</v>
      </c>
      <c r="D2" s="2209" t="s">
        <v>1042</v>
      </c>
      <c r="E2" s="2234"/>
      <c r="F2" s="2210"/>
      <c r="G2" s="2210"/>
      <c r="H2" s="2210"/>
      <c r="I2" s="2411"/>
      <c r="J2" s="2210"/>
      <c r="K2" s="2210"/>
      <c r="L2" s="2210"/>
      <c r="M2" s="2210"/>
      <c r="N2" s="2210"/>
    </row>
    <row r="3" spans="1:28">
      <c r="A3" s="3" t="s">
        <v>1060</v>
      </c>
      <c r="B3" s="13"/>
      <c r="C3" s="3" t="s">
        <v>257</v>
      </c>
      <c r="D3" s="13" t="s">
        <v>1300</v>
      </c>
      <c r="E3" s="2235"/>
      <c r="F3" s="3"/>
      <c r="G3" s="13"/>
      <c r="H3" s="3"/>
      <c r="I3" s="2412"/>
      <c r="J3" s="765"/>
      <c r="K3" s="45"/>
      <c r="L3" s="45"/>
      <c r="M3" s="45"/>
      <c r="N3" s="765" t="s">
        <v>395</v>
      </c>
    </row>
    <row r="4" spans="1:28" ht="24.75" customHeight="1">
      <c r="A4" s="1886" t="s">
        <v>1061</v>
      </c>
      <c r="B4" s="764"/>
      <c r="C4" s="38" t="s">
        <v>257</v>
      </c>
      <c r="D4" s="2812" t="s">
        <v>1293</v>
      </c>
      <c r="E4" s="2812"/>
      <c r="F4" s="2812"/>
      <c r="G4" s="2812"/>
      <c r="H4" s="2812"/>
      <c r="I4" s="2812"/>
      <c r="J4" s="2812"/>
      <c r="K4" s="2812"/>
      <c r="L4" s="45"/>
      <c r="M4" s="45"/>
      <c r="N4" s="765"/>
    </row>
    <row r="5" spans="1:28" ht="12.75" thickBot="1">
      <c r="K5" s="1888"/>
    </row>
    <row r="6" spans="1:28" s="1897" customFormat="1" ht="60.75" customHeight="1" thickTop="1" thickBot="1">
      <c r="A6" s="1889" t="s">
        <v>0</v>
      </c>
      <c r="B6" s="2364" t="s">
        <v>408</v>
      </c>
      <c r="C6" s="2364"/>
      <c r="D6" s="2364"/>
      <c r="E6" s="2237" t="s">
        <v>2</v>
      </c>
      <c r="F6" s="2274"/>
      <c r="G6" s="1890" t="s">
        <v>64</v>
      </c>
      <c r="H6" s="1890" t="s">
        <v>4</v>
      </c>
      <c r="I6" s="1890" t="s">
        <v>470</v>
      </c>
      <c r="J6" s="1896" t="s">
        <v>3</v>
      </c>
      <c r="K6" s="1892" t="s">
        <v>1100</v>
      </c>
      <c r="L6" s="1893" t="s">
        <v>477</v>
      </c>
      <c r="M6" s="1894" t="s">
        <v>478</v>
      </c>
      <c r="N6" s="2238" t="s">
        <v>479</v>
      </c>
    </row>
    <row r="7" spans="1:28" s="1897" customFormat="1" ht="20.25" customHeight="1">
      <c r="A7" s="2275">
        <v>1</v>
      </c>
      <c r="B7" s="1261" t="s">
        <v>726</v>
      </c>
      <c r="C7" s="1261"/>
      <c r="D7" s="1261"/>
      <c r="E7" s="2276" t="s">
        <v>7</v>
      </c>
      <c r="F7" s="2277">
        <v>583330642201000</v>
      </c>
      <c r="G7" s="2278"/>
      <c r="H7" s="2278"/>
      <c r="I7" s="1901" t="s">
        <v>210</v>
      </c>
      <c r="K7" s="1264">
        <v>200000</v>
      </c>
      <c r="L7" s="2239"/>
      <c r="M7" s="2240"/>
      <c r="N7" s="2241"/>
    </row>
    <row r="8" spans="1:28" ht="15.75" customHeight="1">
      <c r="A8" s="1903">
        <v>2</v>
      </c>
      <c r="B8" s="2814" t="s">
        <v>632</v>
      </c>
      <c r="C8" s="2814"/>
      <c r="D8" s="2814"/>
      <c r="E8" s="2158" t="s">
        <v>7</v>
      </c>
      <c r="F8" s="1881" t="s">
        <v>633</v>
      </c>
      <c r="G8" s="1382" t="s">
        <v>46</v>
      </c>
      <c r="H8" s="1904" t="s">
        <v>781</v>
      </c>
      <c r="I8" s="1383" t="s">
        <v>210</v>
      </c>
      <c r="J8" s="2"/>
      <c r="K8" s="1885">
        <v>200000</v>
      </c>
      <c r="L8" s="1885">
        <f>F8-K8</f>
        <v>81024507001000</v>
      </c>
      <c r="M8" s="1910">
        <v>2</v>
      </c>
      <c r="N8" s="1881" t="s">
        <v>633</v>
      </c>
    </row>
    <row r="9" spans="1:28" ht="15.75" customHeight="1">
      <c r="A9" s="1906">
        <v>3</v>
      </c>
      <c r="B9" s="2361" t="s">
        <v>152</v>
      </c>
      <c r="C9" s="2361"/>
      <c r="D9" s="2361"/>
      <c r="E9" s="2252" t="s">
        <v>7</v>
      </c>
      <c r="F9" s="1919" t="s">
        <v>293</v>
      </c>
      <c r="G9" s="1364" t="s">
        <v>51</v>
      </c>
      <c r="H9" s="1907" t="s">
        <v>243</v>
      </c>
      <c r="I9" s="1378" t="s">
        <v>209</v>
      </c>
      <c r="K9" s="1275">
        <v>200000</v>
      </c>
      <c r="L9" s="1388">
        <f>K9*15%</f>
        <v>30000</v>
      </c>
      <c r="M9" s="1275">
        <f>K9-L9</f>
        <v>170000</v>
      </c>
      <c r="N9" s="1279">
        <v>3</v>
      </c>
    </row>
    <row r="10" spans="1:28" ht="15.75" customHeight="1">
      <c r="A10" s="1903">
        <v>4</v>
      </c>
      <c r="B10" s="2814" t="s">
        <v>103</v>
      </c>
      <c r="C10" s="2814"/>
      <c r="D10" s="2543"/>
      <c r="E10" s="2158" t="s">
        <v>7</v>
      </c>
      <c r="F10" s="1919">
        <v>776330540201000</v>
      </c>
      <c r="G10" s="1382" t="s">
        <v>187</v>
      </c>
      <c r="H10" s="1904" t="s">
        <v>437</v>
      </c>
      <c r="I10" s="1383" t="s">
        <v>209</v>
      </c>
      <c r="J10" s="2"/>
      <c r="K10" s="1885">
        <v>200000</v>
      </c>
      <c r="L10" s="1917">
        <f>F10-K10</f>
        <v>776330540001000</v>
      </c>
      <c r="M10" s="1910">
        <v>4</v>
      </c>
      <c r="N10" s="2311">
        <v>776330524201000</v>
      </c>
    </row>
    <row r="11" spans="1:28" ht="15.75" customHeight="1">
      <c r="A11" s="1953">
        <v>5</v>
      </c>
      <c r="B11" s="2359" t="s">
        <v>152</v>
      </c>
      <c r="C11" s="2359"/>
      <c r="D11" s="2365"/>
      <c r="E11" s="2159" t="s">
        <v>7</v>
      </c>
      <c r="F11" s="2279" t="s">
        <v>263</v>
      </c>
      <c r="G11" s="1912" t="s">
        <v>51</v>
      </c>
      <c r="H11" s="1913" t="s">
        <v>243</v>
      </c>
      <c r="I11" s="1914" t="s">
        <v>308</v>
      </c>
      <c r="K11" s="1275">
        <v>200000</v>
      </c>
      <c r="L11" s="1388">
        <f>K11*15%</f>
        <v>30000</v>
      </c>
      <c r="M11" s="1275">
        <f>K11-L11</f>
        <v>170000</v>
      </c>
      <c r="N11" s="1279">
        <v>5</v>
      </c>
    </row>
    <row r="12" spans="1:28" ht="15.75" customHeight="1">
      <c r="A12" s="1903">
        <v>6</v>
      </c>
      <c r="B12" s="2346" t="s">
        <v>1139</v>
      </c>
      <c r="C12" s="2347"/>
      <c r="D12" s="2347"/>
      <c r="E12" s="2158" t="s">
        <v>7</v>
      </c>
      <c r="F12" s="1881" t="s">
        <v>780</v>
      </c>
      <c r="G12" s="1382" t="s">
        <v>188</v>
      </c>
      <c r="H12" s="1904" t="s">
        <v>775</v>
      </c>
      <c r="I12" s="1383" t="s">
        <v>308</v>
      </c>
      <c r="K12" s="1885">
        <v>200000</v>
      </c>
      <c r="L12" s="1387">
        <f>K12*15%</f>
        <v>30000</v>
      </c>
      <c r="M12" s="1885">
        <f>K12-L12</f>
        <v>170000</v>
      </c>
      <c r="N12" s="1908">
        <v>6</v>
      </c>
    </row>
    <row r="13" spans="1:28" ht="15.75" customHeight="1">
      <c r="A13" s="1953">
        <v>7</v>
      </c>
      <c r="B13" s="2813" t="s">
        <v>743</v>
      </c>
      <c r="C13" s="2813"/>
      <c r="D13" s="2841"/>
      <c r="E13" s="2159" t="s">
        <v>7</v>
      </c>
      <c r="F13" s="2312" t="s">
        <v>739</v>
      </c>
      <c r="G13" s="1912" t="s">
        <v>188</v>
      </c>
      <c r="H13" s="1913" t="s">
        <v>624</v>
      </c>
      <c r="I13" s="2359" t="s">
        <v>212</v>
      </c>
      <c r="J13" s="2"/>
      <c r="K13" s="1275">
        <v>200000</v>
      </c>
      <c r="L13" s="1275">
        <f>F13-K13</f>
        <v>81020992001000</v>
      </c>
      <c r="M13" s="672">
        <v>7</v>
      </c>
      <c r="N13" s="1905" t="s">
        <v>780</v>
      </c>
    </row>
    <row r="14" spans="1:28" ht="15.75" customHeight="1">
      <c r="A14" s="1903">
        <v>8</v>
      </c>
      <c r="B14" s="2360" t="s">
        <v>171</v>
      </c>
      <c r="C14" s="2360"/>
      <c r="D14" s="2346"/>
      <c r="E14" s="2158" t="s">
        <v>10</v>
      </c>
      <c r="F14" s="1918">
        <v>583385240201000</v>
      </c>
      <c r="G14" s="1382" t="s">
        <v>181</v>
      </c>
      <c r="H14" s="1904" t="s">
        <v>722</v>
      </c>
      <c r="I14" s="2360" t="s">
        <v>212</v>
      </c>
      <c r="K14" s="1885">
        <v>200000</v>
      </c>
      <c r="L14" s="1388">
        <f>K14*5%</f>
        <v>10000</v>
      </c>
      <c r="M14" s="1275">
        <f>K14-L14</f>
        <v>190000</v>
      </c>
      <c r="N14" s="1279">
        <v>7</v>
      </c>
    </row>
    <row r="15" spans="1:28" ht="15.75" customHeight="1">
      <c r="A15" s="1906">
        <v>9</v>
      </c>
      <c r="B15" s="2365" t="s">
        <v>1139</v>
      </c>
      <c r="C15" s="2161"/>
      <c r="D15" s="2161"/>
      <c r="E15" s="2159" t="s">
        <v>7</v>
      </c>
      <c r="F15" s="1919" t="s">
        <v>295</v>
      </c>
      <c r="G15" s="1364" t="s">
        <v>188</v>
      </c>
      <c r="H15" s="2280" t="s">
        <v>251</v>
      </c>
      <c r="I15" s="2361" t="s">
        <v>213</v>
      </c>
      <c r="K15" s="1275">
        <v>200000</v>
      </c>
      <c r="L15" s="1388">
        <f>K15*15%</f>
        <v>30000</v>
      </c>
      <c r="M15" s="1275">
        <f>K15-L15</f>
        <v>170000</v>
      </c>
      <c r="N15" s="1279">
        <v>9</v>
      </c>
      <c r="Y15" s="11"/>
      <c r="Z15" s="11"/>
      <c r="AA15" s="11"/>
      <c r="AB15" s="11"/>
    </row>
    <row r="16" spans="1:28" ht="15.75" customHeight="1">
      <c r="A16" s="1903">
        <v>10</v>
      </c>
      <c r="B16" s="2814" t="s">
        <v>134</v>
      </c>
      <c r="C16" s="2814"/>
      <c r="D16" s="2543"/>
      <c r="E16" s="2158" t="s">
        <v>10</v>
      </c>
      <c r="F16" s="2268" t="s">
        <v>342</v>
      </c>
      <c r="G16" s="1382" t="s">
        <v>188</v>
      </c>
      <c r="H16" s="1904" t="s">
        <v>193</v>
      </c>
      <c r="I16" s="2360" t="s">
        <v>213</v>
      </c>
      <c r="J16" s="2"/>
      <c r="K16" s="1885">
        <v>200000</v>
      </c>
      <c r="L16" s="1275">
        <f>F16-K16</f>
        <v>645794471001000</v>
      </c>
      <c r="M16" s="672">
        <v>9</v>
      </c>
      <c r="N16" s="1905" t="s">
        <v>774</v>
      </c>
    </row>
    <row r="17" spans="1:32" ht="15.75" customHeight="1">
      <c r="A17" s="1906">
        <v>11</v>
      </c>
      <c r="B17" s="2359" t="s">
        <v>777</v>
      </c>
      <c r="C17" s="2359"/>
      <c r="D17" s="2365"/>
      <c r="E17" s="2159" t="s">
        <v>7</v>
      </c>
      <c r="F17" s="2281">
        <v>58333098020100</v>
      </c>
      <c r="G17" s="1912" t="s">
        <v>51</v>
      </c>
      <c r="H17" s="1913" t="s">
        <v>778</v>
      </c>
      <c r="I17" s="2359" t="s">
        <v>215</v>
      </c>
      <c r="K17" s="1275">
        <v>200000</v>
      </c>
      <c r="L17" s="1387">
        <f>K17*5%</f>
        <v>10000</v>
      </c>
      <c r="M17" s="1275">
        <f>K17-L17</f>
        <v>190000</v>
      </c>
      <c r="N17" s="1908">
        <v>12</v>
      </c>
    </row>
    <row r="18" spans="1:32" ht="15.75" customHeight="1">
      <c r="A18" s="1903">
        <v>12</v>
      </c>
      <c r="B18" s="2360" t="s">
        <v>738</v>
      </c>
      <c r="C18" s="2360"/>
      <c r="D18" s="2360"/>
      <c r="E18" s="2158" t="s">
        <v>10</v>
      </c>
      <c r="F18" s="1881" t="s">
        <v>739</v>
      </c>
      <c r="G18" s="1382" t="s">
        <v>51</v>
      </c>
      <c r="H18" s="1904" t="s">
        <v>784</v>
      </c>
      <c r="I18" s="2360" t="s">
        <v>215</v>
      </c>
      <c r="K18" s="1885">
        <v>200000</v>
      </c>
      <c r="L18" s="1923">
        <f>K18*5%</f>
        <v>10000</v>
      </c>
      <c r="M18" s="1275">
        <f>K18-L18</f>
        <v>190000</v>
      </c>
      <c r="N18" s="1279">
        <v>11</v>
      </c>
    </row>
    <row r="19" spans="1:32" ht="15.75" customHeight="1">
      <c r="A19" s="1906">
        <v>13</v>
      </c>
      <c r="B19" s="2361" t="s">
        <v>103</v>
      </c>
      <c r="C19" s="2361"/>
      <c r="D19" s="2361"/>
      <c r="E19" s="2252" t="s">
        <v>7</v>
      </c>
      <c r="F19" s="1919">
        <v>776330540201000</v>
      </c>
      <c r="G19" s="1364" t="s">
        <v>187</v>
      </c>
      <c r="H19" s="1907" t="s">
        <v>752</v>
      </c>
      <c r="I19" s="2361" t="s">
        <v>216</v>
      </c>
      <c r="K19" s="1275">
        <v>200000</v>
      </c>
      <c r="L19" s="1388">
        <f>K19*15%</f>
        <v>30000</v>
      </c>
    </row>
    <row r="20" spans="1:32" ht="15.75" customHeight="1">
      <c r="A20" s="1903">
        <v>14</v>
      </c>
      <c r="B20" s="2814" t="s">
        <v>735</v>
      </c>
      <c r="C20" s="2814"/>
      <c r="D20" s="2814"/>
      <c r="E20" s="2158" t="s">
        <v>7</v>
      </c>
      <c r="F20" s="2313">
        <v>256060971201000</v>
      </c>
      <c r="G20" s="1382" t="s">
        <v>185</v>
      </c>
      <c r="H20" s="1904">
        <v>81363087677</v>
      </c>
      <c r="I20" s="2360" t="s">
        <v>216</v>
      </c>
      <c r="J20" s="2"/>
      <c r="K20" s="1885">
        <v>200000</v>
      </c>
      <c r="L20" s="1921">
        <f>F20-K20</f>
        <v>256060971001000</v>
      </c>
      <c r="M20" s="672">
        <v>13</v>
      </c>
      <c r="N20" s="1918">
        <v>256060971201000</v>
      </c>
      <c r="P20" s="11"/>
      <c r="Q20" s="11"/>
      <c r="R20" s="11"/>
      <c r="S20" s="11"/>
      <c r="T20" s="11"/>
      <c r="U20" s="11"/>
      <c r="V20" s="11"/>
      <c r="W20" s="11"/>
    </row>
    <row r="21" spans="1:32" ht="15.75" customHeight="1">
      <c r="A21" s="1906">
        <v>15</v>
      </c>
      <c r="B21" s="2361" t="s">
        <v>758</v>
      </c>
      <c r="C21" s="2361"/>
      <c r="D21" s="2361"/>
      <c r="E21" s="2252" t="s">
        <v>7</v>
      </c>
      <c r="F21" s="1905" t="s">
        <v>788</v>
      </c>
      <c r="G21" s="1364" t="s">
        <v>183</v>
      </c>
      <c r="H21" s="1907" t="s">
        <v>772</v>
      </c>
      <c r="I21" s="2361" t="s">
        <v>414</v>
      </c>
      <c r="K21" s="1275">
        <v>200000</v>
      </c>
      <c r="L21" s="1388">
        <f>K21*15%</f>
        <v>30000</v>
      </c>
      <c r="M21" s="1275">
        <f>K21-L21</f>
        <v>170000</v>
      </c>
      <c r="N21" s="1279">
        <v>15</v>
      </c>
      <c r="P21" s="11"/>
      <c r="Q21" s="672"/>
      <c r="R21" s="672"/>
      <c r="S21" s="11"/>
      <c r="T21" s="11"/>
      <c r="U21" s="11"/>
      <c r="V21" s="11"/>
      <c r="W21" s="11"/>
    </row>
    <row r="22" spans="1:32" ht="18" customHeight="1">
      <c r="A22" s="1903">
        <v>16</v>
      </c>
      <c r="B22" s="2814" t="s">
        <v>743</v>
      </c>
      <c r="C22" s="2814"/>
      <c r="D22" s="2814"/>
      <c r="E22" s="2158" t="s">
        <v>7</v>
      </c>
      <c r="F22" s="2312" t="s">
        <v>739</v>
      </c>
      <c r="G22" s="1382" t="s">
        <v>188</v>
      </c>
      <c r="H22" s="1904" t="s">
        <v>775</v>
      </c>
      <c r="I22" s="2360" t="s">
        <v>414</v>
      </c>
      <c r="J22" s="2"/>
      <c r="K22" s="1885">
        <v>200000</v>
      </c>
      <c r="L22" s="1275">
        <f>F22-K22</f>
        <v>81020992001000</v>
      </c>
      <c r="M22" s="672">
        <v>11</v>
      </c>
      <c r="N22" s="1905" t="s">
        <v>780</v>
      </c>
      <c r="P22" s="11"/>
      <c r="Q22" s="11"/>
      <c r="R22" s="11"/>
      <c r="S22" s="11"/>
      <c r="T22" s="11"/>
      <c r="U22" s="11"/>
      <c r="V22" s="11"/>
      <c r="W22" s="11"/>
    </row>
    <row r="23" spans="1:32" ht="19.5" customHeight="1">
      <c r="A23" s="1906">
        <v>17</v>
      </c>
      <c r="B23" s="2815" t="s">
        <v>134</v>
      </c>
      <c r="C23" s="2815"/>
      <c r="D23" s="2815"/>
      <c r="E23" s="2252" t="s">
        <v>10</v>
      </c>
      <c r="F23" s="2268" t="s">
        <v>342</v>
      </c>
      <c r="G23" s="1364" t="s">
        <v>188</v>
      </c>
      <c r="H23" s="1907" t="s">
        <v>193</v>
      </c>
      <c r="I23" s="2361" t="s">
        <v>218</v>
      </c>
      <c r="J23" s="2"/>
      <c r="K23" s="1275">
        <v>200000</v>
      </c>
      <c r="L23" s="1275">
        <f>F23-K23</f>
        <v>645794471001000</v>
      </c>
      <c r="M23" s="672">
        <v>15</v>
      </c>
      <c r="N23" s="1905" t="s">
        <v>774</v>
      </c>
    </row>
    <row r="24" spans="1:32" ht="15.75" customHeight="1">
      <c r="A24" s="1903">
        <v>18</v>
      </c>
      <c r="B24" s="2360" t="s">
        <v>402</v>
      </c>
      <c r="C24" s="2360"/>
      <c r="D24" s="2360"/>
      <c r="E24" s="2158" t="s">
        <v>10</v>
      </c>
      <c r="F24" s="1881" t="s">
        <v>290</v>
      </c>
      <c r="G24" s="1382" t="s">
        <v>181</v>
      </c>
      <c r="H24" s="1904" t="s">
        <v>241</v>
      </c>
      <c r="I24" s="2360" t="s">
        <v>218</v>
      </c>
      <c r="K24" s="1885">
        <v>200000</v>
      </c>
      <c r="L24" s="1388">
        <f>K24*5%</f>
        <v>10000</v>
      </c>
      <c r="M24" s="1275">
        <f>K24-L24</f>
        <v>190000</v>
      </c>
      <c r="N24" s="1279">
        <v>17</v>
      </c>
    </row>
    <row r="25" spans="1:32" ht="15.75" customHeight="1">
      <c r="A25" s="1906">
        <v>19</v>
      </c>
      <c r="B25" s="2361" t="s">
        <v>799</v>
      </c>
      <c r="C25" s="5"/>
      <c r="D25" s="5"/>
      <c r="E25" s="2252" t="s">
        <v>7</v>
      </c>
      <c r="F25" s="1919" t="s">
        <v>306</v>
      </c>
      <c r="G25" s="1364" t="s">
        <v>189</v>
      </c>
      <c r="H25" s="1907" t="s">
        <v>724</v>
      </c>
      <c r="I25" s="2361" t="s">
        <v>219</v>
      </c>
      <c r="K25" s="1275">
        <v>200000</v>
      </c>
      <c r="L25" s="1388">
        <f>K25*15%</f>
        <v>30000</v>
      </c>
      <c r="M25" s="1275">
        <f>K25-L25</f>
        <v>170000</v>
      </c>
      <c r="N25" s="1279">
        <v>19</v>
      </c>
    </row>
    <row r="26" spans="1:32" ht="15.75" customHeight="1">
      <c r="A26" s="1903">
        <v>20</v>
      </c>
      <c r="B26" s="2814" t="s">
        <v>721</v>
      </c>
      <c r="C26" s="2814"/>
      <c r="D26" s="2814"/>
      <c r="E26" s="2158" t="s">
        <v>10</v>
      </c>
      <c r="F26" s="2314">
        <v>583385240201000</v>
      </c>
      <c r="G26" s="1382" t="s">
        <v>181</v>
      </c>
      <c r="H26" s="1904" t="s">
        <v>722</v>
      </c>
      <c r="I26" s="2360" t="s">
        <v>219</v>
      </c>
      <c r="J26" s="2"/>
      <c r="K26" s="1885">
        <v>200000</v>
      </c>
      <c r="L26" s="1917"/>
      <c r="M26" s="1910"/>
      <c r="N26" s="2311">
        <v>583385240201000</v>
      </c>
    </row>
    <row r="27" spans="1:32" ht="15.75" customHeight="1">
      <c r="A27" s="1906">
        <v>21</v>
      </c>
      <c r="B27" s="2813" t="s">
        <v>126</v>
      </c>
      <c r="C27" s="2813"/>
      <c r="D27" s="2813"/>
      <c r="E27" s="2159" t="s">
        <v>7</v>
      </c>
      <c r="F27" s="1919" t="s">
        <v>295</v>
      </c>
      <c r="G27" s="1912" t="s">
        <v>188</v>
      </c>
      <c r="H27" s="2282" t="s">
        <v>251</v>
      </c>
      <c r="I27" s="2359" t="s">
        <v>262</v>
      </c>
      <c r="J27" s="2"/>
      <c r="K27" s="1275">
        <v>200000</v>
      </c>
      <c r="L27" s="1921">
        <f>F27-K27</f>
        <v>150663904001000</v>
      </c>
      <c r="M27" s="672">
        <v>23</v>
      </c>
      <c r="N27" s="1925" t="s">
        <v>295</v>
      </c>
    </row>
    <row r="28" spans="1:32" ht="15.75" customHeight="1">
      <c r="A28" s="1903">
        <v>22</v>
      </c>
      <c r="B28" s="2360" t="s">
        <v>89</v>
      </c>
      <c r="C28" s="2360"/>
      <c r="D28" s="2360"/>
      <c r="E28" s="2158" t="s">
        <v>10</v>
      </c>
      <c r="F28" s="1918">
        <v>340338524202000</v>
      </c>
      <c r="G28" s="1382" t="s">
        <v>183</v>
      </c>
      <c r="H28" s="1904" t="s">
        <v>252</v>
      </c>
      <c r="I28" s="2360" t="s">
        <v>262</v>
      </c>
      <c r="K28" s="1885">
        <v>200000</v>
      </c>
      <c r="L28" s="1388">
        <f>K28*5%</f>
        <v>10000</v>
      </c>
      <c r="M28" s="1275">
        <f>K28-L28</f>
        <v>190000</v>
      </c>
      <c r="N28" s="1279">
        <v>21</v>
      </c>
    </row>
    <row r="29" spans="1:32" ht="15.75" customHeight="1">
      <c r="A29" s="1906">
        <v>23</v>
      </c>
      <c r="B29" s="2361" t="s">
        <v>305</v>
      </c>
      <c r="C29" s="2361"/>
      <c r="D29" s="2361"/>
      <c r="E29" s="2252" t="s">
        <v>7</v>
      </c>
      <c r="F29" s="1919">
        <v>776427254201000</v>
      </c>
      <c r="G29" s="1364" t="s">
        <v>188</v>
      </c>
      <c r="H29" s="1907" t="s">
        <v>195</v>
      </c>
      <c r="I29" s="1378" t="s">
        <v>333</v>
      </c>
      <c r="K29" s="1275">
        <v>200000</v>
      </c>
      <c r="L29" s="1923">
        <f>K29*15%</f>
        <v>30000</v>
      </c>
      <c r="M29" s="1921">
        <f>K29-L29</f>
        <v>170000</v>
      </c>
      <c r="N29" s="1279">
        <v>23</v>
      </c>
    </row>
    <row r="30" spans="1:32" ht="15.75" customHeight="1">
      <c r="A30" s="1903">
        <v>24</v>
      </c>
      <c r="B30" s="2814" t="s">
        <v>777</v>
      </c>
      <c r="C30" s="2814"/>
      <c r="D30" s="2814"/>
      <c r="E30" s="2158" t="s">
        <v>7</v>
      </c>
      <c r="F30" s="2281">
        <v>58333098020100</v>
      </c>
      <c r="G30" s="1382" t="s">
        <v>51</v>
      </c>
      <c r="H30" s="1904" t="s">
        <v>778</v>
      </c>
      <c r="I30" s="1383" t="s">
        <v>333</v>
      </c>
      <c r="J30" s="2"/>
      <c r="K30" s="1885">
        <v>200000</v>
      </c>
      <c r="L30" s="1275">
        <f>F30-K30</f>
        <v>58333097820100</v>
      </c>
      <c r="M30" s="672">
        <v>13</v>
      </c>
      <c r="N30" s="1881">
        <v>58333098020100</v>
      </c>
    </row>
    <row r="31" spans="1:32" ht="15.75" customHeight="1">
      <c r="A31" s="1906">
        <v>25</v>
      </c>
      <c r="B31" s="2361" t="s">
        <v>184</v>
      </c>
      <c r="C31" s="2361"/>
      <c r="D31" s="2361"/>
      <c r="E31" s="2252" t="s">
        <v>7</v>
      </c>
      <c r="F31" s="1919" t="s">
        <v>249</v>
      </c>
      <c r="G31" s="1364" t="s">
        <v>185</v>
      </c>
      <c r="H31" s="1907" t="s">
        <v>178</v>
      </c>
      <c r="I31" s="1378" t="s">
        <v>234</v>
      </c>
      <c r="K31" s="1275">
        <v>200000</v>
      </c>
      <c r="L31" s="1388">
        <f>K31*15%</f>
        <v>30000</v>
      </c>
      <c r="M31" s="1275">
        <f>K31-L31</f>
        <v>170000</v>
      </c>
      <c r="N31" s="1279">
        <v>25</v>
      </c>
    </row>
    <row r="32" spans="1:32" ht="15.75" customHeight="1">
      <c r="A32" s="1903">
        <v>26</v>
      </c>
      <c r="B32" s="2360" t="s">
        <v>728</v>
      </c>
      <c r="C32" s="2360"/>
      <c r="D32" s="2360"/>
      <c r="E32" s="2158" t="s">
        <v>7</v>
      </c>
      <c r="F32" s="2026" t="s">
        <v>1098</v>
      </c>
      <c r="G32" s="1382" t="s">
        <v>189</v>
      </c>
      <c r="H32" s="1904" t="s">
        <v>729</v>
      </c>
      <c r="I32" s="1383" t="s">
        <v>234</v>
      </c>
      <c r="J32" s="2"/>
      <c r="K32" s="1885">
        <v>200000</v>
      </c>
      <c r="L32" s="1921">
        <f>F32-K32</f>
        <v>5833229487001000</v>
      </c>
      <c r="M32" s="672">
        <v>27</v>
      </c>
      <c r="N32" s="1925">
        <v>583329487201000</v>
      </c>
      <c r="AA32" s="11"/>
      <c r="AB32" s="11"/>
      <c r="AC32" s="11"/>
      <c r="AD32" s="11"/>
      <c r="AE32" s="11"/>
      <c r="AF32" s="11"/>
    </row>
    <row r="33" spans="1:32" ht="15.75" customHeight="1">
      <c r="A33" s="1906">
        <v>27</v>
      </c>
      <c r="B33" s="2361" t="s">
        <v>40</v>
      </c>
      <c r="C33" s="2361"/>
      <c r="D33" s="2361"/>
      <c r="E33" s="2252" t="s">
        <v>7</v>
      </c>
      <c r="F33" s="1905" t="s">
        <v>272</v>
      </c>
      <c r="G33" s="1364" t="s">
        <v>51</v>
      </c>
      <c r="H33" s="5">
        <v>8126791922</v>
      </c>
      <c r="I33" s="2361" t="s">
        <v>223</v>
      </c>
      <c r="K33" s="1275">
        <v>200000</v>
      </c>
      <c r="L33" s="1388">
        <f>K33*15%</f>
        <v>30000</v>
      </c>
      <c r="M33" s="1275">
        <f>K33-L33</f>
        <v>170000</v>
      </c>
      <c r="N33" s="1279">
        <v>27</v>
      </c>
    </row>
    <row r="34" spans="1:32" ht="15.75" customHeight="1">
      <c r="A34" s="1903">
        <v>28</v>
      </c>
      <c r="B34" s="2360" t="s">
        <v>738</v>
      </c>
      <c r="C34" s="2360"/>
      <c r="D34" s="2360"/>
      <c r="E34" s="2158" t="s">
        <v>10</v>
      </c>
      <c r="F34" s="1881" t="s">
        <v>739</v>
      </c>
      <c r="G34" s="1382" t="s">
        <v>189</v>
      </c>
      <c r="H34" s="1904" t="s">
        <v>732</v>
      </c>
      <c r="I34" s="2360" t="s">
        <v>223</v>
      </c>
      <c r="J34" s="2"/>
      <c r="K34" s="1885">
        <v>200000</v>
      </c>
      <c r="L34" s="1885">
        <f>F34-K34</f>
        <v>81020992001000</v>
      </c>
      <c r="M34" s="672">
        <v>99</v>
      </c>
      <c r="N34" s="1925">
        <v>58333517201000</v>
      </c>
      <c r="AA34" s="11"/>
      <c r="AB34" s="11"/>
      <c r="AC34" s="11"/>
      <c r="AD34" s="11"/>
      <c r="AE34" s="11"/>
      <c r="AF34" s="11"/>
    </row>
    <row r="35" spans="1:32" ht="15.75" customHeight="1">
      <c r="A35" s="1906">
        <v>29</v>
      </c>
      <c r="B35" s="2361" t="s">
        <v>758</v>
      </c>
      <c r="C35" s="2361"/>
      <c r="D35" s="2361"/>
      <c r="E35" s="2252" t="s">
        <v>7</v>
      </c>
      <c r="F35" s="1905" t="s">
        <v>788</v>
      </c>
      <c r="G35" s="1364" t="s">
        <v>51</v>
      </c>
      <c r="H35" s="1907" t="s">
        <v>759</v>
      </c>
      <c r="I35" s="2361" t="s">
        <v>222</v>
      </c>
      <c r="K35" s="1275">
        <v>200000</v>
      </c>
      <c r="L35" s="1387">
        <f>K35*5%</f>
        <v>10000</v>
      </c>
      <c r="M35" s="1885">
        <f>K35-L35</f>
        <v>190000</v>
      </c>
      <c r="N35" s="1908">
        <v>30</v>
      </c>
    </row>
    <row r="36" spans="1:32" ht="15.75" customHeight="1">
      <c r="A36" s="1903">
        <v>30</v>
      </c>
      <c r="B36" s="2360" t="s">
        <v>728</v>
      </c>
      <c r="C36" s="2360"/>
      <c r="D36" s="2360"/>
      <c r="E36" s="2158" t="s">
        <v>7</v>
      </c>
      <c r="F36" s="2026" t="s">
        <v>1098</v>
      </c>
      <c r="G36" s="1382" t="s">
        <v>189</v>
      </c>
      <c r="H36" s="1904" t="s">
        <v>729</v>
      </c>
      <c r="I36" s="2360" t="s">
        <v>222</v>
      </c>
      <c r="J36" s="2"/>
      <c r="K36" s="1885">
        <v>200000</v>
      </c>
      <c r="L36" s="1921">
        <f>F36-K36</f>
        <v>5833229487001000</v>
      </c>
      <c r="M36" s="672">
        <v>33</v>
      </c>
      <c r="N36" s="1925">
        <v>583329487201000</v>
      </c>
      <c r="AA36" s="11"/>
      <c r="AB36" s="11"/>
      <c r="AC36" s="11"/>
      <c r="AD36" s="11"/>
      <c r="AE36" s="11"/>
      <c r="AF36" s="11"/>
    </row>
    <row r="37" spans="1:32" ht="15.75" customHeight="1">
      <c r="A37" s="1906">
        <v>31</v>
      </c>
      <c r="B37" s="2361" t="s">
        <v>769</v>
      </c>
      <c r="C37" s="2361"/>
      <c r="D37" s="2361"/>
      <c r="E37" s="2252" t="s">
        <v>7</v>
      </c>
      <c r="F37" s="1919">
        <v>698245274201000</v>
      </c>
      <c r="G37" s="1364" t="s">
        <v>182</v>
      </c>
      <c r="H37" s="1907" t="s">
        <v>770</v>
      </c>
      <c r="I37" s="2361" t="s">
        <v>224</v>
      </c>
      <c r="K37" s="1275">
        <v>200000</v>
      </c>
      <c r="L37" s="1388">
        <f>K37*15%</f>
        <v>30000</v>
      </c>
      <c r="M37" s="1275">
        <f>K37-L37</f>
        <v>170000</v>
      </c>
      <c r="N37" s="1279">
        <v>31</v>
      </c>
    </row>
    <row r="38" spans="1:32" ht="15.75" customHeight="1">
      <c r="A38" s="1903">
        <v>32</v>
      </c>
      <c r="B38" s="2814" t="s">
        <v>402</v>
      </c>
      <c r="C38" s="2814"/>
      <c r="D38" s="2814"/>
      <c r="E38" s="2158" t="s">
        <v>10</v>
      </c>
      <c r="F38" s="1881" t="s">
        <v>290</v>
      </c>
      <c r="G38" s="1382" t="s">
        <v>181</v>
      </c>
      <c r="H38" s="1904" t="s">
        <v>241</v>
      </c>
      <c r="I38" s="2360" t="s">
        <v>224</v>
      </c>
      <c r="J38" s="2"/>
      <c r="K38" s="1885">
        <v>200000</v>
      </c>
      <c r="L38" s="1275">
        <f>F38-K38</f>
        <v>159399369001000</v>
      </c>
      <c r="M38" s="672">
        <v>35</v>
      </c>
      <c r="N38" s="1905" t="s">
        <v>290</v>
      </c>
      <c r="AA38" s="11"/>
      <c r="AB38" s="11"/>
      <c r="AC38" s="11"/>
      <c r="AD38" s="11"/>
      <c r="AE38" s="11"/>
      <c r="AF38" s="11"/>
    </row>
    <row r="39" spans="1:32" ht="15.75" customHeight="1">
      <c r="A39" s="1906">
        <v>33</v>
      </c>
      <c r="B39" s="2361" t="s">
        <v>733</v>
      </c>
      <c r="C39" s="11"/>
      <c r="D39" s="1871"/>
      <c r="E39" s="2252" t="s">
        <v>7</v>
      </c>
      <c r="F39" s="1881">
        <v>583331517201000</v>
      </c>
      <c r="G39" s="1364" t="s">
        <v>191</v>
      </c>
      <c r="H39" s="1907" t="s">
        <v>206</v>
      </c>
      <c r="I39" s="2361" t="s">
        <v>221</v>
      </c>
      <c r="J39" s="2"/>
      <c r="K39" s="1275">
        <v>200000</v>
      </c>
      <c r="L39" s="1275">
        <f>F39-K39</f>
        <v>583331517001000</v>
      </c>
      <c r="M39" s="672">
        <v>37</v>
      </c>
      <c r="N39" s="1925">
        <v>58333517201000</v>
      </c>
      <c r="AA39" s="11"/>
      <c r="AB39" s="11"/>
      <c r="AC39" s="11"/>
      <c r="AD39" s="11"/>
      <c r="AE39" s="11"/>
      <c r="AF39" s="11"/>
    </row>
    <row r="40" spans="1:32" ht="15.75" customHeight="1">
      <c r="A40" s="1903">
        <v>34</v>
      </c>
      <c r="B40" s="2360" t="s">
        <v>387</v>
      </c>
      <c r="C40" s="2360"/>
      <c r="D40" s="2360"/>
      <c r="E40" s="2158" t="s">
        <v>7</v>
      </c>
      <c r="F40" s="1881" t="s">
        <v>334</v>
      </c>
      <c r="G40" s="1382" t="s">
        <v>189</v>
      </c>
      <c r="H40" s="1904" t="s">
        <v>340</v>
      </c>
      <c r="I40" s="2360" t="s">
        <v>221</v>
      </c>
      <c r="K40" s="1885">
        <v>200000</v>
      </c>
      <c r="L40" s="1388">
        <f>K40*15%</f>
        <v>30000</v>
      </c>
      <c r="M40" s="1275">
        <f>K40-L40</f>
        <v>170000</v>
      </c>
      <c r="N40" s="1279">
        <v>33</v>
      </c>
    </row>
    <row r="41" spans="1:32" ht="15.75" customHeight="1">
      <c r="A41" s="1906">
        <v>35</v>
      </c>
      <c r="B41" s="2361" t="s">
        <v>52</v>
      </c>
      <c r="C41" s="2361"/>
      <c r="D41" s="2361"/>
      <c r="E41" s="2252" t="s">
        <v>7</v>
      </c>
      <c r="F41" s="1919">
        <v>150904886201000</v>
      </c>
      <c r="G41" s="1364" t="s">
        <v>188</v>
      </c>
      <c r="H41" s="1907" t="s">
        <v>760</v>
      </c>
      <c r="I41" s="2361" t="s">
        <v>227</v>
      </c>
      <c r="K41" s="1275">
        <v>200000</v>
      </c>
      <c r="L41" s="1388">
        <f>K41*15%</f>
        <v>30000</v>
      </c>
      <c r="M41" s="1275">
        <f>K41-L41</f>
        <v>170000</v>
      </c>
      <c r="N41" s="1279">
        <v>35</v>
      </c>
      <c r="S41" s="5" t="s">
        <v>10</v>
      </c>
    </row>
    <row r="42" spans="1:32" ht="15.75" customHeight="1">
      <c r="A42" s="1903">
        <v>36</v>
      </c>
      <c r="B42" s="2814" t="s">
        <v>23</v>
      </c>
      <c r="C42" s="2814"/>
      <c r="D42" s="2814"/>
      <c r="E42" s="2158" t="s">
        <v>10</v>
      </c>
      <c r="F42" s="1881" t="s">
        <v>289</v>
      </c>
      <c r="G42" s="1382" t="s">
        <v>183</v>
      </c>
      <c r="H42" s="1904" t="s">
        <v>292</v>
      </c>
      <c r="I42" s="2360" t="s">
        <v>227</v>
      </c>
      <c r="J42" s="2"/>
      <c r="K42" s="1885">
        <v>200000</v>
      </c>
      <c r="L42" s="1275">
        <f>F42-K42</f>
        <v>81042665001000</v>
      </c>
      <c r="M42" s="672">
        <v>39</v>
      </c>
      <c r="N42" s="1905" t="s">
        <v>289</v>
      </c>
      <c r="AA42" s="11"/>
      <c r="AB42" s="11"/>
      <c r="AC42" s="11"/>
      <c r="AD42" s="11"/>
      <c r="AE42" s="11"/>
      <c r="AF42" s="11"/>
    </row>
    <row r="43" spans="1:32" ht="26.25" customHeight="1">
      <c r="A43" s="1906">
        <v>37</v>
      </c>
      <c r="B43" s="2359" t="s">
        <v>1112</v>
      </c>
      <c r="C43" s="2359"/>
      <c r="D43" s="2359"/>
      <c r="E43" s="2283" t="s">
        <v>7</v>
      </c>
      <c r="F43" s="2279">
        <v>583331285201000</v>
      </c>
      <c r="G43" s="1912" t="s">
        <v>188</v>
      </c>
      <c r="H43" s="1913" t="s">
        <v>760</v>
      </c>
      <c r="I43" s="1914" t="s">
        <v>456</v>
      </c>
      <c r="K43" s="1275">
        <v>200000</v>
      </c>
      <c r="L43" s="1923">
        <f>K43*15%</f>
        <v>30000</v>
      </c>
      <c r="M43" s="1921">
        <f>K43-L43</f>
        <v>170000</v>
      </c>
      <c r="N43" s="1279">
        <v>37</v>
      </c>
    </row>
    <row r="44" spans="1:32" ht="23.25" customHeight="1">
      <c r="A44" s="1903">
        <v>38</v>
      </c>
      <c r="B44" s="2814" t="s">
        <v>744</v>
      </c>
      <c r="C44" s="2814"/>
      <c r="D44" s="2814"/>
      <c r="E44" s="2158" t="s">
        <v>10</v>
      </c>
      <c r="F44" s="2315" t="s">
        <v>1157</v>
      </c>
      <c r="G44" s="1382" t="s">
        <v>187</v>
      </c>
      <c r="H44" s="1904" t="s">
        <v>202</v>
      </c>
      <c r="I44" s="1383" t="s">
        <v>456</v>
      </c>
      <c r="J44" s="2"/>
      <c r="K44" s="1885">
        <v>200000</v>
      </c>
      <c r="L44" s="1275">
        <f>F44-K44</f>
        <v>577535552001000</v>
      </c>
      <c r="M44" s="672">
        <v>41</v>
      </c>
      <c r="N44" s="1918">
        <v>577535552201000</v>
      </c>
      <c r="AA44" s="11"/>
      <c r="AB44" s="11"/>
      <c r="AC44" s="11"/>
      <c r="AD44" s="11"/>
      <c r="AE44" s="11"/>
      <c r="AF44" s="11"/>
    </row>
    <row r="45" spans="1:32" ht="15.75" customHeight="1">
      <c r="A45" s="1953">
        <v>39</v>
      </c>
      <c r="B45" s="2359" t="s">
        <v>52</v>
      </c>
      <c r="C45" s="2359"/>
      <c r="D45" s="2359"/>
      <c r="E45" s="2159" t="s">
        <v>7</v>
      </c>
      <c r="F45" s="2279" t="s">
        <v>389</v>
      </c>
      <c r="G45" s="1912" t="s">
        <v>191</v>
      </c>
      <c r="H45" s="1913" t="s">
        <v>767</v>
      </c>
      <c r="I45" s="2359" t="s">
        <v>228</v>
      </c>
      <c r="K45" s="1275">
        <v>200000</v>
      </c>
      <c r="L45" s="1387">
        <f>K45*15%</f>
        <v>30000</v>
      </c>
      <c r="M45" s="1885">
        <f>K45-L45</f>
        <v>170000</v>
      </c>
      <c r="N45" s="1908">
        <v>42</v>
      </c>
    </row>
    <row r="46" spans="1:32" ht="15.75" customHeight="1">
      <c r="A46" s="1903">
        <v>40</v>
      </c>
      <c r="B46" s="2360" t="s">
        <v>42</v>
      </c>
      <c r="C46" s="2360"/>
      <c r="D46" s="2360"/>
      <c r="E46" s="2158" t="s">
        <v>10</v>
      </c>
      <c r="F46" s="1881" t="s">
        <v>619</v>
      </c>
      <c r="G46" s="1382" t="s">
        <v>181</v>
      </c>
      <c r="H46" s="1904" t="s">
        <v>486</v>
      </c>
      <c r="I46" s="2360" t="s">
        <v>228</v>
      </c>
      <c r="K46" s="1885">
        <v>200000</v>
      </c>
      <c r="L46" s="1388">
        <f>K46*5%</f>
        <v>10000</v>
      </c>
      <c r="M46" s="1275">
        <f>K46-L46</f>
        <v>190000</v>
      </c>
      <c r="N46" s="1279">
        <v>41</v>
      </c>
    </row>
    <row r="47" spans="1:32" ht="15.75" customHeight="1">
      <c r="A47" s="1906">
        <v>41</v>
      </c>
      <c r="B47" s="2361" t="s">
        <v>52</v>
      </c>
      <c r="C47" s="2361"/>
      <c r="D47" s="2361"/>
      <c r="E47" s="2252" t="s">
        <v>7</v>
      </c>
      <c r="F47" s="1905"/>
      <c r="G47" s="1364"/>
      <c r="H47" s="1907"/>
      <c r="I47" s="2359" t="s">
        <v>1167</v>
      </c>
      <c r="K47" s="1275">
        <v>200000</v>
      </c>
      <c r="L47" s="1388"/>
      <c r="M47" s="1275"/>
      <c r="N47" s="1279"/>
    </row>
    <row r="48" spans="1:32" ht="15.75" customHeight="1">
      <c r="A48" s="1903">
        <v>42</v>
      </c>
      <c r="B48" s="2360" t="s">
        <v>126</v>
      </c>
      <c r="C48" s="2360"/>
      <c r="D48" s="2360"/>
      <c r="E48" s="2158" t="s">
        <v>7</v>
      </c>
      <c r="F48" s="1881"/>
      <c r="G48" s="1382"/>
      <c r="H48" s="1904"/>
      <c r="I48" s="2360" t="s">
        <v>1167</v>
      </c>
      <c r="J48" s="2347"/>
      <c r="K48" s="1885">
        <v>200000</v>
      </c>
      <c r="L48" s="1388"/>
      <c r="M48" s="1275"/>
      <c r="N48" s="1279"/>
    </row>
    <row r="49" spans="1:29" ht="15.75" customHeight="1">
      <c r="A49" s="1906">
        <v>43</v>
      </c>
      <c r="B49" s="2361" t="s">
        <v>302</v>
      </c>
      <c r="C49" s="2361"/>
      <c r="D49" s="2361"/>
      <c r="E49" s="2252" t="s">
        <v>7</v>
      </c>
      <c r="F49" s="1905">
        <v>577535255201000</v>
      </c>
      <c r="G49" s="1364" t="s">
        <v>21</v>
      </c>
      <c r="H49" s="1907" t="s">
        <v>22</v>
      </c>
      <c r="I49" s="2361" t="s">
        <v>229</v>
      </c>
      <c r="K49" s="1275">
        <v>200000</v>
      </c>
      <c r="L49" s="1388">
        <f>K49*15%</f>
        <v>30000</v>
      </c>
      <c r="M49" s="1275">
        <f>K49-L49</f>
        <v>170000</v>
      </c>
      <c r="N49" s="1279">
        <v>43</v>
      </c>
    </row>
    <row r="50" spans="1:29" ht="15.75" customHeight="1" thickBot="1">
      <c r="A50" s="1968">
        <v>44</v>
      </c>
      <c r="B50" s="2817" t="s">
        <v>89</v>
      </c>
      <c r="C50" s="2817"/>
      <c r="D50" s="2817"/>
      <c r="E50" s="2469" t="s">
        <v>10</v>
      </c>
      <c r="F50" s="2334">
        <v>340338524202000</v>
      </c>
      <c r="G50" s="1970" t="s">
        <v>183</v>
      </c>
      <c r="H50" s="1971" t="s">
        <v>252</v>
      </c>
      <c r="I50" s="2363" t="s">
        <v>229</v>
      </c>
      <c r="J50" s="2470"/>
      <c r="K50" s="1931">
        <v>200000</v>
      </c>
      <c r="L50" s="1275">
        <f>F50-K50</f>
        <v>340338524002000</v>
      </c>
      <c r="M50" s="672">
        <v>47</v>
      </c>
      <c r="N50" s="1919">
        <v>340338524202000</v>
      </c>
      <c r="Z50" s="11"/>
      <c r="AA50" s="11"/>
      <c r="AB50" s="11"/>
      <c r="AC50" s="11"/>
    </row>
    <row r="51" spans="1:29" ht="15.75" customHeight="1" thickTop="1">
      <c r="A51" s="1906">
        <v>45</v>
      </c>
      <c r="B51" s="2361" t="s">
        <v>799</v>
      </c>
      <c r="C51" s="5"/>
      <c r="D51" s="5"/>
      <c r="E51" s="2252" t="s">
        <v>7</v>
      </c>
      <c r="F51" s="2299" t="s">
        <v>265</v>
      </c>
      <c r="G51" s="1364" t="s">
        <v>191</v>
      </c>
      <c r="H51" s="1907" t="s">
        <v>731</v>
      </c>
      <c r="I51" s="1378" t="s">
        <v>267</v>
      </c>
      <c r="J51" s="2"/>
      <c r="K51" s="1275">
        <v>200000</v>
      </c>
      <c r="L51" s="1921">
        <f>F51-K51</f>
        <v>80923105001000</v>
      </c>
      <c r="M51" s="672">
        <v>49</v>
      </c>
      <c r="N51" s="1925">
        <v>141110304201000</v>
      </c>
      <c r="Z51" s="11"/>
      <c r="AA51" s="11"/>
      <c r="AB51" s="11"/>
      <c r="AC51" s="11"/>
    </row>
    <row r="52" spans="1:29" ht="15.75" customHeight="1">
      <c r="A52" s="1903">
        <v>46</v>
      </c>
      <c r="B52" s="2360" t="s">
        <v>632</v>
      </c>
      <c r="C52" s="2360"/>
      <c r="D52" s="2360"/>
      <c r="E52" s="2158" t="s">
        <v>7</v>
      </c>
      <c r="F52" s="1881" t="s">
        <v>633</v>
      </c>
      <c r="G52" s="1382" t="s">
        <v>46</v>
      </c>
      <c r="H52" s="1904" t="s">
        <v>781</v>
      </c>
      <c r="I52" s="1383" t="s">
        <v>267</v>
      </c>
      <c r="K52" s="1885">
        <v>200000</v>
      </c>
      <c r="L52" s="1388">
        <f>K52*15%</f>
        <v>30000</v>
      </c>
      <c r="M52" s="1275">
        <f>K52-L52</f>
        <v>170000</v>
      </c>
      <c r="N52" s="1279">
        <v>45</v>
      </c>
    </row>
    <row r="53" spans="1:29" ht="15.75" customHeight="1" thickBot="1">
      <c r="A53" s="1906">
        <v>47</v>
      </c>
      <c r="B53" s="2361" t="s">
        <v>793</v>
      </c>
      <c r="C53" s="2361"/>
      <c r="D53" s="2361"/>
      <c r="E53" s="2252" t="s">
        <v>7</v>
      </c>
      <c r="F53" s="1919">
        <v>685794471201000</v>
      </c>
      <c r="G53" s="1364" t="s">
        <v>51</v>
      </c>
      <c r="H53" s="1907" t="s">
        <v>204</v>
      </c>
      <c r="I53" s="1378" t="s">
        <v>268</v>
      </c>
      <c r="K53" s="1275">
        <v>200000</v>
      </c>
      <c r="L53" s="1388">
        <f>K53*15%</f>
        <v>30000</v>
      </c>
      <c r="M53" s="1275">
        <f>K53-L53</f>
        <v>170000</v>
      </c>
      <c r="N53" s="1279">
        <v>47</v>
      </c>
    </row>
    <row r="54" spans="1:29" ht="15.75" customHeight="1">
      <c r="A54" s="1903">
        <v>48</v>
      </c>
      <c r="B54" s="2814" t="s">
        <v>305</v>
      </c>
      <c r="C54" s="2814"/>
      <c r="D54" s="2814"/>
      <c r="E54" s="2158" t="s">
        <v>7</v>
      </c>
      <c r="F54" s="2270" t="s">
        <v>194</v>
      </c>
      <c r="G54" s="1382" t="s">
        <v>188</v>
      </c>
      <c r="H54" s="1904" t="s">
        <v>195</v>
      </c>
      <c r="I54" s="1383" t="s">
        <v>268</v>
      </c>
      <c r="J54" s="2"/>
      <c r="K54" s="1885">
        <v>200000</v>
      </c>
      <c r="L54" s="1275">
        <f>F54-K54</f>
        <v>776428195001000</v>
      </c>
      <c r="M54" s="672">
        <v>53</v>
      </c>
      <c r="N54" s="1919">
        <v>776427254201000</v>
      </c>
      <c r="Z54" s="11"/>
      <c r="AA54" s="11"/>
      <c r="AB54" s="11"/>
      <c r="AC54" s="11"/>
    </row>
    <row r="55" spans="1:29" ht="15.75" customHeight="1">
      <c r="A55" s="1906">
        <v>49</v>
      </c>
      <c r="B55" s="2361" t="s">
        <v>793</v>
      </c>
      <c r="C55" s="2361"/>
      <c r="D55" s="2361"/>
      <c r="E55" s="2252" t="s">
        <v>7</v>
      </c>
      <c r="F55" s="1919">
        <v>685794471201000</v>
      </c>
      <c r="G55" s="1364" t="s">
        <v>51</v>
      </c>
      <c r="H55" s="1907" t="s">
        <v>204</v>
      </c>
      <c r="I55" s="1378" t="s">
        <v>400</v>
      </c>
      <c r="K55" s="1275">
        <v>200000</v>
      </c>
      <c r="L55" s="1388">
        <f>K55*15%</f>
        <v>30000</v>
      </c>
      <c r="M55" s="1275">
        <f>K55-L55</f>
        <v>170000</v>
      </c>
      <c r="N55" s="1279">
        <v>49</v>
      </c>
    </row>
    <row r="56" spans="1:29" ht="15.75" customHeight="1">
      <c r="A56" s="1903">
        <v>50</v>
      </c>
      <c r="B56" s="2814" t="s">
        <v>745</v>
      </c>
      <c r="C56" s="2814"/>
      <c r="D56" s="2814"/>
      <c r="E56" s="2158" t="s">
        <v>10</v>
      </c>
      <c r="F56" s="1881" t="s">
        <v>746</v>
      </c>
      <c r="G56" s="1382" t="s">
        <v>186</v>
      </c>
      <c r="H56" s="1280"/>
      <c r="I56" s="1383" t="s">
        <v>400</v>
      </c>
      <c r="J56" s="2"/>
      <c r="K56" s="1885">
        <v>200000</v>
      </c>
      <c r="L56" s="1921" t="e">
        <f>#REF!-K56</f>
        <v>#REF!</v>
      </c>
      <c r="M56" s="672">
        <v>57</v>
      </c>
      <c r="N56" s="1881" t="s">
        <v>746</v>
      </c>
      <c r="Z56" s="11"/>
      <c r="AA56" s="11"/>
      <c r="AB56" s="11"/>
      <c r="AC56" s="11"/>
    </row>
    <row r="57" spans="1:29" ht="15.75" customHeight="1">
      <c r="A57" s="1906">
        <v>51</v>
      </c>
      <c r="B57" s="2361" t="s">
        <v>24</v>
      </c>
      <c r="C57" s="2361"/>
      <c r="D57" s="2361"/>
      <c r="E57" s="2252" t="s">
        <v>7</v>
      </c>
      <c r="F57" s="1919" t="s">
        <v>249</v>
      </c>
      <c r="G57" s="1364" t="s">
        <v>21</v>
      </c>
      <c r="H57" s="1907" t="s">
        <v>622</v>
      </c>
      <c r="I57" s="2361" t="s">
        <v>230</v>
      </c>
      <c r="K57" s="1275">
        <v>200000</v>
      </c>
      <c r="L57" s="1388">
        <f>K57*15%</f>
        <v>30000</v>
      </c>
      <c r="M57" s="1275">
        <f>K57-L57</f>
        <v>170000</v>
      </c>
      <c r="N57" s="1279">
        <v>51</v>
      </c>
    </row>
    <row r="58" spans="1:29" ht="15.75" customHeight="1">
      <c r="A58" s="1903">
        <v>52</v>
      </c>
      <c r="B58" s="2360" t="s">
        <v>757</v>
      </c>
      <c r="C58" s="2360"/>
      <c r="D58" s="2360"/>
      <c r="E58" s="2158" t="s">
        <v>7</v>
      </c>
      <c r="F58" s="2286" t="s">
        <v>586</v>
      </c>
      <c r="G58" s="1382" t="s">
        <v>51</v>
      </c>
      <c r="H58" s="1904" t="s">
        <v>762</v>
      </c>
      <c r="I58" s="2360" t="s">
        <v>230</v>
      </c>
      <c r="K58" s="1885">
        <v>200000</v>
      </c>
      <c r="L58" s="1387">
        <f>K58*5%</f>
        <v>10000</v>
      </c>
      <c r="M58" s="1885">
        <f>K58-L58</f>
        <v>190000</v>
      </c>
      <c r="N58" s="1908">
        <v>52</v>
      </c>
    </row>
    <row r="59" spans="1:29" ht="15.75" customHeight="1">
      <c r="A59" s="1906">
        <v>53</v>
      </c>
      <c r="B59" s="2815" t="s">
        <v>40</v>
      </c>
      <c r="C59" s="2815"/>
      <c r="D59" s="2815"/>
      <c r="E59" s="2252" t="s">
        <v>7</v>
      </c>
      <c r="F59" s="2316" t="s">
        <v>1152</v>
      </c>
      <c r="G59" s="1364" t="s">
        <v>51</v>
      </c>
      <c r="H59" s="5">
        <v>8126791922</v>
      </c>
      <c r="I59" s="2361" t="s">
        <v>233</v>
      </c>
      <c r="J59" s="2"/>
      <c r="K59" s="1275">
        <v>200000</v>
      </c>
      <c r="L59" s="1921">
        <f>F59-K59</f>
        <v>7499635420100</v>
      </c>
      <c r="M59" s="672">
        <v>65</v>
      </c>
      <c r="N59" s="1937" t="s">
        <v>272</v>
      </c>
      <c r="Z59" s="11"/>
      <c r="AA59" s="11"/>
      <c r="AB59" s="11"/>
      <c r="AC59" s="11"/>
    </row>
    <row r="60" spans="1:29" ht="15.75" customHeight="1">
      <c r="A60" s="1903">
        <v>54</v>
      </c>
      <c r="B60" s="2360" t="s">
        <v>757</v>
      </c>
      <c r="C60" s="2360"/>
      <c r="D60" s="2360"/>
      <c r="E60" s="2158" t="s">
        <v>7</v>
      </c>
      <c r="F60" s="2286" t="s">
        <v>586</v>
      </c>
      <c r="G60" s="1382" t="s">
        <v>51</v>
      </c>
      <c r="H60" s="1904" t="s">
        <v>762</v>
      </c>
      <c r="I60" s="2360" t="s">
        <v>233</v>
      </c>
      <c r="K60" s="1885">
        <v>200000</v>
      </c>
      <c r="L60" s="1923">
        <f>K60*5%</f>
        <v>10000</v>
      </c>
      <c r="M60" s="1921">
        <f>K60-L60</f>
        <v>190000</v>
      </c>
      <c r="N60" s="1279">
        <v>53</v>
      </c>
    </row>
    <row r="61" spans="1:29" ht="15.75" customHeight="1">
      <c r="A61" s="1906">
        <v>55</v>
      </c>
      <c r="B61" s="2361" t="s">
        <v>184</v>
      </c>
      <c r="C61" s="2361"/>
      <c r="D61" s="2361"/>
      <c r="E61" s="2252" t="s">
        <v>7</v>
      </c>
      <c r="F61" s="1919" t="s">
        <v>249</v>
      </c>
      <c r="G61" s="1364" t="s">
        <v>185</v>
      </c>
      <c r="H61" s="1907" t="s">
        <v>178</v>
      </c>
      <c r="I61" s="2361" t="s">
        <v>231</v>
      </c>
      <c r="K61" s="1275">
        <v>200000</v>
      </c>
      <c r="L61" s="1388">
        <f>K61*15%</f>
        <v>30000</v>
      </c>
      <c r="M61" s="1275">
        <f>K61-L61</f>
        <v>170000</v>
      </c>
      <c r="N61" s="1279">
        <v>55</v>
      </c>
    </row>
    <row r="62" spans="1:29" ht="15.75" customHeight="1">
      <c r="A62" s="1903">
        <v>56</v>
      </c>
      <c r="B62" s="2814" t="s">
        <v>769</v>
      </c>
      <c r="C62" s="2814"/>
      <c r="D62" s="2814"/>
      <c r="E62" s="2158" t="s">
        <v>7</v>
      </c>
      <c r="F62" s="2271">
        <v>776428427201000</v>
      </c>
      <c r="G62" s="1382" t="s">
        <v>182</v>
      </c>
      <c r="H62" s="1904" t="s">
        <v>770</v>
      </c>
      <c r="I62" s="2360" t="s">
        <v>231</v>
      </c>
      <c r="J62" s="2"/>
      <c r="K62" s="1885">
        <v>200000</v>
      </c>
      <c r="L62" s="1275">
        <f>F62-K62</f>
        <v>776428427001000</v>
      </c>
      <c r="M62" s="672">
        <v>63</v>
      </c>
      <c r="N62" s="1919">
        <v>698245274201000</v>
      </c>
      <c r="Z62" s="11"/>
      <c r="AA62" s="11"/>
      <c r="AB62" s="11"/>
      <c r="AC62" s="11"/>
    </row>
    <row r="63" spans="1:29" ht="15.75" customHeight="1" thickBot="1">
      <c r="A63" s="1906">
        <v>57</v>
      </c>
      <c r="B63" s="2359" t="s">
        <v>757</v>
      </c>
      <c r="C63" s="2359"/>
      <c r="D63" s="2359"/>
      <c r="E63" s="2159" t="s">
        <v>7</v>
      </c>
      <c r="F63" s="2286" t="s">
        <v>586</v>
      </c>
      <c r="G63" s="1912" t="s">
        <v>51</v>
      </c>
      <c r="H63" s="1913" t="s">
        <v>762</v>
      </c>
      <c r="I63" s="2359" t="s">
        <v>232</v>
      </c>
      <c r="J63" s="2"/>
      <c r="K63" s="1275">
        <v>200000</v>
      </c>
      <c r="L63" s="1275">
        <f>F63-K63</f>
        <v>583336067001000</v>
      </c>
      <c r="M63" s="672">
        <v>61</v>
      </c>
      <c r="N63" s="2294" t="s">
        <v>586</v>
      </c>
      <c r="Z63" s="11"/>
      <c r="AA63" s="11"/>
      <c r="AB63" s="11"/>
      <c r="AC63" s="11"/>
    </row>
    <row r="64" spans="1:29" ht="15.75" customHeight="1" thickTop="1">
      <c r="A64" s="1903">
        <v>58</v>
      </c>
      <c r="B64" s="2360" t="s">
        <v>24</v>
      </c>
      <c r="C64" s="2360"/>
      <c r="D64" s="2360"/>
      <c r="E64" s="2158" t="s">
        <v>7</v>
      </c>
      <c r="F64" s="1918" t="s">
        <v>249</v>
      </c>
      <c r="G64" s="1382" t="s">
        <v>21</v>
      </c>
      <c r="H64" s="1904" t="s">
        <v>622</v>
      </c>
      <c r="I64" s="2360" t="s">
        <v>232</v>
      </c>
      <c r="K64" s="1885">
        <v>200000</v>
      </c>
      <c r="L64" s="2287">
        <f>K64*15%</f>
        <v>30000</v>
      </c>
      <c r="M64" s="2288">
        <f>K64-L64</f>
        <v>170000</v>
      </c>
      <c r="N64" s="1279">
        <v>57</v>
      </c>
    </row>
    <row r="65" spans="1:29" ht="15.75" customHeight="1">
      <c r="A65" s="1906">
        <v>59</v>
      </c>
      <c r="B65" s="2359" t="s">
        <v>38</v>
      </c>
      <c r="C65" s="2359"/>
      <c r="D65" s="2359"/>
      <c r="E65" s="2159" t="s">
        <v>7</v>
      </c>
      <c r="F65" s="2289">
        <v>776428963201000</v>
      </c>
      <c r="G65" s="1912" t="s">
        <v>183</v>
      </c>
      <c r="H65" s="1913" t="s">
        <v>239</v>
      </c>
      <c r="I65" s="1914" t="s">
        <v>236</v>
      </c>
      <c r="K65" s="1275">
        <v>200000</v>
      </c>
      <c r="L65" s="1388">
        <f>K65*15%</f>
        <v>30000</v>
      </c>
      <c r="M65" s="1275">
        <f>K65-L65</f>
        <v>170000</v>
      </c>
      <c r="N65" s="1279">
        <v>59</v>
      </c>
    </row>
    <row r="66" spans="1:29" ht="15.75" customHeight="1">
      <c r="A66" s="1903">
        <v>60</v>
      </c>
      <c r="B66" s="2814" t="s">
        <v>744</v>
      </c>
      <c r="C66" s="2814"/>
      <c r="D66" s="2814"/>
      <c r="E66" s="2158" t="s">
        <v>10</v>
      </c>
      <c r="F66" s="2317">
        <v>577535552201000</v>
      </c>
      <c r="G66" s="1382" t="s">
        <v>191</v>
      </c>
      <c r="H66" s="1904" t="s">
        <v>786</v>
      </c>
      <c r="I66" s="1383" t="s">
        <v>236</v>
      </c>
      <c r="J66" s="2"/>
      <c r="K66" s="1885">
        <v>200000</v>
      </c>
      <c r="L66" s="1921">
        <f>F66-K66</f>
        <v>577535552001000</v>
      </c>
      <c r="M66" s="672">
        <v>75</v>
      </c>
      <c r="N66" s="1918">
        <v>577535552201000</v>
      </c>
      <c r="Z66" s="11"/>
      <c r="AA66" s="11"/>
      <c r="AB66" s="11"/>
      <c r="AC66" s="11"/>
    </row>
    <row r="67" spans="1:29" ht="15.75" customHeight="1">
      <c r="A67" s="1906">
        <v>61</v>
      </c>
      <c r="B67" s="2361" t="s">
        <v>728</v>
      </c>
      <c r="C67" s="2361"/>
      <c r="D67" s="2361"/>
      <c r="E67" s="2252" t="s">
        <v>7</v>
      </c>
      <c r="F67" s="2026" t="s">
        <v>1098</v>
      </c>
      <c r="G67" s="1364" t="s">
        <v>183</v>
      </c>
      <c r="H67" s="1907" t="s">
        <v>239</v>
      </c>
      <c r="I67" s="2361" t="s">
        <v>211</v>
      </c>
      <c r="K67" s="1275">
        <v>200000</v>
      </c>
      <c r="L67" s="1923">
        <f>K67*5%</f>
        <v>10000</v>
      </c>
    </row>
    <row r="68" spans="1:29" ht="15.75" customHeight="1">
      <c r="A68" s="1903">
        <v>62</v>
      </c>
      <c r="B68" s="2360" t="s">
        <v>84</v>
      </c>
      <c r="C68" s="2360"/>
      <c r="D68" s="2360"/>
      <c r="E68" s="2158" t="s">
        <v>7</v>
      </c>
      <c r="F68" s="1881">
        <v>776428195201000</v>
      </c>
      <c r="G68" s="1382" t="s">
        <v>182</v>
      </c>
      <c r="H68" s="1904" t="s">
        <v>237</v>
      </c>
      <c r="I68" s="2360" t="s">
        <v>211</v>
      </c>
      <c r="K68" s="1885">
        <v>200000</v>
      </c>
      <c r="L68" s="1387">
        <f>K68*15%</f>
        <v>30000</v>
      </c>
      <c r="M68" s="1885">
        <f>K68-L68</f>
        <v>170000</v>
      </c>
      <c r="N68" s="1908">
        <v>62</v>
      </c>
    </row>
    <row r="69" spans="1:29" ht="15.75" customHeight="1">
      <c r="A69" s="1906">
        <v>63</v>
      </c>
      <c r="B69" s="2361" t="s">
        <v>126</v>
      </c>
      <c r="C69" s="2361"/>
      <c r="D69" s="2361"/>
      <c r="E69" s="2252" t="s">
        <v>7</v>
      </c>
      <c r="F69" s="1919" t="s">
        <v>295</v>
      </c>
      <c r="G69" s="1364" t="s">
        <v>188</v>
      </c>
      <c r="H69" s="2280" t="s">
        <v>251</v>
      </c>
      <c r="I69" s="2361" t="s">
        <v>214</v>
      </c>
      <c r="K69" s="1275">
        <v>200000</v>
      </c>
      <c r="L69" s="1923">
        <f>K69*15%</f>
        <v>30000</v>
      </c>
      <c r="M69" s="1921">
        <f>K69-L69</f>
        <v>170000</v>
      </c>
      <c r="N69" s="1279">
        <v>63</v>
      </c>
    </row>
    <row r="70" spans="1:29" ht="15.75" customHeight="1" thickBot="1">
      <c r="A70" s="1903">
        <v>64</v>
      </c>
      <c r="B70" s="2360" t="s">
        <v>23</v>
      </c>
      <c r="C70" s="2360"/>
      <c r="D70" s="2360"/>
      <c r="E70" s="2158" t="s">
        <v>10</v>
      </c>
      <c r="F70" s="1881">
        <v>583329545201000</v>
      </c>
      <c r="G70" s="1382" t="s">
        <v>189</v>
      </c>
      <c r="H70" s="1904" t="s">
        <v>240</v>
      </c>
      <c r="I70" s="2360" t="s">
        <v>214</v>
      </c>
      <c r="K70" s="1885">
        <v>200000</v>
      </c>
      <c r="L70" s="1387">
        <f>K70*5%</f>
        <v>10000</v>
      </c>
      <c r="M70" s="1885">
        <f>K70-L70</f>
        <v>190000</v>
      </c>
      <c r="N70" s="1908">
        <v>64</v>
      </c>
    </row>
    <row r="71" spans="1:29" ht="15.75" customHeight="1">
      <c r="A71" s="1906">
        <v>65</v>
      </c>
      <c r="B71" s="2361" t="s">
        <v>799</v>
      </c>
      <c r="C71" s="5"/>
      <c r="D71" s="5"/>
      <c r="E71" s="2252" t="s">
        <v>7</v>
      </c>
      <c r="F71" s="2269" t="s">
        <v>265</v>
      </c>
      <c r="G71" s="1364" t="s">
        <v>191</v>
      </c>
      <c r="H71" s="1907" t="s">
        <v>300</v>
      </c>
      <c r="I71" s="2361" t="s">
        <v>220</v>
      </c>
      <c r="K71" s="1275">
        <v>200000</v>
      </c>
      <c r="L71" s="1388">
        <f>K71*15%</f>
        <v>30000</v>
      </c>
      <c r="M71" s="1275">
        <f>K71-L71</f>
        <v>170000</v>
      </c>
      <c r="N71" s="1279">
        <v>65</v>
      </c>
    </row>
    <row r="72" spans="1:29" ht="15.75" customHeight="1">
      <c r="A72" s="1903">
        <v>66</v>
      </c>
      <c r="B72" s="2360" t="s">
        <v>23</v>
      </c>
      <c r="C72" s="2360"/>
      <c r="D72" s="2360"/>
      <c r="E72" s="2158" t="s">
        <v>10</v>
      </c>
      <c r="F72" s="1881" t="s">
        <v>289</v>
      </c>
      <c r="G72" s="1382" t="s">
        <v>185</v>
      </c>
      <c r="H72" s="1904" t="s">
        <v>631</v>
      </c>
      <c r="I72" s="2360" t="s">
        <v>220</v>
      </c>
      <c r="K72" s="1885">
        <v>200000</v>
      </c>
      <c r="L72" s="1387">
        <f>K72*15%</f>
        <v>30000</v>
      </c>
      <c r="M72" s="2"/>
      <c r="N72" s="2"/>
    </row>
    <row r="73" spans="1:29" ht="15.75" customHeight="1">
      <c r="A73" s="1906">
        <v>67</v>
      </c>
      <c r="B73" s="2361" t="s">
        <v>40</v>
      </c>
      <c r="C73" s="2361"/>
      <c r="D73" s="2361"/>
      <c r="E73" s="2252" t="s">
        <v>7</v>
      </c>
      <c r="F73" s="1905" t="s">
        <v>272</v>
      </c>
      <c r="G73" s="1364" t="s">
        <v>51</v>
      </c>
      <c r="H73" s="5">
        <v>8126791922</v>
      </c>
      <c r="I73" s="2361" t="s">
        <v>250</v>
      </c>
      <c r="K73" s="1275">
        <v>200000</v>
      </c>
      <c r="L73" s="1923">
        <f>K73*15%</f>
        <v>30000</v>
      </c>
      <c r="M73" s="1921">
        <f>K73-L73</f>
        <v>170000</v>
      </c>
      <c r="N73" s="1279">
        <v>67</v>
      </c>
    </row>
    <row r="74" spans="1:29" ht="15.75" customHeight="1">
      <c r="A74" s="1903">
        <v>68</v>
      </c>
      <c r="B74" s="2360" t="s">
        <v>733</v>
      </c>
      <c r="C74" s="2360"/>
      <c r="D74" s="2360"/>
      <c r="E74" s="2158" t="s">
        <v>7</v>
      </c>
      <c r="F74" s="1881">
        <v>583331517201000</v>
      </c>
      <c r="G74" s="1382" t="s">
        <v>185</v>
      </c>
      <c r="H74" s="1904" t="s">
        <v>795</v>
      </c>
      <c r="I74" s="2360" t="s">
        <v>250</v>
      </c>
      <c r="K74" s="1885">
        <v>200000</v>
      </c>
      <c r="L74" s="1387">
        <f>K74*15%</f>
        <v>30000</v>
      </c>
      <c r="M74" s="1885">
        <f>K74-L74</f>
        <v>170000</v>
      </c>
      <c r="N74" s="1908">
        <v>68</v>
      </c>
    </row>
    <row r="75" spans="1:29" ht="15.75" customHeight="1">
      <c r="A75" s="1906">
        <v>69</v>
      </c>
      <c r="B75" s="2361" t="s">
        <v>769</v>
      </c>
      <c r="C75" s="2361"/>
      <c r="D75" s="2361"/>
      <c r="E75" s="2252" t="s">
        <v>7</v>
      </c>
      <c r="F75" s="1919">
        <v>698245274201000</v>
      </c>
      <c r="G75" s="1364" t="s">
        <v>182</v>
      </c>
      <c r="H75" s="1907" t="s">
        <v>770</v>
      </c>
      <c r="I75" s="2361" t="s">
        <v>225</v>
      </c>
      <c r="K75" s="1275">
        <v>200000</v>
      </c>
      <c r="L75" s="1388">
        <f>K75*15%</f>
        <v>30000</v>
      </c>
      <c r="M75" s="1275">
        <f>K75-L75</f>
        <v>170000</v>
      </c>
      <c r="N75" s="1279">
        <v>69</v>
      </c>
    </row>
    <row r="76" spans="1:29" ht="15.75" customHeight="1">
      <c r="A76" s="1903">
        <v>70</v>
      </c>
      <c r="B76" s="2360" t="s">
        <v>745</v>
      </c>
      <c r="C76" s="2360"/>
      <c r="D76" s="2360"/>
      <c r="E76" s="2158" t="s">
        <v>10</v>
      </c>
      <c r="F76" s="1881" t="s">
        <v>746</v>
      </c>
      <c r="G76" s="1382" t="s">
        <v>181</v>
      </c>
      <c r="H76" s="1904" t="s">
        <v>492</v>
      </c>
      <c r="I76" s="2360" t="s">
        <v>225</v>
      </c>
      <c r="K76" s="1885">
        <v>200000</v>
      </c>
      <c r="L76" s="1387">
        <f>K76*5%</f>
        <v>10000</v>
      </c>
    </row>
    <row r="77" spans="1:29" ht="15.75" customHeight="1">
      <c r="A77" s="1906">
        <v>71</v>
      </c>
      <c r="B77" s="2813" t="s">
        <v>52</v>
      </c>
      <c r="C77" s="2813"/>
      <c r="D77" s="2813"/>
      <c r="E77" s="2159" t="s">
        <v>7</v>
      </c>
      <c r="F77" s="2279">
        <v>150904886201000</v>
      </c>
      <c r="G77" s="1912" t="s">
        <v>191</v>
      </c>
      <c r="H77" s="1913" t="s">
        <v>767</v>
      </c>
      <c r="I77" s="2359" t="s">
        <v>226</v>
      </c>
      <c r="K77" s="1275">
        <v>200000</v>
      </c>
      <c r="L77" s="1387">
        <f>K77*15%</f>
        <v>30000</v>
      </c>
      <c r="M77" s="1885">
        <f>K77-L77</f>
        <v>170000</v>
      </c>
      <c r="N77" s="1908">
        <v>72</v>
      </c>
    </row>
    <row r="78" spans="1:29" ht="15.75" customHeight="1">
      <c r="A78" s="1903">
        <v>72</v>
      </c>
      <c r="B78" s="2360" t="s">
        <v>42</v>
      </c>
      <c r="C78" s="2360"/>
      <c r="D78" s="2360"/>
      <c r="E78" s="2158" t="s">
        <v>10</v>
      </c>
      <c r="F78" s="1881" t="s">
        <v>619</v>
      </c>
      <c r="G78" s="1382" t="s">
        <v>181</v>
      </c>
      <c r="H78" s="1904" t="s">
        <v>486</v>
      </c>
      <c r="I78" s="2360" t="s">
        <v>226</v>
      </c>
      <c r="K78" s="1885">
        <v>200000</v>
      </c>
      <c r="L78" s="1388">
        <f>K78*5%</f>
        <v>10000</v>
      </c>
      <c r="M78" s="1275">
        <f>K78-L78</f>
        <v>190000</v>
      </c>
      <c r="N78" s="1279">
        <v>71</v>
      </c>
    </row>
    <row r="79" spans="1:29" ht="20.25" customHeight="1">
      <c r="A79" s="2838" t="s">
        <v>59</v>
      </c>
      <c r="B79" s="2839"/>
      <c r="C79" s="2839"/>
      <c r="D79" s="2839"/>
      <c r="E79" s="2839"/>
      <c r="F79" s="2839"/>
      <c r="G79" s="2839"/>
      <c r="H79" s="2839"/>
      <c r="I79" s="2840"/>
      <c r="J79" s="2075"/>
      <c r="K79" s="2242">
        <f>SUM(K7:K78)</f>
        <v>14400000</v>
      </c>
      <c r="L79" s="2243" t="e">
        <f>SUM(L9:L78)</f>
        <v>#REF!</v>
      </c>
      <c r="M79" s="2242">
        <f>SUM(M9:M78)</f>
        <v>7020876</v>
      </c>
      <c r="N79" s="1279"/>
      <c r="O79" s="1882"/>
      <c r="P79" s="1936"/>
      <c r="Q79" s="2244">
        <f>Q80/70</f>
        <v>182857.14285714287</v>
      </c>
    </row>
    <row r="80" spans="1:29" ht="20.25" customHeight="1" thickBot="1">
      <c r="A80" s="2818" t="s">
        <v>1302</v>
      </c>
      <c r="B80" s="2819"/>
      <c r="C80" s="2819"/>
      <c r="D80" s="2819"/>
      <c r="E80" s="2819"/>
      <c r="F80" s="2819"/>
      <c r="G80" s="2819"/>
      <c r="H80" s="2819"/>
      <c r="I80" s="2819"/>
      <c r="J80" s="2819"/>
      <c r="K80" s="2820"/>
      <c r="L80" s="1942"/>
      <c r="M80" s="1943"/>
      <c r="N80" s="2245"/>
      <c r="O80" s="1882"/>
      <c r="Q80" s="2246">
        <v>12800000</v>
      </c>
    </row>
    <row r="81" spans="1:14" ht="12.75" thickTop="1">
      <c r="A81" s="11"/>
      <c r="B81" s="672"/>
      <c r="C81" s="11"/>
      <c r="D81" s="11"/>
      <c r="E81" s="2247"/>
      <c r="F81" s="2290"/>
      <c r="G81" s="15"/>
      <c r="H81" s="1945"/>
      <c r="I81" s="672"/>
      <c r="J81" s="672"/>
      <c r="L81" s="1888"/>
      <c r="M81" s="1888"/>
      <c r="N81" s="672"/>
    </row>
    <row r="82" spans="1:14" s="14" customFormat="1">
      <c r="A82" s="10"/>
      <c r="B82" s="2349"/>
      <c r="C82" s="12"/>
      <c r="D82" s="12"/>
      <c r="E82" s="2248"/>
      <c r="F82" s="2291"/>
      <c r="G82" s="1946" t="s">
        <v>797</v>
      </c>
      <c r="H82" s="1879"/>
      <c r="I82" s="1291"/>
      <c r="J82" s="1947"/>
      <c r="K82" s="1947"/>
      <c r="M82" s="1947"/>
      <c r="N82" s="1948"/>
    </row>
    <row r="83" spans="1:14" s="14" customFormat="1">
      <c r="A83" s="10"/>
      <c r="B83" s="2349"/>
      <c r="C83" s="12"/>
      <c r="D83" s="12"/>
      <c r="E83" s="2249" t="s">
        <v>60</v>
      </c>
      <c r="F83" s="2292"/>
      <c r="G83" s="1946" t="s">
        <v>768</v>
      </c>
      <c r="H83" s="1879"/>
      <c r="I83" s="1291"/>
      <c r="J83" s="1947"/>
      <c r="K83" s="1947"/>
      <c r="M83" s="1947"/>
      <c r="N83" s="1948"/>
    </row>
    <row r="84" spans="1:14" s="14" customFormat="1">
      <c r="A84" s="2349"/>
      <c r="C84" s="2353"/>
      <c r="D84" s="12"/>
      <c r="E84" s="2248"/>
      <c r="F84" s="2291"/>
      <c r="G84" s="1946"/>
      <c r="H84" s="1879"/>
      <c r="I84" s="1949"/>
      <c r="J84" s="1947"/>
      <c r="K84" s="1947"/>
      <c r="M84" s="1295"/>
    </row>
    <row r="85" spans="1:14" s="14" customFormat="1">
      <c r="A85" s="2349"/>
      <c r="C85" s="2353"/>
      <c r="D85" s="13"/>
      <c r="E85" s="2248"/>
      <c r="F85" s="2291"/>
      <c r="G85" s="1946"/>
      <c r="H85" s="1879"/>
      <c r="I85" s="1949"/>
      <c r="J85" s="1947"/>
      <c r="K85" s="1947"/>
      <c r="M85" s="1295"/>
      <c r="N85" s="1948"/>
    </row>
    <row r="86" spans="1:14" s="14" customFormat="1">
      <c r="A86" s="2349"/>
      <c r="C86" s="2353"/>
      <c r="D86" s="1291"/>
      <c r="E86" s="2248"/>
      <c r="F86" s="2291"/>
      <c r="G86" s="1946"/>
      <c r="H86" s="1879"/>
      <c r="I86" s="1949"/>
      <c r="J86" s="1947"/>
      <c r="K86" s="1947"/>
      <c r="M86" s="1295"/>
    </row>
    <row r="87" spans="1:14" s="14" customFormat="1">
      <c r="A87" s="2349"/>
      <c r="C87" s="2353"/>
      <c r="D87" s="1291"/>
      <c r="E87" s="2248"/>
      <c r="F87" s="2291"/>
      <c r="G87" s="1946"/>
      <c r="H87" s="1879"/>
      <c r="I87" s="1949"/>
      <c r="J87" s="1947"/>
      <c r="K87" s="1947"/>
      <c r="M87" s="1295"/>
    </row>
    <row r="88" spans="1:14" s="14" customFormat="1">
      <c r="C88" s="2353"/>
      <c r="D88" s="1291"/>
      <c r="E88" s="2248"/>
      <c r="F88" s="2291"/>
      <c r="G88" s="1946"/>
      <c r="H88" s="1879"/>
      <c r="I88" s="1950"/>
      <c r="J88" s="1947"/>
      <c r="K88" s="1947"/>
      <c r="M88" s="1295"/>
    </row>
    <row r="89" spans="1:14" s="14" customFormat="1">
      <c r="C89" s="2353"/>
      <c r="D89" s="1291"/>
      <c r="E89" s="2250" t="s">
        <v>1141</v>
      </c>
      <c r="F89" s="2293"/>
      <c r="G89" s="13"/>
      <c r="H89" s="30"/>
      <c r="I89" s="1951"/>
      <c r="J89" s="1952"/>
      <c r="K89" s="1952"/>
      <c r="M89" s="1295"/>
    </row>
    <row r="90" spans="1:14" s="14" customFormat="1">
      <c r="C90" s="2353"/>
      <c r="D90" s="1291"/>
      <c r="E90" s="2250" t="s">
        <v>62</v>
      </c>
      <c r="F90" s="2293"/>
      <c r="G90" s="13"/>
      <c r="H90" s="30"/>
      <c r="I90" s="1951"/>
      <c r="J90" s="1952"/>
      <c r="K90" s="1952"/>
      <c r="M90" s="1295"/>
    </row>
    <row r="91" spans="1:14" s="14" customFormat="1">
      <c r="C91" s="2353"/>
      <c r="D91" s="1291"/>
      <c r="E91" s="2236"/>
      <c r="F91" s="2236"/>
      <c r="G91" s="1291"/>
      <c r="I91" s="1376"/>
      <c r="J91" s="1302"/>
      <c r="K91" s="1302"/>
      <c r="M91" s="1295"/>
    </row>
    <row r="92" spans="1:14" s="14" customFormat="1">
      <c r="C92" s="2353"/>
      <c r="D92" s="1291"/>
      <c r="E92" s="2236"/>
      <c r="F92" s="2236"/>
      <c r="G92" s="1291"/>
      <c r="I92" s="1376"/>
      <c r="J92" s="1302"/>
      <c r="K92" s="1302"/>
      <c r="M92" s="1295"/>
    </row>
    <row r="93" spans="1:14" s="14" customFormat="1">
      <c r="C93" s="2353"/>
      <c r="D93" s="1291"/>
      <c r="E93" s="2236"/>
      <c r="F93" s="2236"/>
      <c r="G93" s="1291"/>
      <c r="I93" s="1376"/>
      <c r="J93" s="1302"/>
      <c r="K93" s="1302"/>
      <c r="M93" s="1295"/>
    </row>
    <row r="94" spans="1:14" s="14" customFormat="1">
      <c r="C94" s="2353"/>
      <c r="D94" s="1291"/>
      <c r="E94" s="2236"/>
      <c r="F94" s="2236"/>
      <c r="G94" s="1291"/>
      <c r="I94" s="1376"/>
      <c r="J94" s="1302"/>
      <c r="K94" s="1302"/>
      <c r="M94" s="1295"/>
    </row>
    <row r="95" spans="1:14" s="14" customFormat="1">
      <c r="C95" s="2"/>
      <c r="E95" s="2236"/>
      <c r="F95" s="2236"/>
      <c r="G95" s="1291"/>
      <c r="H95" s="2"/>
      <c r="I95" s="1377"/>
      <c r="J95" s="1295"/>
      <c r="K95" s="1295"/>
      <c r="M95" s="1295"/>
    </row>
    <row r="96" spans="1:14">
      <c r="A96" s="11"/>
      <c r="B96" s="672"/>
      <c r="C96" s="11"/>
      <c r="D96" s="11"/>
      <c r="E96" s="2251"/>
      <c r="F96" s="2251"/>
      <c r="G96" s="2353"/>
      <c r="H96" s="11"/>
      <c r="I96" s="672"/>
      <c r="J96" s="672"/>
    </row>
    <row r="97" spans="1:10">
      <c r="A97" s="11"/>
      <c r="B97" s="672"/>
      <c r="C97" s="11"/>
      <c r="D97" s="11"/>
      <c r="E97" s="2251"/>
      <c r="F97" s="2251"/>
      <c r="G97" s="2353"/>
      <c r="H97" s="11"/>
      <c r="I97" s="672"/>
      <c r="J97" s="672"/>
    </row>
    <row r="98" spans="1:10">
      <c r="A98" s="11"/>
      <c r="B98" s="672"/>
      <c r="C98" s="11"/>
      <c r="D98" s="11"/>
      <c r="E98" s="2251"/>
      <c r="F98" s="2251"/>
      <c r="G98" s="2353"/>
      <c r="H98" s="11"/>
      <c r="I98" s="672"/>
      <c r="J98" s="672"/>
    </row>
    <row r="99" spans="1:10">
      <c r="A99" s="11"/>
      <c r="B99" s="672"/>
      <c r="C99" s="11"/>
      <c r="D99" s="11"/>
      <c r="E99" s="2251"/>
      <c r="F99" s="2251"/>
      <c r="G99" s="2353"/>
      <c r="H99" s="11"/>
      <c r="I99" s="672"/>
      <c r="J99" s="672"/>
    </row>
    <row r="100" spans="1:10">
      <c r="A100" s="11"/>
      <c r="B100" s="672"/>
      <c r="C100" s="11"/>
      <c r="D100" s="11"/>
      <c r="E100" s="2251"/>
      <c r="F100" s="2251"/>
      <c r="G100" s="2353"/>
      <c r="H100" s="11"/>
      <c r="I100" s="672"/>
      <c r="J100" s="672"/>
    </row>
    <row r="101" spans="1:10">
      <c r="A101" s="11"/>
      <c r="B101" s="672"/>
      <c r="C101" s="11"/>
      <c r="D101" s="11"/>
      <c r="E101" s="2251"/>
      <c r="F101" s="2251"/>
      <c r="G101" s="2353"/>
      <c r="H101" s="11"/>
      <c r="I101" s="672"/>
      <c r="J101" s="672"/>
    </row>
    <row r="102" spans="1:10">
      <c r="A102" s="11"/>
      <c r="B102" s="672"/>
      <c r="C102" s="11"/>
      <c r="D102" s="11"/>
      <c r="E102" s="2251"/>
      <c r="F102" s="2251"/>
      <c r="G102" s="2353"/>
      <c r="H102" s="11"/>
      <c r="I102" s="672"/>
      <c r="J102" s="672"/>
    </row>
    <row r="103" spans="1:10">
      <c r="A103" s="11"/>
      <c r="B103" s="672"/>
      <c r="C103" s="11"/>
      <c r="D103" s="11"/>
      <c r="E103" s="2251"/>
      <c r="F103" s="2251"/>
      <c r="G103" s="2353"/>
      <c r="H103" s="11"/>
      <c r="I103" s="672"/>
      <c r="J103" s="672"/>
    </row>
    <row r="104" spans="1:10">
      <c r="A104" s="11"/>
      <c r="B104" s="672"/>
      <c r="C104" s="11"/>
      <c r="D104" s="11"/>
      <c r="E104" s="2251"/>
      <c r="F104" s="2251"/>
      <c r="G104" s="2353"/>
      <c r="H104" s="11"/>
      <c r="I104" s="672"/>
      <c r="J104" s="672"/>
    </row>
    <row r="105" spans="1:10">
      <c r="A105" s="11"/>
      <c r="B105" s="672"/>
      <c r="C105" s="11"/>
      <c r="D105" s="11"/>
      <c r="E105" s="2251"/>
      <c r="F105" s="2251"/>
      <c r="G105" s="2353"/>
      <c r="H105" s="11"/>
      <c r="I105" s="672"/>
      <c r="J105" s="672"/>
    </row>
    <row r="106" spans="1:10">
      <c r="A106" s="11"/>
      <c r="B106" s="672"/>
      <c r="C106" s="11"/>
      <c r="D106" s="11"/>
      <c r="E106" s="2251"/>
      <c r="F106" s="2251"/>
      <c r="G106" s="2353"/>
      <c r="H106" s="11"/>
      <c r="I106" s="672"/>
      <c r="J106" s="672"/>
    </row>
    <row r="107" spans="1:10">
      <c r="A107" s="11"/>
      <c r="B107" s="672"/>
      <c r="C107" s="11"/>
      <c r="D107" s="11"/>
      <c r="E107" s="2251"/>
      <c r="F107" s="2251"/>
      <c r="G107" s="2353"/>
      <c r="H107" s="11"/>
      <c r="I107" s="672"/>
      <c r="J107" s="672"/>
    </row>
    <row r="108" spans="1:10">
      <c r="A108" s="11"/>
      <c r="B108" s="672"/>
      <c r="C108" s="11"/>
      <c r="D108" s="11"/>
      <c r="E108" s="2251"/>
      <c r="F108" s="2251"/>
      <c r="G108" s="2353"/>
      <c r="H108" s="11"/>
      <c r="I108" s="672"/>
      <c r="J108" s="672"/>
    </row>
    <row r="109" spans="1:10">
      <c r="A109" s="11"/>
      <c r="B109" s="672"/>
      <c r="C109" s="11"/>
      <c r="D109" s="11"/>
      <c r="E109" s="2251"/>
      <c r="F109" s="2251"/>
      <c r="G109" s="2353"/>
      <c r="H109" s="11"/>
      <c r="I109" s="672"/>
      <c r="J109" s="672"/>
    </row>
    <row r="110" spans="1:10">
      <c r="A110" s="11"/>
      <c r="B110" s="672"/>
      <c r="C110" s="11"/>
      <c r="D110" s="11"/>
      <c r="E110" s="2251"/>
      <c r="F110" s="2251"/>
      <c r="G110" s="2353"/>
      <c r="H110" s="11"/>
      <c r="I110" s="672"/>
      <c r="J110" s="672"/>
    </row>
    <row r="111" spans="1:10">
      <c r="A111" s="11"/>
      <c r="B111" s="672"/>
      <c r="C111" s="11"/>
      <c r="D111" s="11"/>
      <c r="E111" s="2251"/>
      <c r="F111" s="2251"/>
      <c r="G111" s="2353"/>
      <c r="H111" s="11"/>
      <c r="I111" s="672"/>
      <c r="J111" s="672"/>
    </row>
    <row r="112" spans="1:10">
      <c r="A112" s="11"/>
      <c r="B112" s="672"/>
      <c r="C112" s="11"/>
      <c r="D112" s="11"/>
      <c r="E112" s="2251"/>
      <c r="F112" s="2251"/>
      <c r="G112" s="2353"/>
      <c r="H112" s="11"/>
      <c r="I112" s="672"/>
      <c r="J112" s="672"/>
    </row>
    <row r="113" spans="1:10">
      <c r="A113" s="11"/>
      <c r="B113" s="672"/>
      <c r="C113" s="11"/>
      <c r="D113" s="11"/>
      <c r="E113" s="2251"/>
      <c r="F113" s="2251"/>
      <c r="G113" s="2353"/>
      <c r="H113" s="11"/>
      <c r="I113" s="672"/>
      <c r="J113" s="672"/>
    </row>
    <row r="114" spans="1:10">
      <c r="A114" s="11"/>
      <c r="B114" s="672"/>
      <c r="C114" s="11"/>
      <c r="D114" s="11"/>
      <c r="E114" s="2251"/>
      <c r="F114" s="2251"/>
      <c r="G114" s="2353"/>
      <c r="H114" s="11"/>
      <c r="I114" s="672"/>
      <c r="J114" s="672"/>
    </row>
    <row r="115" spans="1:10">
      <c r="A115" s="11"/>
      <c r="B115" s="672"/>
      <c r="C115" s="11"/>
      <c r="D115" s="11"/>
      <c r="E115" s="2251"/>
      <c r="F115" s="2251"/>
      <c r="G115" s="2353"/>
      <c r="H115" s="11"/>
      <c r="I115" s="672"/>
      <c r="J115" s="672"/>
    </row>
    <row r="116" spans="1:10">
      <c r="A116" s="11"/>
      <c r="B116" s="672"/>
      <c r="C116" s="11"/>
      <c r="D116" s="11"/>
      <c r="E116" s="2251"/>
      <c r="F116" s="2251"/>
      <c r="G116" s="2353"/>
      <c r="H116" s="11"/>
      <c r="I116" s="672"/>
      <c r="J116" s="672"/>
    </row>
    <row r="117" spans="1:10">
      <c r="A117" s="11"/>
      <c r="B117" s="672"/>
      <c r="C117" s="11"/>
      <c r="D117" s="11"/>
      <c r="E117" s="2251"/>
      <c r="F117" s="2251"/>
      <c r="G117" s="2353"/>
      <c r="H117" s="11"/>
      <c r="I117" s="672"/>
      <c r="J117" s="672"/>
    </row>
    <row r="118" spans="1:10">
      <c r="A118" s="11"/>
      <c r="B118" s="672"/>
      <c r="C118" s="11"/>
      <c r="D118" s="11"/>
      <c r="E118" s="2251"/>
      <c r="F118" s="2251"/>
      <c r="G118" s="2353"/>
      <c r="H118" s="11"/>
      <c r="I118" s="672"/>
      <c r="J118" s="672"/>
    </row>
    <row r="119" spans="1:10">
      <c r="A119" s="11"/>
      <c r="B119" s="672"/>
      <c r="C119" s="11"/>
      <c r="D119" s="11"/>
      <c r="E119" s="2251"/>
      <c r="F119" s="2251"/>
      <c r="G119" s="2353"/>
      <c r="H119" s="11"/>
      <c r="I119" s="672"/>
      <c r="J119" s="672"/>
    </row>
  </sheetData>
  <autoFilter ref="A6:K24"/>
  <mergeCells count="23">
    <mergeCell ref="B20:D20"/>
    <mergeCell ref="B22:D22"/>
    <mergeCell ref="B23:D23"/>
    <mergeCell ref="B26:D26"/>
    <mergeCell ref="D4:K4"/>
    <mergeCell ref="B10:D10"/>
    <mergeCell ref="B8:D8"/>
    <mergeCell ref="B13:D13"/>
    <mergeCell ref="B16:D16"/>
    <mergeCell ref="B27:D27"/>
    <mergeCell ref="B30:D30"/>
    <mergeCell ref="B38:D38"/>
    <mergeCell ref="B44:D44"/>
    <mergeCell ref="B50:D50"/>
    <mergeCell ref="B42:D42"/>
    <mergeCell ref="B77:D77"/>
    <mergeCell ref="A79:I79"/>
    <mergeCell ref="A80:K80"/>
    <mergeCell ref="B54:D54"/>
    <mergeCell ref="B56:D56"/>
    <mergeCell ref="B59:D59"/>
    <mergeCell ref="B62:D62"/>
    <mergeCell ref="B66:D66"/>
  </mergeCells>
  <pageMargins left="1.07" right="0.52" top="0.75" bottom="0.5" header="0.3" footer="0.3"/>
  <pageSetup paperSize="9" scale="9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filterMode="1"/>
  <dimension ref="A1:AF156"/>
  <sheetViews>
    <sheetView workbookViewId="0">
      <selection activeCell="B12" sqref="B12:D12"/>
    </sheetView>
  </sheetViews>
  <sheetFormatPr defaultColWidth="9.140625" defaultRowHeight="12"/>
  <cols>
    <col min="1" max="1" width="7.85546875" style="2" customWidth="1"/>
    <col min="2" max="2" width="1.7109375" style="767" customWidth="1"/>
    <col min="3" max="3" width="1.42578125" style="2" bestFit="1" customWidth="1"/>
    <col min="4" max="4" width="22.85546875" style="2" customWidth="1"/>
    <col min="5" max="5" width="4.28515625" style="2236" customWidth="1"/>
    <col min="6" max="6" width="18.7109375" style="2236" hidden="1" customWidth="1"/>
    <col min="7" max="7" width="12.28515625" style="1291" hidden="1" customWidth="1"/>
    <col min="8" max="8" width="1.5703125" style="2" hidden="1" customWidth="1"/>
    <col min="9" max="9" width="29.42578125" style="767" customWidth="1"/>
    <col min="10" max="10" width="18.140625" style="767" hidden="1" customWidth="1"/>
    <col min="11" max="11" width="13.5703125" style="47" customWidth="1"/>
    <col min="12" max="12" width="9" style="47" customWidth="1"/>
    <col min="13" max="13" width="9.85546875" style="47" customWidth="1"/>
    <col min="14" max="14" width="18.5703125" style="767" customWidth="1"/>
    <col min="15" max="16384" width="9.140625" style="2"/>
  </cols>
  <sheetData>
    <row r="1" spans="1:28" s="3" customFormat="1" ht="11.25" customHeight="1">
      <c r="A1" s="764" t="s">
        <v>1058</v>
      </c>
      <c r="B1" s="764"/>
      <c r="C1" s="1886" t="s">
        <v>257</v>
      </c>
      <c r="D1" s="35" t="s">
        <v>699</v>
      </c>
      <c r="E1" s="2233"/>
      <c r="F1" s="2272"/>
      <c r="G1" s="2260"/>
      <c r="H1" s="2260"/>
      <c r="I1" s="2260"/>
      <c r="J1" s="2260"/>
      <c r="K1" s="2260"/>
      <c r="L1" s="2260"/>
      <c r="M1" s="2260"/>
      <c r="N1" s="2260"/>
    </row>
    <row r="2" spans="1:28" s="3" customFormat="1">
      <c r="A2" s="13" t="s">
        <v>1059</v>
      </c>
      <c r="B2" s="13"/>
      <c r="C2" s="3" t="s">
        <v>257</v>
      </c>
      <c r="D2" s="2255" t="s">
        <v>1042</v>
      </c>
      <c r="E2" s="2234"/>
      <c r="F2" s="2273"/>
      <c r="G2" s="2256"/>
      <c r="H2" s="2256"/>
      <c r="I2" s="2256"/>
      <c r="J2" s="2256"/>
      <c r="K2" s="2256"/>
      <c r="L2" s="2256"/>
      <c r="M2" s="2256"/>
      <c r="N2" s="2256"/>
    </row>
    <row r="3" spans="1:28">
      <c r="A3" s="13" t="s">
        <v>1060</v>
      </c>
      <c r="B3" s="13"/>
      <c r="C3" s="3" t="s">
        <v>257</v>
      </c>
      <c r="D3" s="13" t="s">
        <v>1159</v>
      </c>
      <c r="E3" s="2235"/>
      <c r="G3" s="13"/>
      <c r="H3" s="3"/>
      <c r="I3" s="765"/>
      <c r="J3" s="765"/>
      <c r="K3" s="45"/>
      <c r="L3" s="45"/>
      <c r="M3" s="45"/>
      <c r="N3" s="765" t="s">
        <v>395</v>
      </c>
    </row>
    <row r="4" spans="1:28" ht="31.5" customHeight="1">
      <c r="A4" s="764" t="s">
        <v>1061</v>
      </c>
      <c r="B4" s="764"/>
      <c r="C4" s="38" t="s">
        <v>257</v>
      </c>
      <c r="D4" s="2812" t="s">
        <v>1166</v>
      </c>
      <c r="E4" s="2812"/>
      <c r="F4" s="2812"/>
      <c r="G4" s="2812"/>
      <c r="H4" s="2812"/>
      <c r="I4" s="2812"/>
      <c r="J4" s="2812"/>
      <c r="K4" s="2812"/>
      <c r="L4" s="45"/>
      <c r="M4" s="45"/>
      <c r="N4" s="765"/>
    </row>
    <row r="5" spans="1:28" ht="12.75" thickBot="1">
      <c r="K5" s="1888"/>
    </row>
    <row r="6" spans="1:28" s="1897" customFormat="1" ht="60.75" customHeight="1" thickTop="1" thickBot="1">
      <c r="A6" s="1889" t="s">
        <v>0</v>
      </c>
      <c r="B6" s="2265" t="s">
        <v>408</v>
      </c>
      <c r="C6" s="2265"/>
      <c r="D6" s="2265"/>
      <c r="E6" s="2237" t="s">
        <v>2</v>
      </c>
      <c r="F6" s="2274"/>
      <c r="G6" s="1890" t="s">
        <v>64</v>
      </c>
      <c r="H6" s="1890" t="s">
        <v>4</v>
      </c>
      <c r="I6" s="1890" t="s">
        <v>470</v>
      </c>
      <c r="J6" s="1896" t="s">
        <v>3</v>
      </c>
      <c r="K6" s="1892" t="s">
        <v>1100</v>
      </c>
      <c r="L6" s="1893" t="s">
        <v>477</v>
      </c>
      <c r="M6" s="1894" t="s">
        <v>478</v>
      </c>
      <c r="N6" s="2238" t="s">
        <v>479</v>
      </c>
    </row>
    <row r="7" spans="1:28" s="1897" customFormat="1" ht="20.25" hidden="1" customHeight="1">
      <c r="A7" s="2275">
        <v>1</v>
      </c>
      <c r="B7" s="1261" t="s">
        <v>726</v>
      </c>
      <c r="C7" s="1261"/>
      <c r="D7" s="1261"/>
      <c r="E7" s="2276" t="s">
        <v>7</v>
      </c>
      <c r="F7" s="2277">
        <v>583330642201000</v>
      </c>
      <c r="G7" s="2278"/>
      <c r="H7" s="2278"/>
      <c r="I7" s="1901" t="s">
        <v>210</v>
      </c>
      <c r="K7" s="1264">
        <v>400000</v>
      </c>
      <c r="L7" s="2239"/>
      <c r="M7" s="2240"/>
      <c r="N7" s="2241"/>
    </row>
    <row r="8" spans="1:28" ht="15.75" hidden="1" customHeight="1">
      <c r="A8" s="1903">
        <v>2</v>
      </c>
      <c r="B8" s="2814" t="s">
        <v>632</v>
      </c>
      <c r="C8" s="2814"/>
      <c r="D8" s="2814"/>
      <c r="E8" s="2158" t="s">
        <v>7</v>
      </c>
      <c r="F8" s="1881" t="s">
        <v>633</v>
      </c>
      <c r="G8" s="1382" t="s">
        <v>46</v>
      </c>
      <c r="H8" s="1904" t="s">
        <v>781</v>
      </c>
      <c r="I8" s="1383" t="s">
        <v>210</v>
      </c>
      <c r="J8" s="2"/>
      <c r="K8" s="1885">
        <v>400000</v>
      </c>
      <c r="L8" s="1885">
        <f>F8-K8</f>
        <v>81024506801000</v>
      </c>
      <c r="M8" s="1910">
        <v>2</v>
      </c>
      <c r="N8" s="1881" t="s">
        <v>633</v>
      </c>
    </row>
    <row r="9" spans="1:28" ht="15.75" hidden="1" customHeight="1">
      <c r="A9" s="1906">
        <v>3</v>
      </c>
      <c r="B9" s="2263" t="s">
        <v>152</v>
      </c>
      <c r="C9" s="2263"/>
      <c r="D9" s="2263"/>
      <c r="E9" s="2252" t="s">
        <v>7</v>
      </c>
      <c r="F9" s="1919" t="s">
        <v>293</v>
      </c>
      <c r="G9" s="1364" t="s">
        <v>51</v>
      </c>
      <c r="H9" s="1907" t="s">
        <v>243</v>
      </c>
      <c r="I9" s="1378" t="s">
        <v>209</v>
      </c>
      <c r="K9" s="1275">
        <v>400000</v>
      </c>
      <c r="L9" s="1388">
        <f>K9*15%</f>
        <v>60000</v>
      </c>
      <c r="M9" s="1275">
        <f>K9-L9</f>
        <v>340000</v>
      </c>
      <c r="N9" s="1279">
        <v>3</v>
      </c>
    </row>
    <row r="10" spans="1:28" ht="15.75" hidden="1" customHeight="1">
      <c r="A10" s="1903">
        <v>4</v>
      </c>
      <c r="B10" s="2814" t="s">
        <v>103</v>
      </c>
      <c r="C10" s="2814"/>
      <c r="D10" s="2543"/>
      <c r="E10" s="2158" t="s">
        <v>7</v>
      </c>
      <c r="F10" s="1919">
        <v>776330540201000</v>
      </c>
      <c r="G10" s="1382" t="s">
        <v>187</v>
      </c>
      <c r="H10" s="1904" t="s">
        <v>437</v>
      </c>
      <c r="I10" s="1383" t="s">
        <v>209</v>
      </c>
      <c r="J10" s="2"/>
      <c r="K10" s="1885">
        <v>400000</v>
      </c>
      <c r="L10" s="1917">
        <f>F10-K10</f>
        <v>776330539801000</v>
      </c>
      <c r="M10" s="1910">
        <v>4</v>
      </c>
      <c r="N10" s="2311">
        <v>776330524201000</v>
      </c>
    </row>
    <row r="11" spans="1:28" ht="15.75" hidden="1" customHeight="1">
      <c r="A11" s="1953">
        <v>5</v>
      </c>
      <c r="B11" s="2261" t="s">
        <v>152</v>
      </c>
      <c r="C11" s="2261"/>
      <c r="D11" s="1927"/>
      <c r="E11" s="2159" t="s">
        <v>7</v>
      </c>
      <c r="F11" s="2279" t="s">
        <v>263</v>
      </c>
      <c r="G11" s="1912" t="s">
        <v>51</v>
      </c>
      <c r="H11" s="1913" t="s">
        <v>243</v>
      </c>
      <c r="I11" s="1914" t="s">
        <v>308</v>
      </c>
      <c r="K11" s="1915">
        <v>400000</v>
      </c>
      <c r="L11" s="1388">
        <f>K11*15%</f>
        <v>60000</v>
      </c>
      <c r="M11" s="1275">
        <f>K11-L11</f>
        <v>340000</v>
      </c>
      <c r="N11" s="1279">
        <v>5</v>
      </c>
    </row>
    <row r="12" spans="1:28" ht="15.75" customHeight="1">
      <c r="A12" s="1903">
        <v>6</v>
      </c>
      <c r="B12" s="2253" t="s">
        <v>1139</v>
      </c>
      <c r="C12" s="2254"/>
      <c r="D12" s="2254"/>
      <c r="E12" s="2158" t="s">
        <v>7</v>
      </c>
      <c r="F12" s="1881" t="s">
        <v>780</v>
      </c>
      <c r="G12" s="1382" t="s">
        <v>188</v>
      </c>
      <c r="H12" s="1904" t="s">
        <v>775</v>
      </c>
      <c r="I12" s="1383" t="s">
        <v>308</v>
      </c>
      <c r="K12" s="1885">
        <v>400000</v>
      </c>
      <c r="L12" s="1387">
        <f>K12*15%</f>
        <v>60000</v>
      </c>
      <c r="M12" s="1885">
        <f>K12-L12</f>
        <v>340000</v>
      </c>
      <c r="N12" s="1908">
        <v>6</v>
      </c>
    </row>
    <row r="13" spans="1:28" ht="15.75" hidden="1" customHeight="1">
      <c r="A13" s="1953">
        <v>7</v>
      </c>
      <c r="B13" s="2813" t="s">
        <v>743</v>
      </c>
      <c r="C13" s="2813"/>
      <c r="D13" s="2841"/>
      <c r="E13" s="2159" t="s">
        <v>7</v>
      </c>
      <c r="F13" s="2312" t="s">
        <v>739</v>
      </c>
      <c r="G13" s="1912" t="s">
        <v>188</v>
      </c>
      <c r="H13" s="1913" t="s">
        <v>624</v>
      </c>
      <c r="I13" s="2261" t="s">
        <v>212</v>
      </c>
      <c r="J13" s="2"/>
      <c r="K13" s="1915">
        <v>400000</v>
      </c>
      <c r="L13" s="1275">
        <f>F13-K13</f>
        <v>81020991801000</v>
      </c>
      <c r="M13" s="672">
        <v>7</v>
      </c>
      <c r="N13" s="1905" t="s">
        <v>780</v>
      </c>
    </row>
    <row r="14" spans="1:28" ht="15.75" hidden="1" customHeight="1">
      <c r="A14" s="1903">
        <v>8</v>
      </c>
      <c r="B14" s="2476" t="s">
        <v>171</v>
      </c>
      <c r="C14" s="2262"/>
      <c r="D14" s="2253"/>
      <c r="E14" s="2158" t="s">
        <v>10</v>
      </c>
      <c r="F14" s="1918">
        <v>583385240201000</v>
      </c>
      <c r="G14" s="1382" t="s">
        <v>181</v>
      </c>
      <c r="H14" s="1904" t="s">
        <v>722</v>
      </c>
      <c r="I14" s="2262" t="s">
        <v>212</v>
      </c>
      <c r="K14" s="1885">
        <v>400000</v>
      </c>
      <c r="L14" s="1388">
        <f>K14*5%</f>
        <v>20000</v>
      </c>
      <c r="M14" s="1275">
        <f>K14-L14</f>
        <v>380000</v>
      </c>
      <c r="N14" s="1279">
        <v>7</v>
      </c>
    </row>
    <row r="15" spans="1:28" ht="15.75" customHeight="1">
      <c r="A15" s="1906">
        <v>9</v>
      </c>
      <c r="B15" s="1927" t="s">
        <v>1139</v>
      </c>
      <c r="C15" s="2161"/>
      <c r="D15" s="2161"/>
      <c r="E15" s="2159" t="s">
        <v>7</v>
      </c>
      <c r="F15" s="1919" t="s">
        <v>295</v>
      </c>
      <c r="G15" s="1364" t="s">
        <v>188</v>
      </c>
      <c r="H15" s="2280" t="s">
        <v>251</v>
      </c>
      <c r="I15" s="2263" t="s">
        <v>213</v>
      </c>
      <c r="K15" s="1275">
        <v>400000</v>
      </c>
      <c r="L15" s="1388">
        <f>K15*15%</f>
        <v>60000</v>
      </c>
      <c r="M15" s="1275">
        <f>K15-L15</f>
        <v>340000</v>
      </c>
      <c r="N15" s="1279">
        <v>9</v>
      </c>
      <c r="Y15" s="11"/>
      <c r="Z15" s="11"/>
      <c r="AA15" s="11"/>
      <c r="AB15" s="11"/>
    </row>
    <row r="16" spans="1:28" ht="15.75" hidden="1" customHeight="1">
      <c r="A16" s="1903">
        <v>10</v>
      </c>
      <c r="B16" s="2814" t="s">
        <v>134</v>
      </c>
      <c r="C16" s="2814"/>
      <c r="D16" s="2543"/>
      <c r="E16" s="2158" t="s">
        <v>10</v>
      </c>
      <c r="F16" s="2268" t="s">
        <v>342</v>
      </c>
      <c r="G16" s="1382" t="s">
        <v>188</v>
      </c>
      <c r="H16" s="1904" t="s">
        <v>193</v>
      </c>
      <c r="I16" s="2262" t="s">
        <v>213</v>
      </c>
      <c r="J16" s="2"/>
      <c r="K16" s="1885">
        <v>400000</v>
      </c>
      <c r="L16" s="1275">
        <f>F16-K16</f>
        <v>645794470801000</v>
      </c>
      <c r="M16" s="672">
        <v>9</v>
      </c>
      <c r="N16" s="1905" t="s">
        <v>774</v>
      </c>
    </row>
    <row r="17" spans="1:32" ht="15.75" hidden="1" customHeight="1">
      <c r="A17" s="1906">
        <v>11</v>
      </c>
      <c r="B17" s="2261" t="s">
        <v>777</v>
      </c>
      <c r="C17" s="2261"/>
      <c r="D17" s="1927"/>
      <c r="E17" s="2159" t="s">
        <v>7</v>
      </c>
      <c r="F17" s="2281">
        <v>58333098020100</v>
      </c>
      <c r="G17" s="1912" t="s">
        <v>51</v>
      </c>
      <c r="H17" s="1913" t="s">
        <v>778</v>
      </c>
      <c r="I17" s="2261" t="s">
        <v>215</v>
      </c>
      <c r="K17" s="1915">
        <v>400000</v>
      </c>
      <c r="L17" s="1387">
        <f>K17*5%</f>
        <v>20000</v>
      </c>
      <c r="M17" s="1275">
        <f>K17-L17</f>
        <v>380000</v>
      </c>
      <c r="N17" s="1908">
        <v>12</v>
      </c>
    </row>
    <row r="18" spans="1:32" ht="15.75" hidden="1" customHeight="1">
      <c r="A18" s="1903">
        <v>12</v>
      </c>
      <c r="B18" s="2262" t="s">
        <v>738</v>
      </c>
      <c r="C18" s="2262"/>
      <c r="D18" s="2262"/>
      <c r="E18" s="2158" t="s">
        <v>10</v>
      </c>
      <c r="F18" s="1881" t="s">
        <v>739</v>
      </c>
      <c r="G18" s="1382" t="s">
        <v>51</v>
      </c>
      <c r="H18" s="1904" t="s">
        <v>784</v>
      </c>
      <c r="I18" s="2262" t="s">
        <v>215</v>
      </c>
      <c r="K18" s="1885">
        <v>400000</v>
      </c>
      <c r="L18" s="1923">
        <f>K18*5%</f>
        <v>20000</v>
      </c>
      <c r="M18" s="1275">
        <f>K18-L18</f>
        <v>380000</v>
      </c>
      <c r="N18" s="1279">
        <v>11</v>
      </c>
    </row>
    <row r="19" spans="1:32" ht="15.75" hidden="1" customHeight="1">
      <c r="A19" s="1906">
        <v>13</v>
      </c>
      <c r="B19" s="2263" t="s">
        <v>103</v>
      </c>
      <c r="C19" s="2263"/>
      <c r="D19" s="2263"/>
      <c r="E19" s="2252" t="s">
        <v>7</v>
      </c>
      <c r="F19" s="1919">
        <v>776330540201000</v>
      </c>
      <c r="G19" s="1364" t="s">
        <v>187</v>
      </c>
      <c r="H19" s="1907" t="s">
        <v>752</v>
      </c>
      <c r="I19" s="2263" t="s">
        <v>216</v>
      </c>
      <c r="K19" s="1275">
        <v>400000</v>
      </c>
      <c r="L19" s="1388">
        <f>K19*15%</f>
        <v>60000</v>
      </c>
    </row>
    <row r="20" spans="1:32" ht="15.75" hidden="1" customHeight="1">
      <c r="A20" s="1903">
        <v>14</v>
      </c>
      <c r="B20" s="2814" t="s">
        <v>735</v>
      </c>
      <c r="C20" s="2814"/>
      <c r="D20" s="2814"/>
      <c r="E20" s="2158" t="s">
        <v>7</v>
      </c>
      <c r="F20" s="2313">
        <v>256060971201000</v>
      </c>
      <c r="G20" s="1382" t="s">
        <v>185</v>
      </c>
      <c r="H20" s="1904">
        <v>81363087677</v>
      </c>
      <c r="I20" s="2262" t="s">
        <v>216</v>
      </c>
      <c r="J20" s="2"/>
      <c r="K20" s="1885">
        <v>400000</v>
      </c>
      <c r="L20" s="1921">
        <f>F20-K20</f>
        <v>256060970801000</v>
      </c>
      <c r="M20" s="672">
        <v>13</v>
      </c>
      <c r="N20" s="1918">
        <v>256060971201000</v>
      </c>
      <c r="P20" s="11"/>
      <c r="Q20" s="11"/>
      <c r="R20" s="11"/>
      <c r="S20" s="11"/>
      <c r="T20" s="11"/>
      <c r="U20" s="11"/>
      <c r="V20" s="11"/>
      <c r="W20" s="11"/>
    </row>
    <row r="21" spans="1:32" ht="15.75" hidden="1" customHeight="1">
      <c r="A21" s="1906">
        <v>15</v>
      </c>
      <c r="B21" s="2263" t="s">
        <v>758</v>
      </c>
      <c r="C21" s="2263"/>
      <c r="D21" s="2263"/>
      <c r="E21" s="2252" t="s">
        <v>7</v>
      </c>
      <c r="F21" s="1905" t="s">
        <v>788</v>
      </c>
      <c r="G21" s="1364" t="s">
        <v>183</v>
      </c>
      <c r="H21" s="1907" t="s">
        <v>772</v>
      </c>
      <c r="I21" s="2263" t="s">
        <v>414</v>
      </c>
      <c r="K21" s="1275">
        <v>400000</v>
      </c>
      <c r="L21" s="1388">
        <f>K21*15%</f>
        <v>60000</v>
      </c>
      <c r="M21" s="1275">
        <f>K21-L21</f>
        <v>340000</v>
      </c>
      <c r="N21" s="1279">
        <v>15</v>
      </c>
      <c r="P21" s="11"/>
      <c r="Q21" s="672"/>
      <c r="R21" s="672"/>
      <c r="S21" s="11"/>
      <c r="T21" s="11"/>
      <c r="U21" s="11"/>
      <c r="V21" s="11"/>
      <c r="W21" s="11"/>
    </row>
    <row r="22" spans="1:32" ht="18" hidden="1" customHeight="1">
      <c r="A22" s="1903">
        <v>16</v>
      </c>
      <c r="B22" s="2814" t="s">
        <v>743</v>
      </c>
      <c r="C22" s="2814"/>
      <c r="D22" s="2814"/>
      <c r="E22" s="2158" t="s">
        <v>7</v>
      </c>
      <c r="F22" s="2312" t="s">
        <v>739</v>
      </c>
      <c r="G22" s="1382" t="s">
        <v>188</v>
      </c>
      <c r="H22" s="1904" t="s">
        <v>775</v>
      </c>
      <c r="I22" s="2262" t="s">
        <v>414</v>
      </c>
      <c r="J22" s="2"/>
      <c r="K22" s="1885">
        <v>400000</v>
      </c>
      <c r="L22" s="1275">
        <f>F22-K22</f>
        <v>81020991801000</v>
      </c>
      <c r="M22" s="672">
        <v>11</v>
      </c>
      <c r="N22" s="1905" t="s">
        <v>780</v>
      </c>
      <c r="P22" s="11"/>
      <c r="Q22" s="11"/>
      <c r="R22" s="11"/>
      <c r="S22" s="11"/>
      <c r="T22" s="11"/>
      <c r="U22" s="11"/>
      <c r="V22" s="11"/>
      <c r="W22" s="11"/>
    </row>
    <row r="23" spans="1:32" ht="19.5" hidden="1" customHeight="1">
      <c r="A23" s="1906">
        <v>17</v>
      </c>
      <c r="B23" s="2815" t="s">
        <v>134</v>
      </c>
      <c r="C23" s="2815"/>
      <c r="D23" s="2815"/>
      <c r="E23" s="2252" t="s">
        <v>10</v>
      </c>
      <c r="F23" s="2268" t="s">
        <v>342</v>
      </c>
      <c r="G23" s="1364" t="s">
        <v>188</v>
      </c>
      <c r="H23" s="1907" t="s">
        <v>193</v>
      </c>
      <c r="I23" s="2263" t="s">
        <v>218</v>
      </c>
      <c r="J23" s="2"/>
      <c r="K23" s="1275">
        <v>400000</v>
      </c>
      <c r="L23" s="1275">
        <f>F23-K23</f>
        <v>645794470801000</v>
      </c>
      <c r="M23" s="672">
        <v>15</v>
      </c>
      <c r="N23" s="1905" t="s">
        <v>774</v>
      </c>
    </row>
    <row r="24" spans="1:32" ht="15.75" hidden="1" customHeight="1">
      <c r="A24" s="1903">
        <v>18</v>
      </c>
      <c r="B24" s="2262" t="s">
        <v>402</v>
      </c>
      <c r="C24" s="2262"/>
      <c r="D24" s="2262"/>
      <c r="E24" s="2158" t="s">
        <v>10</v>
      </c>
      <c r="F24" s="1881" t="s">
        <v>290</v>
      </c>
      <c r="G24" s="1382" t="s">
        <v>181</v>
      </c>
      <c r="H24" s="1904" t="s">
        <v>241</v>
      </c>
      <c r="I24" s="2262" t="s">
        <v>218</v>
      </c>
      <c r="K24" s="1885">
        <v>400000</v>
      </c>
      <c r="L24" s="1388">
        <f>K24*5%</f>
        <v>20000</v>
      </c>
      <c r="M24" s="1275">
        <f>K24-L24</f>
        <v>380000</v>
      </c>
      <c r="N24" s="1279">
        <v>17</v>
      </c>
    </row>
    <row r="25" spans="1:32" ht="15.75" hidden="1" customHeight="1">
      <c r="A25" s="1906">
        <v>19</v>
      </c>
      <c r="B25" s="2263" t="s">
        <v>799</v>
      </c>
      <c r="C25" s="5"/>
      <c r="D25" s="5"/>
      <c r="E25" s="2252" t="s">
        <v>7</v>
      </c>
      <c r="F25" s="1919" t="s">
        <v>306</v>
      </c>
      <c r="G25" s="1364" t="s">
        <v>189</v>
      </c>
      <c r="H25" s="1907" t="s">
        <v>724</v>
      </c>
      <c r="I25" s="2263" t="s">
        <v>219</v>
      </c>
      <c r="K25" s="1275">
        <v>400000</v>
      </c>
      <c r="L25" s="1388">
        <f>K25*15%</f>
        <v>60000</v>
      </c>
      <c r="M25" s="1275">
        <f>K25-L25</f>
        <v>340000</v>
      </c>
      <c r="N25" s="1279">
        <v>19</v>
      </c>
    </row>
    <row r="26" spans="1:32" ht="15.75" hidden="1" customHeight="1">
      <c r="A26" s="1903">
        <v>20</v>
      </c>
      <c r="B26" s="2814" t="s">
        <v>721</v>
      </c>
      <c r="C26" s="2814"/>
      <c r="D26" s="2814"/>
      <c r="E26" s="2158" t="s">
        <v>10</v>
      </c>
      <c r="F26" s="2314">
        <v>583385240201000</v>
      </c>
      <c r="G26" s="1382" t="s">
        <v>181</v>
      </c>
      <c r="H26" s="1904" t="s">
        <v>722</v>
      </c>
      <c r="I26" s="2262" t="s">
        <v>219</v>
      </c>
      <c r="J26" s="2"/>
      <c r="K26" s="1885">
        <v>400000</v>
      </c>
      <c r="L26" s="1917"/>
      <c r="M26" s="1910"/>
      <c r="N26" s="2311">
        <v>583385240201000</v>
      </c>
    </row>
    <row r="27" spans="1:32" ht="15.75" hidden="1" customHeight="1">
      <c r="A27" s="1906">
        <v>21</v>
      </c>
      <c r="B27" s="2813" t="s">
        <v>126</v>
      </c>
      <c r="C27" s="2813"/>
      <c r="D27" s="2813"/>
      <c r="E27" s="2159" t="s">
        <v>7</v>
      </c>
      <c r="F27" s="1919" t="s">
        <v>295</v>
      </c>
      <c r="G27" s="1912" t="s">
        <v>188</v>
      </c>
      <c r="H27" s="2282" t="s">
        <v>251</v>
      </c>
      <c r="I27" s="2261" t="s">
        <v>262</v>
      </c>
      <c r="J27" s="2"/>
      <c r="K27" s="1915">
        <v>400000</v>
      </c>
      <c r="L27" s="1921">
        <f>F27-K27</f>
        <v>150663903801000</v>
      </c>
      <c r="M27" s="672">
        <v>23</v>
      </c>
      <c r="N27" s="1925" t="s">
        <v>295</v>
      </c>
    </row>
    <row r="28" spans="1:32" ht="15.75" hidden="1" customHeight="1">
      <c r="A28" s="1903">
        <v>22</v>
      </c>
      <c r="B28" s="2262" t="s">
        <v>89</v>
      </c>
      <c r="C28" s="2262"/>
      <c r="D28" s="2262"/>
      <c r="E28" s="2158" t="s">
        <v>10</v>
      </c>
      <c r="F28" s="1918">
        <v>340338524202000</v>
      </c>
      <c r="G28" s="1382" t="s">
        <v>183</v>
      </c>
      <c r="H28" s="1904" t="s">
        <v>252</v>
      </c>
      <c r="I28" s="2262" t="s">
        <v>262</v>
      </c>
      <c r="K28" s="1885">
        <v>400000</v>
      </c>
      <c r="L28" s="1388">
        <f>K28*5%</f>
        <v>20000</v>
      </c>
      <c r="M28" s="1275">
        <f>K28-L28</f>
        <v>380000</v>
      </c>
      <c r="N28" s="1279">
        <v>21</v>
      </c>
    </row>
    <row r="29" spans="1:32" ht="15.75" hidden="1" customHeight="1">
      <c r="A29" s="1906">
        <v>23</v>
      </c>
      <c r="B29" s="2263" t="s">
        <v>305</v>
      </c>
      <c r="C29" s="2263"/>
      <c r="D29" s="2263"/>
      <c r="E29" s="2252" t="s">
        <v>7</v>
      </c>
      <c r="F29" s="1919">
        <v>776427254201000</v>
      </c>
      <c r="G29" s="1364" t="s">
        <v>188</v>
      </c>
      <c r="H29" s="1907" t="s">
        <v>195</v>
      </c>
      <c r="I29" s="1378" t="s">
        <v>333</v>
      </c>
      <c r="K29" s="1275">
        <v>400000</v>
      </c>
      <c r="L29" s="1923">
        <f>K29*15%</f>
        <v>60000</v>
      </c>
      <c r="M29" s="1921">
        <f>K29-L29</f>
        <v>340000</v>
      </c>
      <c r="N29" s="1279">
        <v>23</v>
      </c>
    </row>
    <row r="30" spans="1:32" ht="15.75" hidden="1" customHeight="1">
      <c r="A30" s="1903">
        <v>24</v>
      </c>
      <c r="B30" s="2814" t="s">
        <v>777</v>
      </c>
      <c r="C30" s="2814"/>
      <c r="D30" s="2814"/>
      <c r="E30" s="2158" t="s">
        <v>7</v>
      </c>
      <c r="F30" s="2281">
        <v>58333098020100</v>
      </c>
      <c r="G30" s="1382" t="s">
        <v>51</v>
      </c>
      <c r="H30" s="1904" t="s">
        <v>778</v>
      </c>
      <c r="I30" s="1383" t="s">
        <v>333</v>
      </c>
      <c r="J30" s="2"/>
      <c r="K30" s="1885">
        <v>400000</v>
      </c>
      <c r="L30" s="1275">
        <f>F30-K30</f>
        <v>58333097620100</v>
      </c>
      <c r="M30" s="672">
        <v>13</v>
      </c>
      <c r="N30" s="1881">
        <v>58333098020100</v>
      </c>
    </row>
    <row r="31" spans="1:32" ht="15.75" hidden="1" customHeight="1">
      <c r="A31" s="1906">
        <v>25</v>
      </c>
      <c r="B31" s="2263" t="s">
        <v>184</v>
      </c>
      <c r="C31" s="2263"/>
      <c r="D31" s="2263"/>
      <c r="E31" s="2252" t="s">
        <v>7</v>
      </c>
      <c r="F31" s="1919" t="s">
        <v>249</v>
      </c>
      <c r="G31" s="1364" t="s">
        <v>185</v>
      </c>
      <c r="H31" s="1907" t="s">
        <v>178</v>
      </c>
      <c r="I31" s="1378" t="s">
        <v>234</v>
      </c>
      <c r="K31" s="1275">
        <v>400000</v>
      </c>
      <c r="L31" s="1388">
        <f>K31*15%</f>
        <v>60000</v>
      </c>
      <c r="M31" s="1275">
        <f>K31-L31</f>
        <v>340000</v>
      </c>
      <c r="N31" s="1279">
        <v>25</v>
      </c>
    </row>
    <row r="32" spans="1:32" ht="15.75" hidden="1" customHeight="1">
      <c r="A32" s="1903">
        <v>26</v>
      </c>
      <c r="B32" s="2262" t="s">
        <v>728</v>
      </c>
      <c r="C32" s="2262"/>
      <c r="D32" s="2262"/>
      <c r="E32" s="2158" t="s">
        <v>7</v>
      </c>
      <c r="F32" s="2026" t="s">
        <v>1098</v>
      </c>
      <c r="G32" s="1382" t="s">
        <v>189</v>
      </c>
      <c r="H32" s="1904" t="s">
        <v>729</v>
      </c>
      <c r="I32" s="1383" t="s">
        <v>234</v>
      </c>
      <c r="J32" s="2"/>
      <c r="K32" s="1885">
        <v>400000</v>
      </c>
      <c r="L32" s="1921">
        <f>F32-K32</f>
        <v>5833229486801000</v>
      </c>
      <c r="M32" s="672">
        <v>27</v>
      </c>
      <c r="N32" s="1925">
        <v>583329487201000</v>
      </c>
      <c r="AA32" s="11"/>
      <c r="AB32" s="11"/>
      <c r="AC32" s="11"/>
      <c r="AD32" s="11"/>
      <c r="AE32" s="11"/>
      <c r="AF32" s="11"/>
    </row>
    <row r="33" spans="1:32" ht="15.75" hidden="1" customHeight="1">
      <c r="A33" s="1906">
        <v>27</v>
      </c>
      <c r="B33" s="2263" t="s">
        <v>40</v>
      </c>
      <c r="C33" s="2263"/>
      <c r="D33" s="2263"/>
      <c r="E33" s="2252" t="s">
        <v>7</v>
      </c>
      <c r="F33" s="1905" t="s">
        <v>272</v>
      </c>
      <c r="G33" s="1364" t="s">
        <v>51</v>
      </c>
      <c r="H33" s="5">
        <v>8126791922</v>
      </c>
      <c r="I33" s="2263" t="s">
        <v>223</v>
      </c>
      <c r="K33" s="1275">
        <v>400000</v>
      </c>
      <c r="L33" s="1388">
        <f>K33*15%</f>
        <v>60000</v>
      </c>
      <c r="M33" s="1275">
        <f>K33-L33</f>
        <v>340000</v>
      </c>
      <c r="N33" s="1279">
        <v>27</v>
      </c>
    </row>
    <row r="34" spans="1:32" ht="15.75" hidden="1" customHeight="1">
      <c r="A34" s="1903">
        <v>28</v>
      </c>
      <c r="B34" s="2262" t="s">
        <v>738</v>
      </c>
      <c r="C34" s="2262"/>
      <c r="D34" s="2262"/>
      <c r="E34" s="2158" t="s">
        <v>10</v>
      </c>
      <c r="F34" s="1881" t="s">
        <v>739</v>
      </c>
      <c r="G34" s="1382" t="s">
        <v>189</v>
      </c>
      <c r="H34" s="1904" t="s">
        <v>732</v>
      </c>
      <c r="I34" s="2262" t="s">
        <v>223</v>
      </c>
      <c r="J34" s="2"/>
      <c r="K34" s="1885">
        <v>400000</v>
      </c>
      <c r="L34" s="1885">
        <f>F34-K34</f>
        <v>81020991801000</v>
      </c>
      <c r="M34" s="672">
        <v>99</v>
      </c>
      <c r="N34" s="1925">
        <v>58333517201000</v>
      </c>
      <c r="AA34" s="11"/>
      <c r="AB34" s="11"/>
      <c r="AC34" s="11"/>
      <c r="AD34" s="11"/>
      <c r="AE34" s="11"/>
      <c r="AF34" s="11"/>
    </row>
    <row r="35" spans="1:32" ht="15.75" hidden="1" customHeight="1">
      <c r="A35" s="1906">
        <v>29</v>
      </c>
      <c r="B35" s="2263" t="s">
        <v>758</v>
      </c>
      <c r="C35" s="2263"/>
      <c r="D35" s="2263"/>
      <c r="E35" s="2252" t="s">
        <v>7</v>
      </c>
      <c r="F35" s="1905" t="s">
        <v>788</v>
      </c>
      <c r="G35" s="1364" t="s">
        <v>51</v>
      </c>
      <c r="H35" s="1907" t="s">
        <v>759</v>
      </c>
      <c r="I35" s="2263" t="s">
        <v>222</v>
      </c>
      <c r="K35" s="1275">
        <v>400000</v>
      </c>
      <c r="L35" s="1387">
        <f>K35*5%</f>
        <v>20000</v>
      </c>
      <c r="M35" s="1885">
        <f>K35-L35</f>
        <v>380000</v>
      </c>
      <c r="N35" s="1908">
        <v>30</v>
      </c>
    </row>
    <row r="36" spans="1:32" ht="15.75" hidden="1" customHeight="1">
      <c r="A36" s="1903">
        <v>30</v>
      </c>
      <c r="B36" s="2262" t="s">
        <v>728</v>
      </c>
      <c r="C36" s="2262"/>
      <c r="D36" s="2262"/>
      <c r="E36" s="2158" t="s">
        <v>7</v>
      </c>
      <c r="F36" s="2026" t="s">
        <v>1098</v>
      </c>
      <c r="G36" s="1382" t="s">
        <v>189</v>
      </c>
      <c r="H36" s="1904" t="s">
        <v>729</v>
      </c>
      <c r="I36" s="2262" t="s">
        <v>222</v>
      </c>
      <c r="J36" s="2"/>
      <c r="K36" s="1885">
        <v>400000</v>
      </c>
      <c r="L36" s="1921">
        <f>F36-K36</f>
        <v>5833229486801000</v>
      </c>
      <c r="M36" s="672">
        <v>33</v>
      </c>
      <c r="N36" s="1925">
        <v>583329487201000</v>
      </c>
      <c r="AA36" s="11"/>
      <c r="AB36" s="11"/>
      <c r="AC36" s="11"/>
      <c r="AD36" s="11"/>
      <c r="AE36" s="11"/>
      <c r="AF36" s="11"/>
    </row>
    <row r="37" spans="1:32" ht="15.75" hidden="1" customHeight="1">
      <c r="A37" s="1906">
        <v>31</v>
      </c>
      <c r="B37" s="2263" t="s">
        <v>769</v>
      </c>
      <c r="C37" s="2263"/>
      <c r="D37" s="2263"/>
      <c r="E37" s="2252" t="s">
        <v>7</v>
      </c>
      <c r="F37" s="1919">
        <v>698245274201000</v>
      </c>
      <c r="G37" s="1364" t="s">
        <v>182</v>
      </c>
      <c r="H37" s="1907" t="s">
        <v>770</v>
      </c>
      <c r="I37" s="2263" t="s">
        <v>224</v>
      </c>
      <c r="K37" s="1275">
        <v>400000</v>
      </c>
      <c r="L37" s="1388">
        <f>K37*15%</f>
        <v>60000</v>
      </c>
      <c r="M37" s="1275">
        <f>K37-L37</f>
        <v>340000</v>
      </c>
      <c r="N37" s="1279">
        <v>31</v>
      </c>
    </row>
    <row r="38" spans="1:32" ht="15.75" hidden="1" customHeight="1">
      <c r="A38" s="1903">
        <v>32</v>
      </c>
      <c r="B38" s="2814" t="s">
        <v>402</v>
      </c>
      <c r="C38" s="2814"/>
      <c r="D38" s="2814"/>
      <c r="E38" s="2158" t="s">
        <v>10</v>
      </c>
      <c r="F38" s="1881" t="s">
        <v>290</v>
      </c>
      <c r="G38" s="1382" t="s">
        <v>181</v>
      </c>
      <c r="H38" s="1904" t="s">
        <v>241</v>
      </c>
      <c r="I38" s="2262" t="s">
        <v>224</v>
      </c>
      <c r="J38" s="2"/>
      <c r="K38" s="1885">
        <v>400000</v>
      </c>
      <c r="L38" s="1275">
        <f>F38-K38</f>
        <v>159399368801000</v>
      </c>
      <c r="M38" s="672">
        <v>35</v>
      </c>
      <c r="N38" s="1905" t="s">
        <v>290</v>
      </c>
      <c r="AA38" s="11"/>
      <c r="AB38" s="11"/>
      <c r="AC38" s="11"/>
      <c r="AD38" s="11"/>
      <c r="AE38" s="11"/>
      <c r="AF38" s="11"/>
    </row>
    <row r="39" spans="1:32" ht="15.75" hidden="1" customHeight="1">
      <c r="A39" s="1906">
        <v>33</v>
      </c>
      <c r="B39" s="2263" t="s">
        <v>733</v>
      </c>
      <c r="C39" s="11"/>
      <c r="D39" s="1871"/>
      <c r="E39" s="2252" t="s">
        <v>7</v>
      </c>
      <c r="F39" s="1881">
        <v>583331517201000</v>
      </c>
      <c r="G39" s="1364" t="s">
        <v>191</v>
      </c>
      <c r="H39" s="1907" t="s">
        <v>206</v>
      </c>
      <c r="I39" s="2263" t="s">
        <v>221</v>
      </c>
      <c r="J39" s="2"/>
      <c r="K39" s="1275">
        <v>400000</v>
      </c>
      <c r="L39" s="1275">
        <f>F39-K39</f>
        <v>583331516801000</v>
      </c>
      <c r="M39" s="672">
        <v>37</v>
      </c>
      <c r="N39" s="1925">
        <v>58333517201000</v>
      </c>
      <c r="AA39" s="11"/>
      <c r="AB39" s="11"/>
      <c r="AC39" s="11"/>
      <c r="AD39" s="11"/>
      <c r="AE39" s="11"/>
      <c r="AF39" s="11"/>
    </row>
    <row r="40" spans="1:32" ht="15.75" hidden="1" customHeight="1">
      <c r="A40" s="1903">
        <v>34</v>
      </c>
      <c r="B40" s="2262" t="s">
        <v>387</v>
      </c>
      <c r="C40" s="2262"/>
      <c r="D40" s="2262"/>
      <c r="E40" s="2158" t="s">
        <v>7</v>
      </c>
      <c r="F40" s="1881" t="s">
        <v>334</v>
      </c>
      <c r="G40" s="1382" t="s">
        <v>189</v>
      </c>
      <c r="H40" s="1904" t="s">
        <v>340</v>
      </c>
      <c r="I40" s="2262" t="s">
        <v>221</v>
      </c>
      <c r="K40" s="1885">
        <v>400000</v>
      </c>
      <c r="L40" s="1388">
        <f>K40*15%</f>
        <v>60000</v>
      </c>
      <c r="M40" s="1275">
        <f>K40-L40</f>
        <v>340000</v>
      </c>
      <c r="N40" s="1279">
        <v>33</v>
      </c>
    </row>
    <row r="41" spans="1:32" ht="15.75" hidden="1" customHeight="1">
      <c r="A41" s="1906">
        <v>35</v>
      </c>
      <c r="B41" s="2263" t="s">
        <v>52</v>
      </c>
      <c r="C41" s="2263"/>
      <c r="D41" s="2263"/>
      <c r="E41" s="2252" t="s">
        <v>7</v>
      </c>
      <c r="F41" s="1919">
        <v>150904886201000</v>
      </c>
      <c r="G41" s="1364" t="s">
        <v>188</v>
      </c>
      <c r="H41" s="1907" t="s">
        <v>760</v>
      </c>
      <c r="I41" s="2263" t="s">
        <v>227</v>
      </c>
      <c r="K41" s="1275">
        <v>400000</v>
      </c>
      <c r="L41" s="1388">
        <f>K41*15%</f>
        <v>60000</v>
      </c>
      <c r="M41" s="1275">
        <f>K41-L41</f>
        <v>340000</v>
      </c>
      <c r="N41" s="1279">
        <v>35</v>
      </c>
      <c r="S41" s="5" t="s">
        <v>10</v>
      </c>
    </row>
    <row r="42" spans="1:32" ht="15.75" hidden="1" customHeight="1">
      <c r="A42" s="1903">
        <v>36</v>
      </c>
      <c r="B42" s="2814" t="s">
        <v>23</v>
      </c>
      <c r="C42" s="2814"/>
      <c r="D42" s="2814"/>
      <c r="E42" s="2158" t="s">
        <v>10</v>
      </c>
      <c r="F42" s="1881" t="s">
        <v>289</v>
      </c>
      <c r="G42" s="1382" t="s">
        <v>183</v>
      </c>
      <c r="H42" s="1904" t="s">
        <v>292</v>
      </c>
      <c r="I42" s="2262" t="s">
        <v>227</v>
      </c>
      <c r="J42" s="2"/>
      <c r="K42" s="1885">
        <v>400000</v>
      </c>
      <c r="L42" s="1275">
        <f>F42-K42</f>
        <v>81042664801000</v>
      </c>
      <c r="M42" s="672">
        <v>39</v>
      </c>
      <c r="N42" s="1905" t="s">
        <v>289</v>
      </c>
      <c r="AA42" s="11"/>
      <c r="AB42" s="11"/>
      <c r="AC42" s="11"/>
      <c r="AD42" s="11"/>
      <c r="AE42" s="11"/>
      <c r="AF42" s="11"/>
    </row>
    <row r="43" spans="1:32" ht="15.75" hidden="1" customHeight="1">
      <c r="A43" s="1906">
        <v>37</v>
      </c>
      <c r="B43" s="2261" t="s">
        <v>1112</v>
      </c>
      <c r="C43" s="2261"/>
      <c r="D43" s="2261"/>
      <c r="E43" s="2283" t="s">
        <v>7</v>
      </c>
      <c r="F43" s="2279">
        <v>583331285201000</v>
      </c>
      <c r="G43" s="1912" t="s">
        <v>188</v>
      </c>
      <c r="H43" s="1913" t="s">
        <v>760</v>
      </c>
      <c r="I43" s="1914" t="s">
        <v>456</v>
      </c>
      <c r="K43" s="1915">
        <v>400000</v>
      </c>
      <c r="L43" s="1923">
        <f>K43*15%</f>
        <v>60000</v>
      </c>
      <c r="M43" s="1921">
        <f>K43-L43</f>
        <v>340000</v>
      </c>
      <c r="N43" s="1279">
        <v>37</v>
      </c>
    </row>
    <row r="44" spans="1:32" ht="15.75" hidden="1" customHeight="1">
      <c r="A44" s="1903">
        <v>38</v>
      </c>
      <c r="B44" s="2814" t="s">
        <v>744</v>
      </c>
      <c r="C44" s="2814"/>
      <c r="D44" s="2814"/>
      <c r="E44" s="2158" t="s">
        <v>10</v>
      </c>
      <c r="F44" s="2315" t="s">
        <v>1157</v>
      </c>
      <c r="G44" s="1382" t="s">
        <v>187</v>
      </c>
      <c r="H44" s="1904" t="s">
        <v>202</v>
      </c>
      <c r="I44" s="1383" t="s">
        <v>456</v>
      </c>
      <c r="J44" s="2"/>
      <c r="K44" s="1885">
        <v>400000</v>
      </c>
      <c r="L44" s="1275">
        <f>F44-K44</f>
        <v>577535551801000</v>
      </c>
      <c r="M44" s="672">
        <v>41</v>
      </c>
      <c r="N44" s="1918">
        <v>577535552201000</v>
      </c>
      <c r="AA44" s="11"/>
      <c r="AB44" s="11"/>
      <c r="AC44" s="11"/>
      <c r="AD44" s="11"/>
      <c r="AE44" s="11"/>
      <c r="AF44" s="11"/>
    </row>
    <row r="45" spans="1:32" ht="15.75" hidden="1" customHeight="1" thickBot="1">
      <c r="A45" s="2163">
        <v>39</v>
      </c>
      <c r="B45" s="2264" t="s">
        <v>52</v>
      </c>
      <c r="C45" s="2264"/>
      <c r="D45" s="2264"/>
      <c r="E45" s="2284" t="s">
        <v>7</v>
      </c>
      <c r="F45" s="2285" t="s">
        <v>389</v>
      </c>
      <c r="G45" s="2165" t="s">
        <v>191</v>
      </c>
      <c r="H45" s="2166" t="s">
        <v>767</v>
      </c>
      <c r="I45" s="2264" t="s">
        <v>228</v>
      </c>
      <c r="K45" s="2168">
        <v>400000</v>
      </c>
      <c r="L45" s="1387">
        <f>K45*15%</f>
        <v>60000</v>
      </c>
      <c r="M45" s="1885">
        <f>K45-L45</f>
        <v>340000</v>
      </c>
      <c r="N45" s="1908">
        <v>42</v>
      </c>
    </row>
    <row r="46" spans="1:32" ht="15.75" hidden="1" customHeight="1" thickTop="1">
      <c r="A46" s="1903">
        <v>40</v>
      </c>
      <c r="B46" s="2262" t="s">
        <v>42</v>
      </c>
      <c r="C46" s="2262"/>
      <c r="D46" s="2262"/>
      <c r="E46" s="2158" t="s">
        <v>10</v>
      </c>
      <c r="F46" s="1881" t="s">
        <v>619</v>
      </c>
      <c r="G46" s="1382" t="s">
        <v>181</v>
      </c>
      <c r="H46" s="1904" t="s">
        <v>486</v>
      </c>
      <c r="I46" s="2262" t="s">
        <v>228</v>
      </c>
      <c r="K46" s="1885">
        <v>400000</v>
      </c>
      <c r="L46" s="1388">
        <f>K46*5%</f>
        <v>20000</v>
      </c>
      <c r="M46" s="1275">
        <f>K46-L46</f>
        <v>380000</v>
      </c>
      <c r="N46" s="1279">
        <v>41</v>
      </c>
    </row>
    <row r="47" spans="1:32" ht="15.75" hidden="1" customHeight="1">
      <c r="A47" s="1906">
        <v>41</v>
      </c>
      <c r="B47" s="2306" t="s">
        <v>52</v>
      </c>
      <c r="C47" s="2306"/>
      <c r="D47" s="2306"/>
      <c r="E47" s="2252" t="s">
        <v>7</v>
      </c>
      <c r="F47" s="1905"/>
      <c r="G47" s="1364"/>
      <c r="H47" s="1907"/>
      <c r="I47" s="2305" t="s">
        <v>1167</v>
      </c>
      <c r="K47" s="1275">
        <v>400000</v>
      </c>
      <c r="L47" s="1388"/>
      <c r="M47" s="1275"/>
      <c r="N47" s="1279"/>
    </row>
    <row r="48" spans="1:32" ht="15.75" hidden="1" customHeight="1">
      <c r="A48" s="1903">
        <v>42</v>
      </c>
      <c r="B48" s="2304" t="s">
        <v>126</v>
      </c>
      <c r="C48" s="2304"/>
      <c r="D48" s="2304"/>
      <c r="E48" s="2158" t="s">
        <v>7</v>
      </c>
      <c r="F48" s="1881"/>
      <c r="G48" s="1382"/>
      <c r="H48" s="1904"/>
      <c r="I48" s="2304" t="s">
        <v>1167</v>
      </c>
      <c r="J48" s="2302"/>
      <c r="K48" s="1885">
        <v>400000</v>
      </c>
      <c r="L48" s="1388"/>
      <c r="M48" s="1275"/>
      <c r="N48" s="1279"/>
    </row>
    <row r="49" spans="1:29" ht="15.75" hidden="1" customHeight="1">
      <c r="A49" s="1906">
        <v>43</v>
      </c>
      <c r="B49" s="2263" t="s">
        <v>302</v>
      </c>
      <c r="C49" s="2263"/>
      <c r="D49" s="2263"/>
      <c r="E49" s="2252" t="s">
        <v>7</v>
      </c>
      <c r="F49" s="1905">
        <v>577535255201000</v>
      </c>
      <c r="G49" s="1364" t="s">
        <v>21</v>
      </c>
      <c r="H49" s="1907" t="s">
        <v>22</v>
      </c>
      <c r="I49" s="2263" t="s">
        <v>229</v>
      </c>
      <c r="K49" s="1275">
        <v>400000</v>
      </c>
      <c r="L49" s="1388">
        <f>K49*15%</f>
        <v>60000</v>
      </c>
      <c r="M49" s="1275">
        <f>K49-L49</f>
        <v>340000</v>
      </c>
      <c r="N49" s="1279">
        <v>43</v>
      </c>
    </row>
    <row r="50" spans="1:29" ht="15.75" hidden="1" customHeight="1" thickBot="1">
      <c r="A50" s="1903">
        <v>44</v>
      </c>
      <c r="B50" s="2814" t="s">
        <v>89</v>
      </c>
      <c r="C50" s="2814"/>
      <c r="D50" s="2814"/>
      <c r="E50" s="2158" t="s">
        <v>10</v>
      </c>
      <c r="F50" s="1918">
        <v>340338524202000</v>
      </c>
      <c r="G50" s="1382" t="s">
        <v>183</v>
      </c>
      <c r="H50" s="1904" t="s">
        <v>252</v>
      </c>
      <c r="I50" s="2262" t="s">
        <v>229</v>
      </c>
      <c r="J50" s="2"/>
      <c r="K50" s="1885">
        <v>400000</v>
      </c>
      <c r="L50" s="1275">
        <f>F50-K50</f>
        <v>340338523802000</v>
      </c>
      <c r="M50" s="672">
        <v>47</v>
      </c>
      <c r="N50" s="1919">
        <v>340338524202000</v>
      </c>
      <c r="Z50" s="11"/>
      <c r="AA50" s="11"/>
      <c r="AB50" s="11"/>
      <c r="AC50" s="11"/>
    </row>
    <row r="51" spans="1:29" ht="15.75" hidden="1" customHeight="1">
      <c r="A51" s="1906">
        <v>45</v>
      </c>
      <c r="B51" s="2263" t="s">
        <v>799</v>
      </c>
      <c r="C51" s="5"/>
      <c r="D51" s="5"/>
      <c r="E51" s="2252" t="s">
        <v>7</v>
      </c>
      <c r="F51" s="2269" t="s">
        <v>265</v>
      </c>
      <c r="G51" s="1364" t="s">
        <v>191</v>
      </c>
      <c r="H51" s="1907" t="s">
        <v>731</v>
      </c>
      <c r="I51" s="1378" t="s">
        <v>267</v>
      </c>
      <c r="J51" s="2"/>
      <c r="K51" s="1275">
        <v>400000</v>
      </c>
      <c r="L51" s="1921">
        <f>F51-K51</f>
        <v>80923104801000</v>
      </c>
      <c r="M51" s="672">
        <v>49</v>
      </c>
      <c r="N51" s="1925">
        <v>141110304201000</v>
      </c>
      <c r="Z51" s="11"/>
      <c r="AA51" s="11"/>
      <c r="AB51" s="11"/>
      <c r="AC51" s="11"/>
    </row>
    <row r="52" spans="1:29" ht="15.75" hidden="1" customHeight="1">
      <c r="A52" s="1903">
        <v>46</v>
      </c>
      <c r="B52" s="2262" t="s">
        <v>632</v>
      </c>
      <c r="C52" s="2262"/>
      <c r="D52" s="2262"/>
      <c r="E52" s="2158" t="s">
        <v>7</v>
      </c>
      <c r="F52" s="1881" t="s">
        <v>633</v>
      </c>
      <c r="G52" s="1382" t="s">
        <v>46</v>
      </c>
      <c r="H52" s="1904" t="s">
        <v>781</v>
      </c>
      <c r="I52" s="1383" t="s">
        <v>267</v>
      </c>
      <c r="K52" s="1885">
        <v>400000</v>
      </c>
      <c r="L52" s="1388">
        <f>K52*15%</f>
        <v>60000</v>
      </c>
      <c r="M52" s="1275">
        <f>K52-L52</f>
        <v>340000</v>
      </c>
      <c r="N52" s="1279">
        <v>45</v>
      </c>
    </row>
    <row r="53" spans="1:29" ht="15.75" hidden="1" customHeight="1" thickBot="1">
      <c r="A53" s="1906">
        <v>47</v>
      </c>
      <c r="B53" s="2263" t="s">
        <v>793</v>
      </c>
      <c r="C53" s="2263"/>
      <c r="D53" s="2263"/>
      <c r="E53" s="2252" t="s">
        <v>7</v>
      </c>
      <c r="F53" s="1919">
        <v>685794471201000</v>
      </c>
      <c r="G53" s="1364" t="s">
        <v>51</v>
      </c>
      <c r="H53" s="1907" t="s">
        <v>204</v>
      </c>
      <c r="I53" s="1378" t="s">
        <v>268</v>
      </c>
      <c r="K53" s="1275">
        <v>400000</v>
      </c>
      <c r="L53" s="1388">
        <f>K53*15%</f>
        <v>60000</v>
      </c>
      <c r="M53" s="1275">
        <f>K53-L53</f>
        <v>340000</v>
      </c>
      <c r="N53" s="1279">
        <v>47</v>
      </c>
    </row>
    <row r="54" spans="1:29" ht="15.75" hidden="1" customHeight="1">
      <c r="A54" s="1903">
        <v>48</v>
      </c>
      <c r="B54" s="2814" t="s">
        <v>305</v>
      </c>
      <c r="C54" s="2814"/>
      <c r="D54" s="2814"/>
      <c r="E54" s="2158" t="s">
        <v>7</v>
      </c>
      <c r="F54" s="2270" t="s">
        <v>194</v>
      </c>
      <c r="G54" s="1382" t="s">
        <v>188</v>
      </c>
      <c r="H54" s="1904" t="s">
        <v>195</v>
      </c>
      <c r="I54" s="1383" t="s">
        <v>268</v>
      </c>
      <c r="J54" s="2"/>
      <c r="K54" s="1885">
        <v>400000</v>
      </c>
      <c r="L54" s="1275">
        <f>F54-K54</f>
        <v>776428194801000</v>
      </c>
      <c r="M54" s="672">
        <v>53</v>
      </c>
      <c r="N54" s="1919">
        <v>776427254201000</v>
      </c>
      <c r="Z54" s="11"/>
      <c r="AA54" s="11"/>
      <c r="AB54" s="11"/>
      <c r="AC54" s="11"/>
    </row>
    <row r="55" spans="1:29" ht="15.75" hidden="1" customHeight="1">
      <c r="A55" s="1906">
        <v>49</v>
      </c>
      <c r="B55" s="2263" t="s">
        <v>793</v>
      </c>
      <c r="C55" s="2263"/>
      <c r="D55" s="2263"/>
      <c r="E55" s="2252" t="s">
        <v>7</v>
      </c>
      <c r="F55" s="1919">
        <v>685794471201000</v>
      </c>
      <c r="G55" s="1364" t="s">
        <v>51</v>
      </c>
      <c r="H55" s="1907" t="s">
        <v>204</v>
      </c>
      <c r="I55" s="1378" t="s">
        <v>400</v>
      </c>
      <c r="K55" s="1275">
        <v>400000</v>
      </c>
      <c r="L55" s="1388">
        <f>K55*15%</f>
        <v>60000</v>
      </c>
      <c r="M55" s="1275">
        <f>K55-L55</f>
        <v>340000</v>
      </c>
      <c r="N55" s="1279">
        <v>49</v>
      </c>
    </row>
    <row r="56" spans="1:29" ht="15.75" hidden="1" customHeight="1">
      <c r="A56" s="1903">
        <v>50</v>
      </c>
      <c r="B56" s="2814" t="s">
        <v>745</v>
      </c>
      <c r="C56" s="2814"/>
      <c r="D56" s="2814"/>
      <c r="E56" s="2158" t="s">
        <v>10</v>
      </c>
      <c r="F56" s="1881" t="s">
        <v>746</v>
      </c>
      <c r="G56" s="1382" t="s">
        <v>186</v>
      </c>
      <c r="H56" s="1280"/>
      <c r="I56" s="1383" t="s">
        <v>400</v>
      </c>
      <c r="J56" s="2"/>
      <c r="K56" s="1885">
        <v>400000</v>
      </c>
      <c r="L56" s="1921" t="e">
        <f>#REF!-K56</f>
        <v>#REF!</v>
      </c>
      <c r="M56" s="672">
        <v>57</v>
      </c>
      <c r="N56" s="1881" t="s">
        <v>746</v>
      </c>
      <c r="Z56" s="11"/>
      <c r="AA56" s="11"/>
      <c r="AB56" s="11"/>
      <c r="AC56" s="11"/>
    </row>
    <row r="57" spans="1:29" ht="15.75" hidden="1" customHeight="1">
      <c r="A57" s="1906">
        <v>51</v>
      </c>
      <c r="B57" s="2263" t="s">
        <v>24</v>
      </c>
      <c r="C57" s="2263"/>
      <c r="D57" s="2263"/>
      <c r="E57" s="2252" t="s">
        <v>7</v>
      </c>
      <c r="F57" s="1919" t="s">
        <v>249</v>
      </c>
      <c r="G57" s="1364" t="s">
        <v>21</v>
      </c>
      <c r="H57" s="1907" t="s">
        <v>622</v>
      </c>
      <c r="I57" s="2263" t="s">
        <v>230</v>
      </c>
      <c r="K57" s="1275">
        <v>400000</v>
      </c>
      <c r="L57" s="1388">
        <f>K57*15%</f>
        <v>60000</v>
      </c>
      <c r="M57" s="1275">
        <f>K57-L57</f>
        <v>340000</v>
      </c>
      <c r="N57" s="1279">
        <v>51</v>
      </c>
    </row>
    <row r="58" spans="1:29" ht="15.75" hidden="1" customHeight="1">
      <c r="A58" s="1903">
        <v>52</v>
      </c>
      <c r="B58" s="2262" t="s">
        <v>757</v>
      </c>
      <c r="C58" s="2262"/>
      <c r="D58" s="2262"/>
      <c r="E58" s="2158" t="s">
        <v>7</v>
      </c>
      <c r="F58" s="2286" t="s">
        <v>586</v>
      </c>
      <c r="G58" s="1382" t="s">
        <v>51</v>
      </c>
      <c r="H58" s="1904" t="s">
        <v>762</v>
      </c>
      <c r="I58" s="2262" t="s">
        <v>230</v>
      </c>
      <c r="K58" s="1885">
        <v>400000</v>
      </c>
      <c r="L58" s="1387">
        <f>K58*5%</f>
        <v>20000</v>
      </c>
      <c r="M58" s="1885">
        <f>K58-L58</f>
        <v>380000</v>
      </c>
      <c r="N58" s="1908">
        <v>52</v>
      </c>
    </row>
    <row r="59" spans="1:29" ht="15.75" hidden="1" customHeight="1">
      <c r="A59" s="1906">
        <v>53</v>
      </c>
      <c r="B59" s="2815" t="s">
        <v>40</v>
      </c>
      <c r="C59" s="2815"/>
      <c r="D59" s="2815"/>
      <c r="E59" s="2252" t="s">
        <v>7</v>
      </c>
      <c r="F59" s="2316" t="s">
        <v>1152</v>
      </c>
      <c r="G59" s="1364" t="s">
        <v>51</v>
      </c>
      <c r="H59" s="5">
        <v>8126791922</v>
      </c>
      <c r="I59" s="2263" t="s">
        <v>233</v>
      </c>
      <c r="J59" s="2"/>
      <c r="K59" s="1275">
        <v>400000</v>
      </c>
      <c r="L59" s="1921">
        <f>F59-K59</f>
        <v>7499635220100</v>
      </c>
      <c r="M59" s="672">
        <v>65</v>
      </c>
      <c r="N59" s="1937" t="s">
        <v>272</v>
      </c>
      <c r="Z59" s="11"/>
      <c r="AA59" s="11"/>
      <c r="AB59" s="11"/>
      <c r="AC59" s="11"/>
    </row>
    <row r="60" spans="1:29" ht="15.75" hidden="1" customHeight="1">
      <c r="A60" s="1903">
        <v>54</v>
      </c>
      <c r="B60" s="2262" t="s">
        <v>757</v>
      </c>
      <c r="C60" s="2262"/>
      <c r="D60" s="2262"/>
      <c r="E60" s="2158" t="s">
        <v>7</v>
      </c>
      <c r="F60" s="2286" t="s">
        <v>586</v>
      </c>
      <c r="G60" s="1382" t="s">
        <v>51</v>
      </c>
      <c r="H60" s="1904" t="s">
        <v>762</v>
      </c>
      <c r="I60" s="2262" t="s">
        <v>233</v>
      </c>
      <c r="K60" s="1885">
        <v>400000</v>
      </c>
      <c r="L60" s="1923">
        <f>K60*5%</f>
        <v>20000</v>
      </c>
      <c r="M60" s="1921">
        <f>K60-L60</f>
        <v>380000</v>
      </c>
      <c r="N60" s="1279">
        <v>53</v>
      </c>
    </row>
    <row r="61" spans="1:29" ht="15.75" hidden="1" customHeight="1">
      <c r="A61" s="1906">
        <v>55</v>
      </c>
      <c r="B61" s="2263" t="s">
        <v>184</v>
      </c>
      <c r="C61" s="2263"/>
      <c r="D61" s="2263"/>
      <c r="E61" s="2252" t="s">
        <v>7</v>
      </c>
      <c r="F61" s="1919" t="s">
        <v>249</v>
      </c>
      <c r="G61" s="1364" t="s">
        <v>185</v>
      </c>
      <c r="H61" s="1907" t="s">
        <v>178</v>
      </c>
      <c r="I61" s="2263" t="s">
        <v>231</v>
      </c>
      <c r="K61" s="1275">
        <v>400000</v>
      </c>
      <c r="L61" s="1388">
        <f>K61*15%</f>
        <v>60000</v>
      </c>
      <c r="M61" s="1275">
        <f>K61-L61</f>
        <v>340000</v>
      </c>
      <c r="N61" s="1279">
        <v>55</v>
      </c>
    </row>
    <row r="62" spans="1:29" ht="15.75" hidden="1" customHeight="1">
      <c r="A62" s="1903">
        <v>56</v>
      </c>
      <c r="B62" s="2814" t="s">
        <v>769</v>
      </c>
      <c r="C62" s="2814"/>
      <c r="D62" s="2814"/>
      <c r="E62" s="2158" t="s">
        <v>7</v>
      </c>
      <c r="F62" s="2271">
        <v>776428427201000</v>
      </c>
      <c r="G62" s="1382" t="s">
        <v>182</v>
      </c>
      <c r="H62" s="1904" t="s">
        <v>770</v>
      </c>
      <c r="I62" s="2262" t="s">
        <v>231</v>
      </c>
      <c r="J62" s="2"/>
      <c r="K62" s="1885">
        <v>400000</v>
      </c>
      <c r="L62" s="1275">
        <f>F62-K62</f>
        <v>776428426801000</v>
      </c>
      <c r="M62" s="672">
        <v>63</v>
      </c>
      <c r="N62" s="1919">
        <v>698245274201000</v>
      </c>
      <c r="Z62" s="11"/>
      <c r="AA62" s="11"/>
      <c r="AB62" s="11"/>
      <c r="AC62" s="11"/>
    </row>
    <row r="63" spans="1:29" ht="15.75" hidden="1" customHeight="1" thickBot="1">
      <c r="A63" s="1906">
        <v>57</v>
      </c>
      <c r="B63" s="2261" t="s">
        <v>757</v>
      </c>
      <c r="C63" s="2261"/>
      <c r="D63" s="2261"/>
      <c r="E63" s="2159" t="s">
        <v>7</v>
      </c>
      <c r="F63" s="2286" t="s">
        <v>586</v>
      </c>
      <c r="G63" s="1912" t="s">
        <v>51</v>
      </c>
      <c r="H63" s="1913" t="s">
        <v>762</v>
      </c>
      <c r="I63" s="2261" t="s">
        <v>232</v>
      </c>
      <c r="J63" s="2"/>
      <c r="K63" s="1915">
        <v>400000</v>
      </c>
      <c r="L63" s="1275">
        <f>F63-K63</f>
        <v>583336066801000</v>
      </c>
      <c r="M63" s="672">
        <v>61</v>
      </c>
      <c r="N63" s="2294" t="s">
        <v>586</v>
      </c>
      <c r="Z63" s="11"/>
      <c r="AA63" s="11"/>
      <c r="AB63" s="11"/>
      <c r="AC63" s="11"/>
    </row>
    <row r="64" spans="1:29" ht="15.75" hidden="1" customHeight="1" thickTop="1">
      <c r="A64" s="1903">
        <v>58</v>
      </c>
      <c r="B64" s="2262" t="s">
        <v>24</v>
      </c>
      <c r="C64" s="2262"/>
      <c r="D64" s="2262"/>
      <c r="E64" s="2158" t="s">
        <v>7</v>
      </c>
      <c r="F64" s="1918" t="s">
        <v>249</v>
      </c>
      <c r="G64" s="1382" t="s">
        <v>21</v>
      </c>
      <c r="H64" s="1904" t="s">
        <v>622</v>
      </c>
      <c r="I64" s="2262" t="s">
        <v>232</v>
      </c>
      <c r="K64" s="1885">
        <v>400000</v>
      </c>
      <c r="L64" s="2287">
        <f>K64*15%</f>
        <v>60000</v>
      </c>
      <c r="M64" s="2288">
        <f>K64-L64</f>
        <v>340000</v>
      </c>
      <c r="N64" s="1279">
        <v>57</v>
      </c>
    </row>
    <row r="65" spans="1:29" ht="15.75" hidden="1" customHeight="1">
      <c r="A65" s="1906">
        <v>59</v>
      </c>
      <c r="B65" s="2261" t="s">
        <v>38</v>
      </c>
      <c r="C65" s="2261"/>
      <c r="D65" s="2261"/>
      <c r="E65" s="2159" t="s">
        <v>7</v>
      </c>
      <c r="F65" s="2289">
        <v>776428963201000</v>
      </c>
      <c r="G65" s="1912" t="s">
        <v>183</v>
      </c>
      <c r="H65" s="1913" t="s">
        <v>239</v>
      </c>
      <c r="I65" s="1914" t="s">
        <v>236</v>
      </c>
      <c r="K65" s="1915">
        <v>400000</v>
      </c>
      <c r="L65" s="1388">
        <f>K65*15%</f>
        <v>60000</v>
      </c>
      <c r="M65" s="1275">
        <f>K65-L65</f>
        <v>340000</v>
      </c>
      <c r="N65" s="1279">
        <v>59</v>
      </c>
    </row>
    <row r="66" spans="1:29" ht="15.75" hidden="1" customHeight="1">
      <c r="A66" s="1903">
        <v>60</v>
      </c>
      <c r="B66" s="2814" t="s">
        <v>744</v>
      </c>
      <c r="C66" s="2814"/>
      <c r="D66" s="2814"/>
      <c r="E66" s="2158" t="s">
        <v>10</v>
      </c>
      <c r="F66" s="2317">
        <v>577535552201000</v>
      </c>
      <c r="G66" s="1382" t="s">
        <v>191</v>
      </c>
      <c r="H66" s="1904" t="s">
        <v>786</v>
      </c>
      <c r="I66" s="1383" t="s">
        <v>236</v>
      </c>
      <c r="J66" s="2"/>
      <c r="K66" s="1885">
        <v>400000</v>
      </c>
      <c r="L66" s="1921">
        <f>F66-K66</f>
        <v>577535551801000</v>
      </c>
      <c r="M66" s="672">
        <v>75</v>
      </c>
      <c r="N66" s="1918">
        <v>577535552201000</v>
      </c>
      <c r="Z66" s="11"/>
      <c r="AA66" s="11"/>
      <c r="AB66" s="11"/>
      <c r="AC66" s="11"/>
    </row>
    <row r="67" spans="1:29" ht="15.75" hidden="1" customHeight="1">
      <c r="A67" s="1906">
        <v>61</v>
      </c>
      <c r="B67" s="2263" t="s">
        <v>728</v>
      </c>
      <c r="C67" s="2263"/>
      <c r="D67" s="2263"/>
      <c r="E67" s="2252" t="s">
        <v>7</v>
      </c>
      <c r="F67" s="2026" t="s">
        <v>1098</v>
      </c>
      <c r="G67" s="1364" t="s">
        <v>183</v>
      </c>
      <c r="H67" s="1907" t="s">
        <v>239</v>
      </c>
      <c r="I67" s="2263" t="s">
        <v>211</v>
      </c>
      <c r="K67" s="1275">
        <v>400000</v>
      </c>
      <c r="L67" s="1923">
        <f>K67*5%</f>
        <v>20000</v>
      </c>
    </row>
    <row r="68" spans="1:29" ht="15.75" hidden="1" customHeight="1">
      <c r="A68" s="1903">
        <v>62</v>
      </c>
      <c r="B68" s="2262" t="s">
        <v>84</v>
      </c>
      <c r="C68" s="2262"/>
      <c r="D68" s="2262"/>
      <c r="E68" s="2158" t="s">
        <v>7</v>
      </c>
      <c r="F68" s="1881">
        <v>776428195201000</v>
      </c>
      <c r="G68" s="1382" t="s">
        <v>182</v>
      </c>
      <c r="H68" s="1904" t="s">
        <v>237</v>
      </c>
      <c r="I68" s="2262" t="s">
        <v>211</v>
      </c>
      <c r="K68" s="1885">
        <v>400000</v>
      </c>
      <c r="L68" s="1387">
        <f>K68*15%</f>
        <v>60000</v>
      </c>
      <c r="M68" s="1885">
        <f>K68-L68</f>
        <v>340000</v>
      </c>
      <c r="N68" s="1908">
        <v>62</v>
      </c>
    </row>
    <row r="69" spans="1:29" ht="15.75" hidden="1" customHeight="1">
      <c r="A69" s="1906">
        <v>63</v>
      </c>
      <c r="B69" s="2263" t="s">
        <v>126</v>
      </c>
      <c r="C69" s="2263"/>
      <c r="D69" s="2263"/>
      <c r="E69" s="2252" t="s">
        <v>7</v>
      </c>
      <c r="F69" s="1919" t="s">
        <v>295</v>
      </c>
      <c r="G69" s="1364" t="s">
        <v>188</v>
      </c>
      <c r="H69" s="2280" t="s">
        <v>251</v>
      </c>
      <c r="I69" s="2263" t="s">
        <v>214</v>
      </c>
      <c r="K69" s="1275">
        <v>400000</v>
      </c>
      <c r="L69" s="1923">
        <f>K69*15%</f>
        <v>60000</v>
      </c>
      <c r="M69" s="1921">
        <f>K69-L69</f>
        <v>340000</v>
      </c>
      <c r="N69" s="1279">
        <v>63</v>
      </c>
    </row>
    <row r="70" spans="1:29" ht="15.75" hidden="1" customHeight="1" thickBot="1">
      <c r="A70" s="1903">
        <v>64</v>
      </c>
      <c r="B70" s="2262" t="s">
        <v>23</v>
      </c>
      <c r="C70" s="2262"/>
      <c r="D70" s="2262"/>
      <c r="E70" s="2158" t="s">
        <v>10</v>
      </c>
      <c r="F70" s="1881">
        <v>583329545201000</v>
      </c>
      <c r="G70" s="1382" t="s">
        <v>189</v>
      </c>
      <c r="H70" s="1904" t="s">
        <v>240</v>
      </c>
      <c r="I70" s="2262" t="s">
        <v>214</v>
      </c>
      <c r="K70" s="1885">
        <v>400000</v>
      </c>
      <c r="L70" s="1387">
        <f>K70*5%</f>
        <v>20000</v>
      </c>
      <c r="M70" s="1885">
        <f>K70-L70</f>
        <v>380000</v>
      </c>
      <c r="N70" s="1908">
        <v>64</v>
      </c>
    </row>
    <row r="71" spans="1:29" ht="15.75" hidden="1" customHeight="1">
      <c r="A71" s="1906">
        <v>65</v>
      </c>
      <c r="B71" s="2263" t="s">
        <v>799</v>
      </c>
      <c r="C71" s="5"/>
      <c r="D71" s="5"/>
      <c r="E71" s="2252" t="s">
        <v>7</v>
      </c>
      <c r="F71" s="2269" t="s">
        <v>265</v>
      </c>
      <c r="G71" s="1364" t="s">
        <v>191</v>
      </c>
      <c r="H71" s="1907" t="s">
        <v>300</v>
      </c>
      <c r="I71" s="2263" t="s">
        <v>220</v>
      </c>
      <c r="K71" s="1275">
        <v>400000</v>
      </c>
      <c r="L71" s="1388">
        <f>K71*15%</f>
        <v>60000</v>
      </c>
      <c r="M71" s="1275">
        <f>K71-L71</f>
        <v>340000</v>
      </c>
      <c r="N71" s="1279">
        <v>65</v>
      </c>
    </row>
    <row r="72" spans="1:29" ht="15.75" hidden="1" customHeight="1">
      <c r="A72" s="1903">
        <v>66</v>
      </c>
      <c r="B72" s="2262" t="s">
        <v>23</v>
      </c>
      <c r="C72" s="2262"/>
      <c r="D72" s="2262"/>
      <c r="E72" s="2158" t="s">
        <v>10</v>
      </c>
      <c r="F72" s="1881" t="s">
        <v>289</v>
      </c>
      <c r="G72" s="1382" t="s">
        <v>185</v>
      </c>
      <c r="H72" s="1904" t="s">
        <v>631</v>
      </c>
      <c r="I72" s="2262" t="s">
        <v>220</v>
      </c>
      <c r="K72" s="1885">
        <v>400000</v>
      </c>
      <c r="L72" s="1387">
        <f>K72*15%</f>
        <v>60000</v>
      </c>
      <c r="M72" s="2"/>
      <c r="N72" s="2"/>
    </row>
    <row r="73" spans="1:29" ht="15.75" hidden="1" customHeight="1">
      <c r="A73" s="1906">
        <v>67</v>
      </c>
      <c r="B73" s="2263" t="s">
        <v>40</v>
      </c>
      <c r="C73" s="2263"/>
      <c r="D73" s="2263"/>
      <c r="E73" s="2252" t="s">
        <v>7</v>
      </c>
      <c r="F73" s="1905" t="s">
        <v>272</v>
      </c>
      <c r="G73" s="1364" t="s">
        <v>51</v>
      </c>
      <c r="H73" s="5">
        <v>8126791922</v>
      </c>
      <c r="I73" s="2263" t="s">
        <v>250</v>
      </c>
      <c r="K73" s="1275">
        <v>400000</v>
      </c>
      <c r="L73" s="1923">
        <f>K73*15%</f>
        <v>60000</v>
      </c>
      <c r="M73" s="1921">
        <f>K73-L73</f>
        <v>340000</v>
      </c>
      <c r="N73" s="1279">
        <v>67</v>
      </c>
    </row>
    <row r="74" spans="1:29" ht="15.75" hidden="1" customHeight="1">
      <c r="A74" s="1903">
        <v>68</v>
      </c>
      <c r="B74" s="2262" t="s">
        <v>733</v>
      </c>
      <c r="C74" s="2262"/>
      <c r="D74" s="2262"/>
      <c r="E74" s="2158" t="s">
        <v>7</v>
      </c>
      <c r="F74" s="1881">
        <v>583331517201000</v>
      </c>
      <c r="G74" s="1382" t="s">
        <v>185</v>
      </c>
      <c r="H74" s="1904" t="s">
        <v>795</v>
      </c>
      <c r="I74" s="2262" t="s">
        <v>250</v>
      </c>
      <c r="K74" s="1885">
        <v>400000</v>
      </c>
      <c r="L74" s="1387">
        <f>K74*15%</f>
        <v>60000</v>
      </c>
      <c r="M74" s="1885">
        <f>K74-L74</f>
        <v>340000</v>
      </c>
      <c r="N74" s="1908">
        <v>68</v>
      </c>
    </row>
    <row r="75" spans="1:29" ht="15.75" hidden="1" customHeight="1">
      <c r="A75" s="1906">
        <v>69</v>
      </c>
      <c r="B75" s="2263" t="s">
        <v>769</v>
      </c>
      <c r="C75" s="2263"/>
      <c r="D75" s="2263"/>
      <c r="E75" s="2252" t="s">
        <v>7</v>
      </c>
      <c r="F75" s="1919">
        <v>698245274201000</v>
      </c>
      <c r="G75" s="1364" t="s">
        <v>182</v>
      </c>
      <c r="H75" s="1907" t="s">
        <v>770</v>
      </c>
      <c r="I75" s="2263" t="s">
        <v>225</v>
      </c>
      <c r="K75" s="1275">
        <v>400000</v>
      </c>
      <c r="L75" s="1388">
        <f>K75*15%</f>
        <v>60000</v>
      </c>
      <c r="M75" s="1275">
        <f>K75-L75</f>
        <v>340000</v>
      </c>
      <c r="N75" s="1279">
        <v>69</v>
      </c>
    </row>
    <row r="76" spans="1:29" ht="15.75" hidden="1" customHeight="1">
      <c r="A76" s="1903">
        <v>70</v>
      </c>
      <c r="B76" s="2262" t="s">
        <v>745</v>
      </c>
      <c r="C76" s="2262"/>
      <c r="D76" s="2262"/>
      <c r="E76" s="2158" t="s">
        <v>10</v>
      </c>
      <c r="F76" s="1881" t="s">
        <v>746</v>
      </c>
      <c r="G76" s="1382" t="s">
        <v>181</v>
      </c>
      <c r="H76" s="1904" t="s">
        <v>492</v>
      </c>
      <c r="I76" s="2262" t="s">
        <v>225</v>
      </c>
      <c r="K76" s="1885">
        <v>400000</v>
      </c>
      <c r="L76" s="1387">
        <f>K76*5%</f>
        <v>20000</v>
      </c>
    </row>
    <row r="77" spans="1:29" ht="15.75" hidden="1" customHeight="1">
      <c r="A77" s="1906">
        <v>71</v>
      </c>
      <c r="B77" s="2813" t="s">
        <v>52</v>
      </c>
      <c r="C77" s="2813"/>
      <c r="D77" s="2813"/>
      <c r="E77" s="2159" t="s">
        <v>7</v>
      </c>
      <c r="F77" s="2279">
        <v>150904886201000</v>
      </c>
      <c r="G77" s="1912" t="s">
        <v>191</v>
      </c>
      <c r="H77" s="1913" t="s">
        <v>767</v>
      </c>
      <c r="I77" s="2261" t="s">
        <v>226</v>
      </c>
      <c r="K77" s="1915">
        <v>400000</v>
      </c>
      <c r="L77" s="1387">
        <f>K77*15%</f>
        <v>60000</v>
      </c>
      <c r="M77" s="1885">
        <f>K77-L77</f>
        <v>340000</v>
      </c>
      <c r="N77" s="1908">
        <v>72</v>
      </c>
    </row>
    <row r="78" spans="1:29" ht="15.75" hidden="1" customHeight="1">
      <c r="A78" s="1903">
        <v>72</v>
      </c>
      <c r="B78" s="2262" t="s">
        <v>42</v>
      </c>
      <c r="C78" s="2262"/>
      <c r="D78" s="2262"/>
      <c r="E78" s="2158" t="s">
        <v>10</v>
      </c>
      <c r="F78" s="1881" t="s">
        <v>619</v>
      </c>
      <c r="G78" s="1382" t="s">
        <v>181</v>
      </c>
      <c r="H78" s="1904" t="s">
        <v>486</v>
      </c>
      <c r="I78" s="2262" t="s">
        <v>226</v>
      </c>
      <c r="K78" s="1885">
        <v>400000</v>
      </c>
      <c r="L78" s="1388">
        <f>K78*5%</f>
        <v>20000</v>
      </c>
      <c r="M78" s="1275">
        <f>K78-L78</f>
        <v>380000</v>
      </c>
      <c r="N78" s="1279">
        <v>71</v>
      </c>
    </row>
    <row r="79" spans="1:29" ht="20.25" hidden="1" customHeight="1">
      <c r="A79" s="2838" t="s">
        <v>59</v>
      </c>
      <c r="B79" s="2839"/>
      <c r="C79" s="2839"/>
      <c r="D79" s="2839"/>
      <c r="E79" s="2839"/>
      <c r="F79" s="2839"/>
      <c r="G79" s="2839"/>
      <c r="H79" s="2839"/>
      <c r="I79" s="2840"/>
      <c r="J79" s="2075"/>
      <c r="K79" s="2242">
        <f>SUM(K7:K78)</f>
        <v>28800000</v>
      </c>
      <c r="L79" s="2243" t="e">
        <f>SUM(L9:L78)</f>
        <v>#REF!</v>
      </c>
      <c r="M79" s="2242">
        <f>SUM(M9:M78)</f>
        <v>14040876</v>
      </c>
      <c r="N79" s="1279"/>
      <c r="O79" s="1882"/>
      <c r="P79" s="1936"/>
      <c r="Q79" s="2244">
        <f>Q80/70</f>
        <v>182857.14285714287</v>
      </c>
    </row>
    <row r="80" spans="1:29" ht="20.25" hidden="1" customHeight="1" thickBot="1">
      <c r="A80" s="2818" t="s">
        <v>1168</v>
      </c>
      <c r="B80" s="2819"/>
      <c r="C80" s="2819"/>
      <c r="D80" s="2819"/>
      <c r="E80" s="2819"/>
      <c r="F80" s="2819"/>
      <c r="G80" s="2819"/>
      <c r="H80" s="2819"/>
      <c r="I80" s="2819"/>
      <c r="J80" s="2819"/>
      <c r="K80" s="2820"/>
      <c r="L80" s="1942"/>
      <c r="M80" s="1943"/>
      <c r="N80" s="2245"/>
      <c r="O80" s="1882"/>
      <c r="Q80" s="2246">
        <v>12800000</v>
      </c>
    </row>
    <row r="81" spans="1:14" hidden="1">
      <c r="A81" s="11"/>
      <c r="B81" s="672"/>
      <c r="C81" s="11"/>
      <c r="D81" s="11"/>
      <c r="E81" s="2247"/>
      <c r="F81" s="2290"/>
      <c r="G81" s="15"/>
      <c r="H81" s="1945"/>
      <c r="I81" s="672"/>
      <c r="J81" s="672"/>
      <c r="L81" s="1888"/>
      <c r="M81" s="1888"/>
      <c r="N81" s="672"/>
    </row>
    <row r="82" spans="1:14" s="14" customFormat="1" hidden="1">
      <c r="A82" s="10"/>
      <c r="B82" s="2257"/>
      <c r="C82" s="12"/>
      <c r="D82" s="12"/>
      <c r="E82" s="2248"/>
      <c r="F82" s="2291"/>
      <c r="G82" s="1946" t="s">
        <v>797</v>
      </c>
      <c r="H82" s="1879"/>
      <c r="I82" s="1291"/>
      <c r="J82" s="1947"/>
      <c r="K82" s="1947"/>
      <c r="M82" s="1947"/>
      <c r="N82" s="1948"/>
    </row>
    <row r="83" spans="1:14" s="14" customFormat="1" hidden="1">
      <c r="A83" s="10"/>
      <c r="B83" s="2257"/>
      <c r="C83" s="12"/>
      <c r="D83" s="12"/>
      <c r="E83" s="2249" t="s">
        <v>60</v>
      </c>
      <c r="F83" s="2292"/>
      <c r="G83" s="1946" t="s">
        <v>768</v>
      </c>
      <c r="H83" s="1879"/>
      <c r="I83" s="1291"/>
      <c r="J83" s="1947"/>
      <c r="K83" s="1947"/>
      <c r="M83" s="1947"/>
      <c r="N83" s="1948"/>
    </row>
    <row r="84" spans="1:14" s="14" customFormat="1" hidden="1">
      <c r="A84" s="2257"/>
      <c r="C84" s="2259"/>
      <c r="D84" s="12"/>
      <c r="E84" s="2248"/>
      <c r="F84" s="2291"/>
      <c r="G84" s="1946"/>
      <c r="H84" s="1879"/>
      <c r="I84" s="1949"/>
      <c r="J84" s="1947"/>
      <c r="K84" s="1947"/>
      <c r="M84" s="1295"/>
    </row>
    <row r="85" spans="1:14" s="14" customFormat="1" hidden="1">
      <c r="A85" s="2257"/>
      <c r="C85" s="2259"/>
      <c r="D85" s="13"/>
      <c r="E85" s="2248"/>
      <c r="F85" s="2291"/>
      <c r="G85" s="1946"/>
      <c r="H85" s="1879"/>
      <c r="I85" s="1949"/>
      <c r="J85" s="1947"/>
      <c r="K85" s="1947"/>
      <c r="M85" s="1295"/>
      <c r="N85" s="1948"/>
    </row>
    <row r="86" spans="1:14" s="14" customFormat="1">
      <c r="A86" s="2257"/>
      <c r="C86" s="2259"/>
      <c r="D86" s="1291"/>
      <c r="E86" s="2248"/>
      <c r="F86" s="2291"/>
      <c r="G86" s="1946"/>
      <c r="H86" s="1879"/>
      <c r="I86" s="1949"/>
      <c r="J86" s="1947"/>
      <c r="K86" s="1947"/>
      <c r="M86" s="1295"/>
    </row>
    <row r="87" spans="1:14" s="14" customFormat="1">
      <c r="A87" s="2257"/>
      <c r="C87" s="2259"/>
      <c r="D87" s="1291"/>
      <c r="E87" s="2248"/>
      <c r="F87" s="2291"/>
      <c r="G87" s="1946"/>
      <c r="H87" s="1879"/>
      <c r="I87" s="1949"/>
      <c r="J87" s="1947"/>
      <c r="K87" s="1947"/>
      <c r="M87" s="1295"/>
    </row>
    <row r="88" spans="1:14" s="14" customFormat="1">
      <c r="C88" s="2259"/>
      <c r="D88" s="1291"/>
      <c r="E88" s="2248"/>
      <c r="F88" s="2291"/>
      <c r="G88" s="1946"/>
      <c r="H88" s="1879"/>
      <c r="I88" s="1950"/>
      <c r="J88" s="1947"/>
      <c r="K88" s="1947"/>
      <c r="M88" s="1295"/>
    </row>
    <row r="89" spans="1:14" s="14" customFormat="1">
      <c r="C89" s="2259"/>
      <c r="D89" s="1291"/>
      <c r="E89" s="2250" t="s">
        <v>1141</v>
      </c>
      <c r="F89" s="2293"/>
      <c r="G89" s="13"/>
      <c r="H89" s="30"/>
      <c r="I89" s="1951"/>
      <c r="J89" s="1952"/>
      <c r="K89" s="1952"/>
      <c r="M89" s="1295"/>
    </row>
    <row r="90" spans="1:14" s="14" customFormat="1">
      <c r="C90" s="2259"/>
      <c r="D90" s="1291"/>
      <c r="E90" s="2250" t="s">
        <v>62</v>
      </c>
      <c r="F90" s="2293"/>
      <c r="G90" s="13"/>
      <c r="H90" s="30"/>
      <c r="I90" s="1951"/>
      <c r="J90" s="1952"/>
      <c r="K90" s="1952"/>
      <c r="M90" s="1295"/>
    </row>
    <row r="91" spans="1:14" s="14" customFormat="1">
      <c r="C91" s="2259"/>
      <c r="D91" s="1291"/>
      <c r="E91" s="2236"/>
      <c r="F91" s="2236"/>
      <c r="G91" s="1291"/>
      <c r="I91" s="1376"/>
      <c r="J91" s="1302"/>
      <c r="K91" s="1302"/>
      <c r="M91" s="1295"/>
    </row>
    <row r="92" spans="1:14" s="14" customFormat="1">
      <c r="C92" s="2259"/>
      <c r="D92" s="1291"/>
      <c r="E92" s="2236"/>
      <c r="F92" s="2236"/>
      <c r="G92" s="1291"/>
      <c r="I92" s="1376"/>
      <c r="J92" s="1302"/>
      <c r="K92" s="1302"/>
      <c r="M92" s="1295"/>
    </row>
    <row r="93" spans="1:14" s="14" customFormat="1">
      <c r="C93" s="2259"/>
      <c r="D93" s="1291"/>
      <c r="E93" s="2236"/>
      <c r="F93" s="2236"/>
      <c r="G93" s="1291"/>
      <c r="I93" s="1376"/>
      <c r="J93" s="1302"/>
      <c r="K93" s="1302"/>
      <c r="M93" s="1295"/>
    </row>
    <row r="94" spans="1:14" s="14" customFormat="1">
      <c r="C94" s="2259"/>
      <c r="D94" s="1291"/>
      <c r="E94" s="2236"/>
      <c r="F94" s="2236"/>
      <c r="G94" s="1291"/>
      <c r="I94" s="1376"/>
      <c r="J94" s="1302"/>
      <c r="K94" s="1302"/>
      <c r="M94" s="1295"/>
    </row>
    <row r="95" spans="1:14" s="14" customFormat="1">
      <c r="C95" s="2"/>
      <c r="E95" s="2236"/>
      <c r="F95" s="2236"/>
      <c r="G95" s="1291"/>
      <c r="H95" s="2"/>
      <c r="I95" s="1377"/>
      <c r="J95" s="1295"/>
      <c r="K95" s="1295"/>
      <c r="M95" s="1295"/>
    </row>
    <row r="96" spans="1:14">
      <c r="A96" s="11"/>
      <c r="B96" s="672"/>
      <c r="C96" s="11"/>
      <c r="D96" s="11"/>
      <c r="E96" s="2251"/>
      <c r="F96" s="2251"/>
      <c r="G96" s="2259"/>
      <c r="H96" s="11"/>
      <c r="I96" s="672"/>
      <c r="J96" s="672"/>
    </row>
    <row r="97" spans="1:10">
      <c r="A97" s="11"/>
      <c r="B97" s="672"/>
      <c r="C97" s="11"/>
      <c r="D97" s="11"/>
      <c r="E97" s="2251"/>
      <c r="F97" s="2251"/>
      <c r="G97" s="2259"/>
      <c r="H97" s="11"/>
      <c r="I97" s="672"/>
      <c r="J97" s="672"/>
    </row>
    <row r="98" spans="1:10">
      <c r="A98" s="11"/>
      <c r="B98" s="672"/>
      <c r="C98" s="11"/>
      <c r="D98" s="11"/>
      <c r="E98" s="2251"/>
      <c r="F98" s="2251"/>
      <c r="G98" s="2259"/>
      <c r="H98" s="11"/>
      <c r="I98" s="672"/>
      <c r="J98" s="672"/>
    </row>
    <row r="99" spans="1:10">
      <c r="A99" s="11"/>
      <c r="B99" s="672"/>
      <c r="C99" s="11"/>
      <c r="D99" s="11"/>
      <c r="E99" s="2251"/>
      <c r="F99" s="2251"/>
      <c r="G99" s="2259"/>
      <c r="H99" s="11"/>
      <c r="I99" s="672"/>
      <c r="J99" s="672"/>
    </row>
    <row r="100" spans="1:10">
      <c r="A100" s="11"/>
      <c r="B100" s="672"/>
      <c r="C100" s="11"/>
      <c r="D100" s="11"/>
      <c r="E100" s="2251"/>
      <c r="F100" s="2251"/>
      <c r="G100" s="2259"/>
      <c r="H100" s="11"/>
      <c r="I100" s="672"/>
      <c r="J100" s="672"/>
    </row>
    <row r="101" spans="1:10">
      <c r="A101" s="11"/>
      <c r="B101" s="672"/>
      <c r="C101" s="11"/>
      <c r="D101" s="11"/>
      <c r="E101" s="2251"/>
      <c r="F101" s="2251"/>
      <c r="G101" s="2259"/>
      <c r="H101" s="11"/>
      <c r="I101" s="672"/>
      <c r="J101" s="672"/>
    </row>
    <row r="102" spans="1:10">
      <c r="A102" s="11"/>
      <c r="B102" s="672"/>
      <c r="C102" s="11"/>
      <c r="D102" s="11"/>
      <c r="E102" s="2251"/>
      <c r="F102" s="2251"/>
      <c r="G102" s="2259"/>
      <c r="H102" s="11"/>
      <c r="I102" s="672"/>
      <c r="J102" s="672"/>
    </row>
    <row r="103" spans="1:10">
      <c r="A103" s="11"/>
      <c r="B103" s="672"/>
      <c r="C103" s="11"/>
      <c r="D103" s="11"/>
      <c r="E103" s="2251"/>
      <c r="F103" s="2251"/>
      <c r="G103" s="2259"/>
      <c r="H103" s="11"/>
      <c r="I103" s="672"/>
      <c r="J103" s="672"/>
    </row>
    <row r="104" spans="1:10">
      <c r="A104" s="11"/>
      <c r="B104" s="672"/>
      <c r="C104" s="11"/>
      <c r="D104" s="11"/>
      <c r="E104" s="2251"/>
      <c r="F104" s="2251"/>
      <c r="G104" s="2259"/>
      <c r="H104" s="11"/>
      <c r="I104" s="672"/>
      <c r="J104" s="672"/>
    </row>
    <row r="105" spans="1:10">
      <c r="A105" s="11"/>
      <c r="B105" s="672"/>
      <c r="C105" s="11"/>
      <c r="D105" s="11"/>
      <c r="E105" s="2251"/>
      <c r="F105" s="2251"/>
      <c r="G105" s="2259"/>
      <c r="H105" s="11"/>
      <c r="I105" s="672"/>
      <c r="J105" s="672"/>
    </row>
    <row r="106" spans="1:10">
      <c r="A106" s="11"/>
      <c r="B106" s="672"/>
      <c r="C106" s="11"/>
      <c r="D106" s="11"/>
      <c r="E106" s="2251"/>
      <c r="F106" s="2251"/>
      <c r="G106" s="2259"/>
      <c r="H106" s="11"/>
      <c r="I106" s="672"/>
      <c r="J106" s="672"/>
    </row>
    <row r="107" spans="1:10">
      <c r="A107" s="11"/>
      <c r="B107" s="672"/>
      <c r="C107" s="11"/>
      <c r="D107" s="11"/>
      <c r="E107" s="2251"/>
      <c r="F107" s="2251"/>
      <c r="G107" s="2259"/>
      <c r="H107" s="11"/>
      <c r="I107" s="672"/>
      <c r="J107" s="672"/>
    </row>
    <row r="108" spans="1:10">
      <c r="A108" s="11"/>
      <c r="B108" s="672"/>
      <c r="C108" s="11"/>
      <c r="D108" s="11"/>
      <c r="E108" s="2251"/>
      <c r="F108" s="2251"/>
      <c r="G108" s="2259"/>
      <c r="H108" s="11"/>
      <c r="I108" s="672"/>
      <c r="J108" s="672"/>
    </row>
    <row r="109" spans="1:10">
      <c r="A109" s="11"/>
      <c r="B109" s="672"/>
      <c r="C109" s="11"/>
      <c r="D109" s="11"/>
      <c r="E109" s="2251"/>
      <c r="F109" s="2251"/>
      <c r="G109" s="2259"/>
      <c r="H109" s="11"/>
      <c r="I109" s="672"/>
      <c r="J109" s="672"/>
    </row>
    <row r="110" spans="1:10">
      <c r="A110" s="11"/>
      <c r="B110" s="672"/>
      <c r="C110" s="11"/>
      <c r="D110" s="11"/>
      <c r="E110" s="2251"/>
      <c r="F110" s="2251"/>
      <c r="G110" s="2259"/>
      <c r="H110" s="11"/>
      <c r="I110" s="672"/>
      <c r="J110" s="672"/>
    </row>
    <row r="111" spans="1:10">
      <c r="A111" s="11"/>
      <c r="B111" s="672"/>
      <c r="C111" s="11"/>
      <c r="D111" s="11"/>
      <c r="E111" s="2251"/>
      <c r="F111" s="2251"/>
      <c r="G111" s="2259"/>
      <c r="H111" s="11"/>
      <c r="I111" s="672"/>
      <c r="J111" s="672"/>
    </row>
    <row r="112" spans="1:10">
      <c r="A112" s="11"/>
      <c r="B112" s="672"/>
      <c r="C112" s="11"/>
      <c r="D112" s="11"/>
      <c r="E112" s="2251"/>
      <c r="F112" s="2251"/>
      <c r="G112" s="2259"/>
      <c r="H112" s="11"/>
      <c r="I112" s="672"/>
      <c r="J112" s="672"/>
    </row>
    <row r="113" spans="1:10">
      <c r="A113" s="11"/>
      <c r="B113" s="672"/>
      <c r="C113" s="11"/>
      <c r="D113" s="11"/>
      <c r="E113" s="2251"/>
      <c r="F113" s="2251"/>
      <c r="G113" s="2259"/>
      <c r="H113" s="11"/>
      <c r="I113" s="672"/>
      <c r="J113" s="672"/>
    </row>
    <row r="114" spans="1:10">
      <c r="A114" s="11"/>
      <c r="B114" s="672"/>
      <c r="C114" s="11"/>
      <c r="D114" s="11"/>
      <c r="E114" s="2251"/>
      <c r="F114" s="2251"/>
      <c r="G114" s="2259"/>
      <c r="H114" s="11"/>
      <c r="I114" s="672"/>
      <c r="J114" s="672"/>
    </row>
    <row r="115" spans="1:10">
      <c r="A115" s="11"/>
      <c r="B115" s="672"/>
      <c r="C115" s="11"/>
      <c r="D115" s="11"/>
      <c r="E115" s="2251"/>
      <c r="F115" s="2251"/>
      <c r="G115" s="2259"/>
      <c r="H115" s="11"/>
      <c r="I115" s="672"/>
      <c r="J115" s="672"/>
    </row>
    <row r="116" spans="1:10">
      <c r="A116" s="11"/>
      <c r="B116" s="672"/>
      <c r="C116" s="11"/>
      <c r="D116" s="11"/>
      <c r="E116" s="2251"/>
      <c r="F116" s="2251"/>
      <c r="G116" s="2259"/>
      <c r="H116" s="11"/>
      <c r="I116" s="672"/>
      <c r="J116" s="672"/>
    </row>
    <row r="117" spans="1:10">
      <c r="A117" s="11"/>
      <c r="B117" s="672"/>
      <c r="C117" s="11"/>
      <c r="D117" s="11"/>
      <c r="E117" s="2251"/>
      <c r="F117" s="2251"/>
      <c r="G117" s="2259"/>
      <c r="H117" s="11"/>
      <c r="I117" s="672"/>
      <c r="J117" s="672"/>
    </row>
    <row r="118" spans="1:10">
      <c r="A118" s="11"/>
      <c r="B118" s="672"/>
      <c r="C118" s="11"/>
      <c r="D118" s="11"/>
      <c r="E118" s="2251"/>
      <c r="F118" s="2251"/>
      <c r="G118" s="2259"/>
      <c r="H118" s="11"/>
      <c r="I118" s="672"/>
      <c r="J118" s="672"/>
    </row>
    <row r="119" spans="1:10">
      <c r="A119" s="11"/>
      <c r="B119" s="672"/>
      <c r="C119" s="11"/>
      <c r="D119" s="11"/>
      <c r="E119" s="2251"/>
      <c r="F119" s="2251"/>
      <c r="G119" s="2259"/>
      <c r="H119" s="11"/>
      <c r="I119" s="672"/>
      <c r="J119" s="672"/>
    </row>
    <row r="120" spans="1:10">
      <c r="A120" s="11"/>
      <c r="B120" s="672"/>
      <c r="C120" s="11"/>
      <c r="D120" s="11"/>
      <c r="E120" s="2251"/>
      <c r="F120" s="2251"/>
      <c r="G120" s="2259"/>
      <c r="H120" s="11"/>
      <c r="I120" s="672"/>
      <c r="J120" s="672"/>
    </row>
    <row r="121" spans="1:10">
      <c r="A121" s="11"/>
      <c r="B121" s="672"/>
      <c r="C121" s="11"/>
      <c r="D121" s="11"/>
      <c r="E121" s="2251"/>
      <c r="F121" s="2251"/>
      <c r="G121" s="2259"/>
      <c r="H121" s="11"/>
      <c r="I121" s="672"/>
      <c r="J121" s="672"/>
    </row>
    <row r="122" spans="1:10">
      <c r="A122" s="11"/>
      <c r="B122" s="672"/>
      <c r="C122" s="11"/>
      <c r="D122" s="11"/>
      <c r="E122" s="2251"/>
      <c r="F122" s="2251"/>
      <c r="G122" s="2259"/>
      <c r="H122" s="11"/>
      <c r="I122" s="672"/>
      <c r="J122" s="672"/>
    </row>
    <row r="123" spans="1:10">
      <c r="A123" s="11"/>
      <c r="B123" s="672"/>
      <c r="C123" s="11"/>
      <c r="D123" s="11"/>
      <c r="E123" s="2251"/>
      <c r="F123" s="2251"/>
      <c r="G123" s="2259"/>
      <c r="H123" s="11"/>
      <c r="I123" s="672"/>
      <c r="J123" s="672"/>
    </row>
    <row r="124" spans="1:10">
      <c r="A124" s="11"/>
      <c r="B124" s="672"/>
      <c r="C124" s="11"/>
      <c r="D124" s="11"/>
      <c r="E124" s="2251"/>
      <c r="F124" s="2251"/>
      <c r="G124" s="2259"/>
      <c r="H124" s="11"/>
      <c r="I124" s="672"/>
      <c r="J124" s="672"/>
    </row>
    <row r="125" spans="1:10">
      <c r="A125" s="11"/>
      <c r="B125" s="672"/>
      <c r="C125" s="11"/>
      <c r="D125" s="11"/>
      <c r="E125" s="2251"/>
      <c r="F125" s="2251"/>
      <c r="G125" s="2259"/>
      <c r="H125" s="11"/>
      <c r="I125" s="672"/>
      <c r="J125" s="672"/>
    </row>
    <row r="126" spans="1:10">
      <c r="A126" s="11"/>
      <c r="B126" s="672"/>
      <c r="C126" s="11"/>
      <c r="D126" s="11"/>
      <c r="E126" s="2251"/>
      <c r="F126" s="2251"/>
      <c r="G126" s="2259"/>
      <c r="H126" s="11"/>
      <c r="I126" s="672"/>
      <c r="J126" s="672"/>
    </row>
    <row r="152" spans="2:16" ht="22.5" hidden="1" customHeight="1">
      <c r="B152" s="767" t="s">
        <v>409</v>
      </c>
      <c r="E152" s="2236" t="s">
        <v>10</v>
      </c>
      <c r="K152" s="47">
        <v>583330824201000</v>
      </c>
      <c r="O152" s="676" t="s">
        <v>399</v>
      </c>
      <c r="P152" s="676" t="s">
        <v>362</v>
      </c>
    </row>
    <row r="153" spans="2:16" ht="22.5" hidden="1" customHeight="1">
      <c r="B153" s="767" t="s">
        <v>410</v>
      </c>
      <c r="E153" s="2236" t="s">
        <v>7</v>
      </c>
      <c r="K153" s="47">
        <v>255259541201000</v>
      </c>
      <c r="O153" s="676" t="s">
        <v>253</v>
      </c>
      <c r="P153" s="676" t="s">
        <v>363</v>
      </c>
    </row>
    <row r="154" spans="2:16" ht="22.5" hidden="1" customHeight="1">
      <c r="B154" s="672" t="s">
        <v>105</v>
      </c>
      <c r="C154" s="2257"/>
      <c r="D154" s="2258"/>
      <c r="E154" s="2252" t="s">
        <v>10</v>
      </c>
      <c r="F154" s="2252"/>
      <c r="G154" s="1364"/>
      <c r="H154" s="5"/>
      <c r="I154" s="1378" t="s">
        <v>365</v>
      </c>
      <c r="J154" s="1379"/>
    </row>
    <row r="155" spans="2:16" ht="11.25" hidden="1" customHeight="1">
      <c r="B155" s="2263" t="s">
        <v>105</v>
      </c>
      <c r="C155" s="1380"/>
      <c r="D155" s="1380"/>
      <c r="E155" s="2252"/>
      <c r="F155" s="2252"/>
      <c r="G155" s="1364"/>
      <c r="H155" s="5"/>
      <c r="I155" s="1378" t="s">
        <v>223</v>
      </c>
      <c r="J155" s="1379"/>
    </row>
    <row r="156" spans="2:16" ht="11.25" hidden="1" customHeight="1">
      <c r="B156" s="2262" t="s">
        <v>105</v>
      </c>
      <c r="C156" s="1277"/>
      <c r="D156" s="1277"/>
      <c r="E156" s="2158"/>
      <c r="F156" s="2158"/>
      <c r="G156" s="1382"/>
      <c r="H156" s="1280"/>
      <c r="I156" s="1383" t="s">
        <v>250</v>
      </c>
      <c r="J156" s="1379"/>
    </row>
  </sheetData>
  <autoFilter ref="A6:M85">
    <filterColumn colId="1" showButton="0">
      <filters>
        <filter val="Yose Rizal,Prof. Dr. Ir.  M. Sc"/>
      </filters>
    </filterColumn>
    <filterColumn colId="2" showButton="0"/>
    <filterColumn colId="5"/>
  </autoFilter>
  <mergeCells count="23">
    <mergeCell ref="B8:D8"/>
    <mergeCell ref="B26:D26"/>
    <mergeCell ref="A80:K80"/>
    <mergeCell ref="B54:D54"/>
    <mergeCell ref="B30:D30"/>
    <mergeCell ref="A79:I79"/>
    <mergeCell ref="B77:D77"/>
    <mergeCell ref="D4:K4"/>
    <mergeCell ref="B62:D62"/>
    <mergeCell ref="B59:D59"/>
    <mergeCell ref="B66:D66"/>
    <mergeCell ref="B50:D50"/>
    <mergeCell ref="B27:D27"/>
    <mergeCell ref="B42:D42"/>
    <mergeCell ref="B44:D44"/>
    <mergeCell ref="B38:D38"/>
    <mergeCell ref="B56:D56"/>
    <mergeCell ref="B23:D23"/>
    <mergeCell ref="B22:D22"/>
    <mergeCell ref="B20:D20"/>
    <mergeCell ref="B16:D16"/>
    <mergeCell ref="B13:D13"/>
    <mergeCell ref="B10:D10"/>
  </mergeCells>
  <printOptions horizontalCentered="1"/>
  <pageMargins left="0.95" right="0.7" top="0.7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2:I148"/>
  <sheetViews>
    <sheetView workbookViewId="0">
      <selection activeCell="A9" sqref="A9:I143"/>
    </sheetView>
  </sheetViews>
  <sheetFormatPr defaultColWidth="42.5703125" defaultRowHeight="12.75"/>
  <cols>
    <col min="1" max="1" width="4.7109375" style="536" customWidth="1"/>
    <col min="2" max="2" width="35" style="531" customWidth="1"/>
    <col min="3" max="3" width="12.140625" style="531" hidden="1" customWidth="1"/>
    <col min="4" max="4" width="11.140625" style="537" hidden="1" customWidth="1"/>
    <col min="5" max="5" width="7" style="601" customWidth="1"/>
    <col min="6" max="6" width="7" style="644" customWidth="1"/>
    <col min="7" max="7" width="16.28515625" style="537" customWidth="1"/>
    <col min="8" max="8" width="16.42578125" style="537" customWidth="1"/>
    <col min="9" max="9" width="15.5703125" style="538" customWidth="1"/>
    <col min="10" max="13" width="5.140625" style="531" customWidth="1"/>
    <col min="14" max="16" width="5.42578125" style="531" customWidth="1"/>
    <col min="17" max="19" width="5.140625" style="531" customWidth="1"/>
    <col min="20" max="44" width="8.42578125" style="531" customWidth="1"/>
    <col min="45" max="16384" width="42.5703125" style="531"/>
  </cols>
  <sheetData>
    <row r="2" spans="1:9" ht="26.25">
      <c r="A2" s="2554" t="s">
        <v>444</v>
      </c>
      <c r="B2" s="2554"/>
      <c r="C2" s="2554"/>
      <c r="D2" s="2555"/>
      <c r="E2" s="2555"/>
      <c r="F2" s="2555"/>
      <c r="G2" s="2555"/>
      <c r="H2" s="2554"/>
      <c r="I2" s="2554"/>
    </row>
    <row r="3" spans="1:9">
      <c r="A3" s="532"/>
      <c r="B3" s="532"/>
      <c r="C3" s="532"/>
      <c r="D3" s="533"/>
      <c r="E3" s="533"/>
      <c r="F3" s="643"/>
      <c r="G3" s="533"/>
      <c r="H3" s="532"/>
      <c r="I3" s="532"/>
    </row>
    <row r="4" spans="1:9">
      <c r="A4" s="532"/>
      <c r="B4" s="532"/>
      <c r="C4" s="532">
        <f>COUNTA(C22:C147)</f>
        <v>26</v>
      </c>
      <c r="D4" s="533"/>
      <c r="E4" s="534" t="s">
        <v>416</v>
      </c>
      <c r="F4" s="648" t="s">
        <v>417</v>
      </c>
      <c r="G4" s="535">
        <f>COUNTIF($F$9:$F$148,F4)</f>
        <v>48</v>
      </c>
      <c r="H4" s="532"/>
      <c r="I4" s="532"/>
    </row>
    <row r="5" spans="1:9">
      <c r="A5" s="532"/>
      <c r="B5" s="532"/>
      <c r="C5" s="532"/>
      <c r="D5" s="533"/>
      <c r="E5" s="534" t="s">
        <v>418</v>
      </c>
      <c r="F5" s="648" t="s">
        <v>419</v>
      </c>
      <c r="G5" s="535">
        <f>COUNTIF($F$9:$F$148,F5)</f>
        <v>12</v>
      </c>
      <c r="H5" s="532"/>
      <c r="I5" s="532"/>
    </row>
    <row r="6" spans="1:9">
      <c r="A6" s="532"/>
      <c r="B6" s="532"/>
      <c r="C6" s="532"/>
      <c r="D6" s="533"/>
      <c r="E6" s="533"/>
      <c r="F6" s="643"/>
      <c r="G6" s="535">
        <f>SUM(G4:G5)</f>
        <v>60</v>
      </c>
      <c r="H6" s="532"/>
      <c r="I6" s="532"/>
    </row>
    <row r="7" spans="1:9" ht="13.5" thickBot="1"/>
    <row r="8" spans="1:9" s="536" customFormat="1" ht="24.75" customHeight="1" thickTop="1">
      <c r="A8" s="539" t="s">
        <v>420</v>
      </c>
      <c r="B8" s="540" t="s">
        <v>1</v>
      </c>
      <c r="C8" s="541"/>
      <c r="D8" s="542"/>
      <c r="E8" s="542"/>
      <c r="F8" s="542"/>
      <c r="G8" s="542"/>
      <c r="H8" s="542" t="s">
        <v>4</v>
      </c>
      <c r="I8" s="612" t="s">
        <v>64</v>
      </c>
    </row>
    <row r="9" spans="1:9" ht="20.25" customHeight="1">
      <c r="A9" s="543">
        <v>1</v>
      </c>
      <c r="B9" s="544" t="s">
        <v>65</v>
      </c>
      <c r="C9" s="545" t="s">
        <v>421</v>
      </c>
      <c r="D9" s="546"/>
      <c r="E9" s="602" t="s">
        <v>10</v>
      </c>
      <c r="F9" s="602" t="s">
        <v>417</v>
      </c>
      <c r="G9" s="546" t="s">
        <v>290</v>
      </c>
      <c r="H9" s="546" t="s">
        <v>241</v>
      </c>
      <c r="I9" s="547" t="s">
        <v>181</v>
      </c>
    </row>
    <row r="10" spans="1:9" ht="20.25" customHeight="1">
      <c r="A10" s="548">
        <v>2</v>
      </c>
      <c r="B10" s="549" t="s">
        <v>66</v>
      </c>
      <c r="C10" s="550"/>
      <c r="D10" s="551"/>
      <c r="E10" s="603"/>
      <c r="F10" s="645" t="s">
        <v>419</v>
      </c>
      <c r="G10" s="551"/>
      <c r="H10" s="551"/>
      <c r="I10" s="552" t="s">
        <v>181</v>
      </c>
    </row>
    <row r="11" spans="1:9" s="557" customFormat="1" ht="20.25" hidden="1" customHeight="1">
      <c r="A11" s="553">
        <v>3</v>
      </c>
      <c r="B11" s="554" t="s">
        <v>67</v>
      </c>
      <c r="C11" s="555"/>
      <c r="D11" s="556"/>
      <c r="E11" s="604"/>
      <c r="F11" s="604"/>
      <c r="G11" s="556"/>
      <c r="H11" s="556"/>
      <c r="I11" s="552" t="s">
        <v>181</v>
      </c>
    </row>
    <row r="12" spans="1:9" s="557" customFormat="1" ht="20.25" hidden="1" customHeight="1">
      <c r="A12" s="548">
        <v>4</v>
      </c>
      <c r="B12" s="558" t="s">
        <v>68</v>
      </c>
      <c r="C12" s="559"/>
      <c r="D12" s="560"/>
      <c r="E12" s="605"/>
      <c r="F12" s="605"/>
      <c r="G12" s="560"/>
      <c r="H12" s="560"/>
      <c r="I12" s="552" t="s">
        <v>181</v>
      </c>
    </row>
    <row r="13" spans="1:9" ht="20.25" hidden="1" customHeight="1">
      <c r="A13" s="553">
        <v>5</v>
      </c>
      <c r="B13" s="561" t="s">
        <v>69</v>
      </c>
      <c r="C13" s="562"/>
      <c r="D13" s="563"/>
      <c r="E13" s="606"/>
      <c r="F13" s="606"/>
      <c r="G13" s="563"/>
      <c r="H13" s="563"/>
      <c r="I13" s="552" t="s">
        <v>181</v>
      </c>
    </row>
    <row r="14" spans="1:9" s="557" customFormat="1" ht="20.25" hidden="1" customHeight="1">
      <c r="A14" s="548">
        <v>6</v>
      </c>
      <c r="B14" s="549" t="s">
        <v>70</v>
      </c>
      <c r="C14" s="550"/>
      <c r="D14" s="551"/>
      <c r="E14" s="603"/>
      <c r="F14" s="645"/>
      <c r="G14" s="551"/>
      <c r="H14" s="551"/>
      <c r="I14" s="552" t="s">
        <v>181</v>
      </c>
    </row>
    <row r="15" spans="1:9" s="557" customFormat="1" ht="20.25" customHeight="1">
      <c r="A15" s="553">
        <v>7</v>
      </c>
      <c r="B15" s="564" t="s">
        <v>71</v>
      </c>
      <c r="C15" s="565" t="s">
        <v>421</v>
      </c>
      <c r="D15" s="566" t="s">
        <v>10</v>
      </c>
      <c r="E15" s="607" t="s">
        <v>10</v>
      </c>
      <c r="F15" s="602" t="s">
        <v>417</v>
      </c>
      <c r="G15" s="566" t="s">
        <v>422</v>
      </c>
      <c r="H15" s="566" t="s">
        <v>423</v>
      </c>
      <c r="I15" s="547" t="s">
        <v>181</v>
      </c>
    </row>
    <row r="16" spans="1:9" ht="20.25" hidden="1" customHeight="1">
      <c r="A16" s="548">
        <v>8</v>
      </c>
      <c r="B16" s="567" t="s">
        <v>72</v>
      </c>
      <c r="C16" s="568"/>
      <c r="D16" s="569"/>
      <c r="E16" s="606"/>
      <c r="F16" s="606"/>
      <c r="G16" s="569"/>
      <c r="H16" s="569"/>
      <c r="I16" s="552" t="s">
        <v>181</v>
      </c>
    </row>
    <row r="17" spans="1:9" s="557" customFormat="1" ht="20.25" customHeight="1">
      <c r="A17" s="553">
        <v>9</v>
      </c>
      <c r="B17" s="570" t="s">
        <v>32</v>
      </c>
      <c r="C17" s="555"/>
      <c r="D17" s="571" t="s">
        <v>10</v>
      </c>
      <c r="E17" s="608" t="s">
        <v>10</v>
      </c>
      <c r="F17" s="602" t="s">
        <v>417</v>
      </c>
      <c r="G17" s="571" t="s">
        <v>281</v>
      </c>
      <c r="H17" s="571" t="s">
        <v>196</v>
      </c>
      <c r="I17" s="547" t="s">
        <v>181</v>
      </c>
    </row>
    <row r="18" spans="1:9" s="557" customFormat="1" ht="20.25" customHeight="1">
      <c r="A18" s="548">
        <v>10</v>
      </c>
      <c r="B18" s="572" t="s">
        <v>9</v>
      </c>
      <c r="C18" s="562"/>
      <c r="D18" s="573" t="s">
        <v>10</v>
      </c>
      <c r="E18" s="609" t="s">
        <v>10</v>
      </c>
      <c r="F18" s="602" t="s">
        <v>417</v>
      </c>
      <c r="G18" s="573" t="s">
        <v>301</v>
      </c>
      <c r="H18" s="573" t="s">
        <v>424</v>
      </c>
      <c r="I18" s="547" t="s">
        <v>181</v>
      </c>
    </row>
    <row r="19" spans="1:9" s="557" customFormat="1" ht="20.25" customHeight="1">
      <c r="A19" s="553">
        <v>11</v>
      </c>
      <c r="B19" s="574" t="s">
        <v>73</v>
      </c>
      <c r="C19" s="575" t="s">
        <v>421</v>
      </c>
      <c r="D19" s="569"/>
      <c r="E19" s="606"/>
      <c r="F19" s="606" t="s">
        <v>419</v>
      </c>
      <c r="G19" s="569"/>
      <c r="H19" s="569"/>
      <c r="I19" s="552" t="s">
        <v>181</v>
      </c>
    </row>
    <row r="20" spans="1:9" ht="20.25" hidden="1" customHeight="1">
      <c r="A20" s="548">
        <v>12</v>
      </c>
      <c r="B20" s="576" t="s">
        <v>74</v>
      </c>
      <c r="C20" s="577"/>
      <c r="D20" s="563"/>
      <c r="E20" s="606"/>
      <c r="F20" s="606"/>
      <c r="G20" s="563"/>
      <c r="H20" s="563"/>
      <c r="I20" s="552" t="s">
        <v>21</v>
      </c>
    </row>
    <row r="21" spans="1:9" s="557" customFormat="1" ht="20.25" hidden="1" customHeight="1">
      <c r="A21" s="553">
        <v>13</v>
      </c>
      <c r="B21" s="558" t="s">
        <v>75</v>
      </c>
      <c r="C21" s="559"/>
      <c r="D21" s="560"/>
      <c r="E21" s="605"/>
      <c r="F21" s="605"/>
      <c r="G21" s="560"/>
      <c r="H21" s="560"/>
      <c r="I21" s="552" t="s">
        <v>21</v>
      </c>
    </row>
    <row r="22" spans="1:9" ht="20.25" customHeight="1">
      <c r="A22" s="548">
        <v>14</v>
      </c>
      <c r="B22" s="570" t="s">
        <v>266</v>
      </c>
      <c r="C22" s="555" t="s">
        <v>421</v>
      </c>
      <c r="D22" s="571" t="s">
        <v>7</v>
      </c>
      <c r="E22" s="608" t="s">
        <v>7</v>
      </c>
      <c r="F22" s="602" t="s">
        <v>417</v>
      </c>
      <c r="G22" s="571" t="s">
        <v>265</v>
      </c>
      <c r="H22" s="571" t="s">
        <v>425</v>
      </c>
      <c r="I22" s="547" t="s">
        <v>21</v>
      </c>
    </row>
    <row r="23" spans="1:9" ht="20.25" customHeight="1">
      <c r="A23" s="553">
        <v>15</v>
      </c>
      <c r="B23" s="564" t="s">
        <v>45</v>
      </c>
      <c r="C23" s="565" t="s">
        <v>421</v>
      </c>
      <c r="D23" s="566" t="s">
        <v>10</v>
      </c>
      <c r="E23" s="607" t="s">
        <v>10</v>
      </c>
      <c r="F23" s="602" t="s">
        <v>417</v>
      </c>
      <c r="G23" s="566" t="s">
        <v>244</v>
      </c>
      <c r="H23" s="566" t="s">
        <v>426</v>
      </c>
      <c r="I23" s="547" t="s">
        <v>21</v>
      </c>
    </row>
    <row r="24" spans="1:9" ht="20.25" hidden="1" customHeight="1">
      <c r="A24" s="548">
        <v>16</v>
      </c>
      <c r="B24" s="558" t="s">
        <v>76</v>
      </c>
      <c r="C24" s="559"/>
      <c r="D24" s="560"/>
      <c r="E24" s="605"/>
      <c r="F24" s="605"/>
      <c r="G24" s="560"/>
      <c r="H24" s="560"/>
      <c r="I24" s="552" t="s">
        <v>21</v>
      </c>
    </row>
    <row r="25" spans="1:9" ht="20.25" customHeight="1">
      <c r="A25" s="553">
        <v>17</v>
      </c>
      <c r="B25" s="572" t="s">
        <v>302</v>
      </c>
      <c r="C25" s="562" t="s">
        <v>421</v>
      </c>
      <c r="D25" s="573" t="s">
        <v>7</v>
      </c>
      <c r="E25" s="609" t="s">
        <v>7</v>
      </c>
      <c r="F25" s="602" t="s">
        <v>417</v>
      </c>
      <c r="G25" s="573" t="s">
        <v>427</v>
      </c>
      <c r="H25" s="573" t="s">
        <v>22</v>
      </c>
      <c r="I25" s="547" t="s">
        <v>21</v>
      </c>
    </row>
    <row r="26" spans="1:9" ht="20.25" customHeight="1">
      <c r="A26" s="548">
        <v>18</v>
      </c>
      <c r="B26" s="572" t="s">
        <v>294</v>
      </c>
      <c r="C26" s="562"/>
      <c r="D26" s="573" t="s">
        <v>7</v>
      </c>
      <c r="E26" s="609" t="s">
        <v>7</v>
      </c>
      <c r="F26" s="602" t="s">
        <v>417</v>
      </c>
      <c r="G26" s="573" t="s">
        <v>249</v>
      </c>
      <c r="H26" s="573" t="s">
        <v>248</v>
      </c>
      <c r="I26" s="547" t="s">
        <v>21</v>
      </c>
    </row>
    <row r="27" spans="1:9" s="557" customFormat="1" ht="20.25" customHeight="1">
      <c r="A27" s="553">
        <v>19</v>
      </c>
      <c r="B27" s="564" t="s">
        <v>24</v>
      </c>
      <c r="C27" s="565" t="s">
        <v>421</v>
      </c>
      <c r="D27" s="566"/>
      <c r="E27" s="607" t="s">
        <v>7</v>
      </c>
      <c r="F27" s="602" t="s">
        <v>417</v>
      </c>
      <c r="G27" s="566" t="s">
        <v>286</v>
      </c>
      <c r="H27" s="566" t="s">
        <v>428</v>
      </c>
      <c r="I27" s="547" t="s">
        <v>21</v>
      </c>
    </row>
    <row r="28" spans="1:9" s="557" customFormat="1" ht="20.25" hidden="1" customHeight="1">
      <c r="A28" s="548">
        <v>20</v>
      </c>
      <c r="B28" s="549" t="s">
        <v>77</v>
      </c>
      <c r="C28" s="550"/>
      <c r="D28" s="551"/>
      <c r="E28" s="603"/>
      <c r="F28" s="645"/>
      <c r="G28" s="551"/>
      <c r="H28" s="551"/>
      <c r="I28" s="552" t="s">
        <v>21</v>
      </c>
    </row>
    <row r="29" spans="1:9" s="557" customFormat="1" ht="20.25" customHeight="1">
      <c r="A29" s="553">
        <v>21</v>
      </c>
      <c r="B29" s="544" t="s">
        <v>78</v>
      </c>
      <c r="C29" s="545"/>
      <c r="D29" s="546"/>
      <c r="E29" s="602" t="s">
        <v>7</v>
      </c>
      <c r="F29" s="602" t="s">
        <v>417</v>
      </c>
      <c r="G29" s="546" t="s">
        <v>291</v>
      </c>
      <c r="H29" s="546" t="s">
        <v>242</v>
      </c>
      <c r="I29" s="547" t="s">
        <v>182</v>
      </c>
    </row>
    <row r="30" spans="1:9" s="557" customFormat="1" ht="20.25" hidden="1" customHeight="1">
      <c r="A30" s="548">
        <v>22</v>
      </c>
      <c r="B30" s="558" t="s">
        <v>79</v>
      </c>
      <c r="C30" s="559"/>
      <c r="D30" s="560"/>
      <c r="E30" s="605"/>
      <c r="F30" s="605"/>
      <c r="G30" s="560"/>
      <c r="H30" s="560"/>
      <c r="I30" s="552" t="s">
        <v>182</v>
      </c>
    </row>
    <row r="31" spans="1:9" s="557" customFormat="1" ht="20.25" customHeight="1">
      <c r="A31" s="553">
        <v>23</v>
      </c>
      <c r="B31" s="578" t="s">
        <v>80</v>
      </c>
      <c r="C31" s="561" t="s">
        <v>421</v>
      </c>
      <c r="D31" s="573" t="s">
        <v>7</v>
      </c>
      <c r="E31" s="609" t="s">
        <v>7</v>
      </c>
      <c r="F31" s="602" t="s">
        <v>417</v>
      </c>
      <c r="G31" s="579" t="s">
        <v>270</v>
      </c>
      <c r="H31" s="579" t="s">
        <v>429</v>
      </c>
      <c r="I31" s="547" t="s">
        <v>182</v>
      </c>
    </row>
    <row r="32" spans="1:9" ht="20.25" hidden="1" customHeight="1">
      <c r="A32" s="548">
        <v>24</v>
      </c>
      <c r="B32" s="576" t="s">
        <v>81</v>
      </c>
      <c r="C32" s="577"/>
      <c r="D32" s="563"/>
      <c r="E32" s="606"/>
      <c r="F32" s="606"/>
      <c r="G32" s="563"/>
      <c r="H32" s="563"/>
      <c r="I32" s="552" t="s">
        <v>182</v>
      </c>
    </row>
    <row r="33" spans="1:9" s="557" customFormat="1" ht="20.25" hidden="1" customHeight="1">
      <c r="A33" s="553">
        <v>25</v>
      </c>
      <c r="B33" s="580" t="s">
        <v>82</v>
      </c>
      <c r="C33" s="581"/>
      <c r="D33" s="556"/>
      <c r="E33" s="604"/>
      <c r="F33" s="604"/>
      <c r="G33" s="556"/>
      <c r="H33" s="556"/>
      <c r="I33" s="552" t="s">
        <v>182</v>
      </c>
    </row>
    <row r="34" spans="1:9" ht="20.25" hidden="1" customHeight="1">
      <c r="A34" s="548">
        <v>26</v>
      </c>
      <c r="B34" s="558" t="s">
        <v>83</v>
      </c>
      <c r="C34" s="559"/>
      <c r="D34" s="560"/>
      <c r="E34" s="605"/>
      <c r="F34" s="605"/>
      <c r="G34" s="560"/>
      <c r="H34" s="560"/>
      <c r="I34" s="552" t="s">
        <v>182</v>
      </c>
    </row>
    <row r="35" spans="1:9" ht="20.25" customHeight="1">
      <c r="A35" s="553">
        <v>27</v>
      </c>
      <c r="B35" s="564" t="s">
        <v>84</v>
      </c>
      <c r="C35" s="565" t="s">
        <v>421</v>
      </c>
      <c r="D35" s="566"/>
      <c r="E35" s="607" t="s">
        <v>7</v>
      </c>
      <c r="F35" s="602" t="s">
        <v>417</v>
      </c>
      <c r="G35" s="566" t="s">
        <v>194</v>
      </c>
      <c r="H35" s="566" t="s">
        <v>237</v>
      </c>
      <c r="I35" s="547" t="s">
        <v>182</v>
      </c>
    </row>
    <row r="36" spans="1:9" s="557" customFormat="1" ht="20.25" hidden="1" customHeight="1">
      <c r="A36" s="548">
        <v>28</v>
      </c>
      <c r="B36" s="549" t="s">
        <v>85</v>
      </c>
      <c r="C36" s="550"/>
      <c r="D36" s="551"/>
      <c r="E36" s="603"/>
      <c r="F36" s="645"/>
      <c r="G36" s="551"/>
      <c r="H36" s="551"/>
      <c r="I36" s="552" t="s">
        <v>182</v>
      </c>
    </row>
    <row r="37" spans="1:9" s="557" customFormat="1" ht="20.25" hidden="1" customHeight="1">
      <c r="A37" s="553">
        <v>29</v>
      </c>
      <c r="B37" s="576" t="s">
        <v>11</v>
      </c>
      <c r="C37" s="577"/>
      <c r="D37" s="563"/>
      <c r="E37" s="606"/>
      <c r="F37" s="606"/>
      <c r="G37" s="563"/>
      <c r="H37" s="563"/>
      <c r="I37" s="552" t="s">
        <v>182</v>
      </c>
    </row>
    <row r="38" spans="1:9" ht="20.25" hidden="1" customHeight="1">
      <c r="A38" s="548">
        <v>30</v>
      </c>
      <c r="B38" s="549" t="s">
        <v>86</v>
      </c>
      <c r="C38" s="550"/>
      <c r="D38" s="551"/>
      <c r="E38" s="603"/>
      <c r="F38" s="645"/>
      <c r="G38" s="551"/>
      <c r="H38" s="551"/>
      <c r="I38" s="552" t="s">
        <v>182</v>
      </c>
    </row>
    <row r="39" spans="1:9" ht="20.25" customHeight="1">
      <c r="A39" s="553">
        <v>31</v>
      </c>
      <c r="B39" s="574" t="s">
        <v>184</v>
      </c>
      <c r="C39" s="555" t="s">
        <v>421</v>
      </c>
      <c r="D39" s="582"/>
      <c r="E39" s="609" t="s">
        <v>7</v>
      </c>
      <c r="F39" s="602" t="s">
        <v>417</v>
      </c>
      <c r="G39" s="582"/>
      <c r="H39" s="582" t="s">
        <v>178</v>
      </c>
      <c r="I39" s="547" t="s">
        <v>185</v>
      </c>
    </row>
    <row r="40" spans="1:9" ht="20.25" customHeight="1">
      <c r="A40" s="548">
        <v>32</v>
      </c>
      <c r="B40" s="572" t="s">
        <v>95</v>
      </c>
      <c r="C40" s="562"/>
      <c r="D40" s="573"/>
      <c r="E40" s="609" t="s">
        <v>10</v>
      </c>
      <c r="F40" s="602" t="s">
        <v>417</v>
      </c>
      <c r="G40" s="573" t="s">
        <v>273</v>
      </c>
      <c r="H40" s="573" t="s">
        <v>199</v>
      </c>
      <c r="I40" s="547" t="s">
        <v>185</v>
      </c>
    </row>
    <row r="41" spans="1:9" s="557" customFormat="1" ht="20.25" hidden="1" customHeight="1">
      <c r="A41" s="553">
        <v>33</v>
      </c>
      <c r="B41" s="576" t="s">
        <v>96</v>
      </c>
      <c r="C41" s="577"/>
      <c r="D41" s="563"/>
      <c r="E41" s="606"/>
      <c r="F41" s="606"/>
      <c r="G41" s="563"/>
      <c r="H41" s="563"/>
      <c r="I41" s="552" t="s">
        <v>185</v>
      </c>
    </row>
    <row r="42" spans="1:9" s="557" customFormat="1" ht="20.25" hidden="1" customHeight="1">
      <c r="A42" s="548">
        <v>34</v>
      </c>
      <c r="B42" s="549" t="s">
        <v>97</v>
      </c>
      <c r="C42" s="550"/>
      <c r="D42" s="551"/>
      <c r="E42" s="603"/>
      <c r="F42" s="645"/>
      <c r="G42" s="551"/>
      <c r="H42" s="551"/>
      <c r="I42" s="552" t="s">
        <v>185</v>
      </c>
    </row>
    <row r="43" spans="1:9" s="557" customFormat="1" ht="20.25" hidden="1" customHeight="1">
      <c r="A43" s="553">
        <v>35</v>
      </c>
      <c r="B43" s="576" t="s">
        <v>98</v>
      </c>
      <c r="C43" s="577"/>
      <c r="D43" s="563"/>
      <c r="E43" s="606"/>
      <c r="F43" s="606"/>
      <c r="G43" s="563"/>
      <c r="H43" s="563"/>
      <c r="I43" s="552" t="s">
        <v>185</v>
      </c>
    </row>
    <row r="44" spans="1:9" s="557" customFormat="1" ht="20.25" hidden="1" customHeight="1">
      <c r="A44" s="548">
        <v>36</v>
      </c>
      <c r="B44" s="549" t="s">
        <v>430</v>
      </c>
      <c r="C44" s="550"/>
      <c r="D44" s="551"/>
      <c r="E44" s="603"/>
      <c r="F44" s="645"/>
      <c r="G44" s="551"/>
      <c r="H44" s="551"/>
      <c r="I44" s="552" t="s">
        <v>185</v>
      </c>
    </row>
    <row r="45" spans="1:9" s="557" customFormat="1" ht="20.25" hidden="1" customHeight="1">
      <c r="A45" s="553">
        <v>37</v>
      </c>
      <c r="B45" s="558" t="s">
        <v>99</v>
      </c>
      <c r="C45" s="559"/>
      <c r="D45" s="560"/>
      <c r="E45" s="605"/>
      <c r="F45" s="605"/>
      <c r="G45" s="560"/>
      <c r="H45" s="560"/>
      <c r="I45" s="552" t="s">
        <v>185</v>
      </c>
    </row>
    <row r="46" spans="1:9" s="557" customFormat="1" ht="20.25" customHeight="1">
      <c r="A46" s="548">
        <v>38</v>
      </c>
      <c r="B46" s="613" t="s">
        <v>410</v>
      </c>
      <c r="C46" s="616"/>
      <c r="D46" s="614" t="s">
        <v>7</v>
      </c>
      <c r="E46" s="602" t="s">
        <v>7</v>
      </c>
      <c r="F46" s="602" t="s">
        <v>417</v>
      </c>
      <c r="G46" s="614" t="s">
        <v>431</v>
      </c>
      <c r="H46" s="614" t="s">
        <v>292</v>
      </c>
      <c r="I46" s="615" t="s">
        <v>185</v>
      </c>
    </row>
    <row r="47" spans="1:9" s="557" customFormat="1" ht="20.25" customHeight="1">
      <c r="A47" s="553">
        <v>39</v>
      </c>
      <c r="B47" s="564" t="s">
        <v>29</v>
      </c>
      <c r="C47" s="565"/>
      <c r="D47" s="566" t="s">
        <v>7</v>
      </c>
      <c r="E47" s="607" t="s">
        <v>7</v>
      </c>
      <c r="F47" s="602" t="s">
        <v>417</v>
      </c>
      <c r="G47" s="566" t="s">
        <v>293</v>
      </c>
      <c r="H47" s="566" t="s">
        <v>432</v>
      </c>
      <c r="I47" s="547" t="s">
        <v>185</v>
      </c>
    </row>
    <row r="48" spans="1:9" ht="20.25" customHeight="1">
      <c r="A48" s="548">
        <v>40</v>
      </c>
      <c r="B48" s="572" t="s">
        <v>100</v>
      </c>
      <c r="C48" s="562" t="s">
        <v>421</v>
      </c>
      <c r="D48" s="573" t="s">
        <v>7</v>
      </c>
      <c r="E48" s="609" t="s">
        <v>7</v>
      </c>
      <c r="F48" s="602" t="s">
        <v>417</v>
      </c>
      <c r="G48" s="573" t="s">
        <v>282</v>
      </c>
      <c r="H48" s="573" t="s">
        <v>433</v>
      </c>
      <c r="I48" s="547" t="s">
        <v>185</v>
      </c>
    </row>
    <row r="49" spans="1:9" s="557" customFormat="1" ht="20.25" customHeight="1">
      <c r="A49" s="553">
        <v>41</v>
      </c>
      <c r="B49" s="583" t="s">
        <v>101</v>
      </c>
      <c r="C49" s="550"/>
      <c r="D49" s="551"/>
      <c r="E49" s="603" t="s">
        <v>10</v>
      </c>
      <c r="F49" s="602" t="s">
        <v>417</v>
      </c>
      <c r="G49" s="551" t="s">
        <v>434</v>
      </c>
      <c r="H49" s="584" t="s">
        <v>339</v>
      </c>
      <c r="I49" s="552" t="s">
        <v>185</v>
      </c>
    </row>
    <row r="50" spans="1:9" s="557" customFormat="1" ht="20.25" hidden="1" customHeight="1">
      <c r="A50" s="548">
        <v>42</v>
      </c>
      <c r="B50" s="549" t="s">
        <v>48</v>
      </c>
      <c r="C50" s="550"/>
      <c r="D50" s="551"/>
      <c r="E50" s="603"/>
      <c r="F50" s="645"/>
      <c r="G50" s="551"/>
      <c r="H50" s="551"/>
      <c r="I50" s="552" t="s">
        <v>185</v>
      </c>
    </row>
    <row r="51" spans="1:9" ht="20.25" hidden="1" customHeight="1">
      <c r="A51" s="553">
        <v>43</v>
      </c>
      <c r="B51" s="549" t="s">
        <v>102</v>
      </c>
      <c r="C51" s="550"/>
      <c r="D51" s="551"/>
      <c r="E51" s="603"/>
      <c r="F51" s="645"/>
      <c r="G51" s="551"/>
      <c r="H51" s="551"/>
      <c r="I51" s="552" t="s">
        <v>185</v>
      </c>
    </row>
    <row r="52" spans="1:9" s="557" customFormat="1" ht="20.25" customHeight="1">
      <c r="A52" s="548">
        <v>44</v>
      </c>
      <c r="B52" s="544" t="s">
        <v>103</v>
      </c>
      <c r="C52" s="545"/>
      <c r="D52" s="546"/>
      <c r="E52" s="602" t="s">
        <v>7</v>
      </c>
      <c r="F52" s="602" t="s">
        <v>417</v>
      </c>
      <c r="G52" s="546" t="s">
        <v>278</v>
      </c>
      <c r="H52" s="546" t="s">
        <v>180</v>
      </c>
      <c r="I52" s="547" t="s">
        <v>185</v>
      </c>
    </row>
    <row r="53" spans="1:9" ht="20.25" customHeight="1">
      <c r="A53" s="553">
        <v>45</v>
      </c>
      <c r="B53" s="572" t="s">
        <v>104</v>
      </c>
      <c r="C53" s="562"/>
      <c r="D53" s="573"/>
      <c r="E53" s="609" t="s">
        <v>7</v>
      </c>
      <c r="F53" s="602" t="s">
        <v>417</v>
      </c>
      <c r="G53" s="573" t="s">
        <v>263</v>
      </c>
      <c r="H53" s="585" t="s">
        <v>435</v>
      </c>
      <c r="I53" s="547" t="s">
        <v>185</v>
      </c>
    </row>
    <row r="54" spans="1:9" s="557" customFormat="1" ht="20.25" customHeight="1">
      <c r="A54" s="548">
        <v>46</v>
      </c>
      <c r="B54" s="572" t="s">
        <v>105</v>
      </c>
      <c r="C54" s="562" t="s">
        <v>421</v>
      </c>
      <c r="D54" s="573" t="s">
        <v>7</v>
      </c>
      <c r="E54" s="609" t="s">
        <v>7</v>
      </c>
      <c r="F54" s="602" t="s">
        <v>417</v>
      </c>
      <c r="G54" s="573" t="s">
        <v>271</v>
      </c>
      <c r="H54" s="573" t="s">
        <v>13</v>
      </c>
      <c r="I54" s="547" t="s">
        <v>185</v>
      </c>
    </row>
    <row r="55" spans="1:9" s="557" customFormat="1" ht="20.25" hidden="1" customHeight="1">
      <c r="A55" s="553">
        <v>47</v>
      </c>
      <c r="B55" s="576" t="s">
        <v>106</v>
      </c>
      <c r="C55" s="577"/>
      <c r="D55" s="563"/>
      <c r="E55" s="606"/>
      <c r="F55" s="606"/>
      <c r="G55" s="563"/>
      <c r="H55" s="563"/>
      <c r="I55" s="552" t="s">
        <v>185</v>
      </c>
    </row>
    <row r="56" spans="1:9" ht="20.25" hidden="1" customHeight="1">
      <c r="A56" s="548">
        <v>48</v>
      </c>
      <c r="B56" s="576" t="s">
        <v>107</v>
      </c>
      <c r="C56" s="577"/>
      <c r="D56" s="563"/>
      <c r="E56" s="606"/>
      <c r="F56" s="606"/>
      <c r="G56" s="563"/>
      <c r="H56" s="563"/>
      <c r="I56" s="552" t="s">
        <v>185</v>
      </c>
    </row>
    <row r="57" spans="1:9" s="557" customFormat="1" ht="20.25" hidden="1" customHeight="1">
      <c r="A57" s="553">
        <v>49</v>
      </c>
      <c r="B57" s="549" t="s">
        <v>108</v>
      </c>
      <c r="C57" s="550"/>
      <c r="D57" s="551"/>
      <c r="E57" s="603"/>
      <c r="F57" s="645"/>
      <c r="G57" s="551"/>
      <c r="H57" s="551"/>
      <c r="I57" s="552" t="s">
        <v>185</v>
      </c>
    </row>
    <row r="58" spans="1:9" s="557" customFormat="1" ht="20.25" hidden="1" customHeight="1">
      <c r="A58" s="548">
        <v>50</v>
      </c>
      <c r="B58" s="576" t="s">
        <v>109</v>
      </c>
      <c r="C58" s="577"/>
      <c r="D58" s="563"/>
      <c r="E58" s="606"/>
      <c r="F58" s="606"/>
      <c r="G58" s="563"/>
      <c r="H58" s="563"/>
      <c r="I58" s="552" t="s">
        <v>186</v>
      </c>
    </row>
    <row r="59" spans="1:9" ht="20.25" customHeight="1">
      <c r="A59" s="553">
        <v>51</v>
      </c>
      <c r="B59" s="572" t="s">
        <v>110</v>
      </c>
      <c r="C59" s="562"/>
      <c r="D59" s="573"/>
      <c r="E59" s="609" t="s">
        <v>10</v>
      </c>
      <c r="F59" s="602" t="s">
        <v>417</v>
      </c>
      <c r="G59" s="573" t="s">
        <v>275</v>
      </c>
      <c r="H59" s="573" t="s">
        <v>201</v>
      </c>
      <c r="I59" s="547" t="s">
        <v>186</v>
      </c>
    </row>
    <row r="60" spans="1:9" s="557" customFormat="1" ht="20.25" hidden="1" customHeight="1">
      <c r="A60" s="548">
        <v>52</v>
      </c>
      <c r="B60" s="580" t="s">
        <v>111</v>
      </c>
      <c r="C60" s="581"/>
      <c r="D60" s="556"/>
      <c r="E60" s="604"/>
      <c r="F60" s="604"/>
      <c r="G60" s="556"/>
      <c r="H60" s="556"/>
      <c r="I60" s="552" t="s">
        <v>186</v>
      </c>
    </row>
    <row r="61" spans="1:9" s="557" customFormat="1" ht="20.25" hidden="1" customHeight="1">
      <c r="A61" s="553">
        <v>53</v>
      </c>
      <c r="B61" s="549" t="s">
        <v>122</v>
      </c>
      <c r="C61" s="550"/>
      <c r="D61" s="551"/>
      <c r="E61" s="603"/>
      <c r="F61" s="645"/>
      <c r="G61" s="551"/>
      <c r="H61" s="551"/>
      <c r="I61" s="552" t="s">
        <v>186</v>
      </c>
    </row>
    <row r="62" spans="1:9" s="557" customFormat="1" ht="20.25" customHeight="1">
      <c r="A62" s="548">
        <v>54</v>
      </c>
      <c r="B62" s="583" t="s">
        <v>112</v>
      </c>
      <c r="C62" s="550"/>
      <c r="D62" s="551"/>
      <c r="E62" s="603"/>
      <c r="F62" s="645" t="s">
        <v>419</v>
      </c>
      <c r="G62" s="551"/>
      <c r="H62" s="551"/>
      <c r="I62" s="552" t="s">
        <v>186</v>
      </c>
    </row>
    <row r="63" spans="1:9" s="557" customFormat="1" ht="20.25" customHeight="1">
      <c r="A63" s="553">
        <v>55</v>
      </c>
      <c r="B63" s="580" t="s">
        <v>113</v>
      </c>
      <c r="C63" s="581"/>
      <c r="D63" s="556" t="s">
        <v>436</v>
      </c>
      <c r="E63" s="604"/>
      <c r="F63" s="604" t="s">
        <v>419</v>
      </c>
      <c r="G63" s="556"/>
      <c r="H63" s="556"/>
      <c r="I63" s="552" t="s">
        <v>186</v>
      </c>
    </row>
    <row r="64" spans="1:9" s="557" customFormat="1" ht="20.25" customHeight="1">
      <c r="A64" s="548">
        <v>56</v>
      </c>
      <c r="B64" s="544" t="s">
        <v>118</v>
      </c>
      <c r="C64" s="545"/>
      <c r="D64" s="546"/>
      <c r="E64" s="602" t="s">
        <v>10</v>
      </c>
      <c r="F64" s="602" t="s">
        <v>417</v>
      </c>
      <c r="G64" s="546" t="s">
        <v>287</v>
      </c>
      <c r="H64" s="546" t="s">
        <v>264</v>
      </c>
      <c r="I64" s="547" t="s">
        <v>186</v>
      </c>
    </row>
    <row r="65" spans="1:9" s="557" customFormat="1" ht="20.25" hidden="1" customHeight="1">
      <c r="A65" s="553">
        <v>57</v>
      </c>
      <c r="B65" s="549" t="s">
        <v>117</v>
      </c>
      <c r="C65" s="550"/>
      <c r="D65" s="551"/>
      <c r="E65" s="603"/>
      <c r="F65" s="645"/>
      <c r="G65" s="551"/>
      <c r="H65" s="551"/>
      <c r="I65" s="552" t="s">
        <v>186</v>
      </c>
    </row>
    <row r="66" spans="1:9" s="557" customFormat="1" ht="20.25" hidden="1" customHeight="1">
      <c r="A66" s="548">
        <v>58</v>
      </c>
      <c r="B66" s="549" t="s">
        <v>114</v>
      </c>
      <c r="C66" s="550"/>
      <c r="D66" s="551"/>
      <c r="E66" s="603"/>
      <c r="F66" s="645"/>
      <c r="G66" s="551"/>
      <c r="H66" s="551"/>
      <c r="I66" s="552" t="s">
        <v>186</v>
      </c>
    </row>
    <row r="67" spans="1:9" s="557" customFormat="1" ht="20.25" hidden="1" customHeight="1">
      <c r="A67" s="553">
        <v>59</v>
      </c>
      <c r="B67" s="549" t="s">
        <v>123</v>
      </c>
      <c r="C67" s="550"/>
      <c r="D67" s="551"/>
      <c r="E67" s="603"/>
      <c r="F67" s="645"/>
      <c r="G67" s="551"/>
      <c r="H67" s="551"/>
      <c r="I67" s="552" t="s">
        <v>186</v>
      </c>
    </row>
    <row r="68" spans="1:9" ht="20.25" customHeight="1">
      <c r="A68" s="548">
        <v>60</v>
      </c>
      <c r="B68" s="544" t="s">
        <v>119</v>
      </c>
      <c r="C68" s="545"/>
      <c r="D68" s="546"/>
      <c r="E68" s="602" t="s">
        <v>10</v>
      </c>
      <c r="F68" s="602" t="s">
        <v>417</v>
      </c>
      <c r="G68" s="546"/>
      <c r="H68" s="546" t="s">
        <v>437</v>
      </c>
      <c r="I68" s="547" t="s">
        <v>186</v>
      </c>
    </row>
    <row r="69" spans="1:9" s="557" customFormat="1" ht="20.25" hidden="1" customHeight="1">
      <c r="A69" s="553">
        <v>61</v>
      </c>
      <c r="B69" s="549" t="s">
        <v>120</v>
      </c>
      <c r="C69" s="550"/>
      <c r="D69" s="551"/>
      <c r="E69" s="603"/>
      <c r="F69" s="645"/>
      <c r="G69" s="551"/>
      <c r="H69" s="551"/>
      <c r="I69" s="552" t="s">
        <v>186</v>
      </c>
    </row>
    <row r="70" spans="1:9" s="557" customFormat="1" ht="20.25" customHeight="1">
      <c r="A70" s="548">
        <v>62</v>
      </c>
      <c r="B70" s="564" t="s">
        <v>121</v>
      </c>
      <c r="C70" s="565" t="s">
        <v>421</v>
      </c>
      <c r="D70" s="566" t="s">
        <v>10</v>
      </c>
      <c r="E70" s="607" t="s">
        <v>10</v>
      </c>
      <c r="F70" s="602" t="s">
        <v>417</v>
      </c>
      <c r="G70" s="566" t="s">
        <v>274</v>
      </c>
      <c r="H70" s="566" t="s">
        <v>202</v>
      </c>
      <c r="I70" s="547" t="s">
        <v>187</v>
      </c>
    </row>
    <row r="71" spans="1:9" s="557" customFormat="1" ht="20.25" hidden="1" customHeight="1">
      <c r="A71" s="553">
        <v>63</v>
      </c>
      <c r="B71" s="576" t="s">
        <v>115</v>
      </c>
      <c r="C71" s="577"/>
      <c r="D71" s="563"/>
      <c r="E71" s="606"/>
      <c r="F71" s="606"/>
      <c r="G71" s="563"/>
      <c r="H71" s="563"/>
      <c r="I71" s="552" t="s">
        <v>186</v>
      </c>
    </row>
    <row r="72" spans="1:9" ht="20.25" hidden="1" customHeight="1">
      <c r="A72" s="548">
        <v>64</v>
      </c>
      <c r="B72" s="576" t="s">
        <v>116</v>
      </c>
      <c r="C72" s="577"/>
      <c r="D72" s="563"/>
      <c r="E72" s="606"/>
      <c r="F72" s="606"/>
      <c r="G72" s="563"/>
      <c r="H72" s="563"/>
      <c r="I72" s="552" t="s">
        <v>186</v>
      </c>
    </row>
    <row r="73" spans="1:9" ht="20.25" customHeight="1">
      <c r="A73" s="553">
        <v>65</v>
      </c>
      <c r="B73" s="572" t="s">
        <v>124</v>
      </c>
      <c r="C73" s="562"/>
      <c r="D73" s="585" t="s">
        <v>424</v>
      </c>
      <c r="E73" s="609" t="s">
        <v>7</v>
      </c>
      <c r="F73" s="602" t="s">
        <v>417</v>
      </c>
      <c r="G73" s="573" t="s">
        <v>269</v>
      </c>
      <c r="H73" s="573" t="s">
        <v>424</v>
      </c>
      <c r="I73" s="547" t="s">
        <v>188</v>
      </c>
    </row>
    <row r="74" spans="1:9" ht="20.25" customHeight="1">
      <c r="A74" s="548">
        <v>66</v>
      </c>
      <c r="B74" s="572" t="s">
        <v>125</v>
      </c>
      <c r="C74" s="562"/>
      <c r="D74" s="573"/>
      <c r="E74" s="609" t="s">
        <v>7</v>
      </c>
      <c r="F74" s="602" t="s">
        <v>417</v>
      </c>
      <c r="G74" s="573" t="s">
        <v>276</v>
      </c>
      <c r="H74" s="573" t="s">
        <v>203</v>
      </c>
      <c r="I74" s="547" t="s">
        <v>188</v>
      </c>
    </row>
    <row r="75" spans="1:9" ht="20.25" customHeight="1">
      <c r="A75" s="553">
        <v>67</v>
      </c>
      <c r="B75" s="564" t="s">
        <v>126</v>
      </c>
      <c r="C75" s="555" t="s">
        <v>421</v>
      </c>
      <c r="D75" s="566" t="s">
        <v>7</v>
      </c>
      <c r="E75" s="607" t="s">
        <v>7</v>
      </c>
      <c r="F75" s="602" t="s">
        <v>417</v>
      </c>
      <c r="G75" s="566" t="s">
        <v>295</v>
      </c>
      <c r="H75" s="566" t="s">
        <v>251</v>
      </c>
      <c r="I75" s="586" t="s">
        <v>188</v>
      </c>
    </row>
    <row r="76" spans="1:9" ht="20.25" hidden="1" customHeight="1">
      <c r="A76" s="548">
        <v>68</v>
      </c>
      <c r="B76" s="549" t="s">
        <v>127</v>
      </c>
      <c r="C76" s="550"/>
      <c r="D76" s="551"/>
      <c r="E76" s="603"/>
      <c r="F76" s="645"/>
      <c r="G76" s="551"/>
      <c r="H76" s="551"/>
      <c r="I76" s="587" t="s">
        <v>188</v>
      </c>
    </row>
    <row r="77" spans="1:9" s="557" customFormat="1" ht="20.25" hidden="1" customHeight="1">
      <c r="A77" s="553">
        <v>69</v>
      </c>
      <c r="B77" s="558" t="s">
        <v>128</v>
      </c>
      <c r="C77" s="559"/>
      <c r="D77" s="560"/>
      <c r="E77" s="605"/>
      <c r="F77" s="605"/>
      <c r="G77" s="560"/>
      <c r="H77" s="560"/>
      <c r="I77" s="588" t="s">
        <v>188</v>
      </c>
    </row>
    <row r="78" spans="1:9" s="557" customFormat="1" ht="20.25" customHeight="1">
      <c r="A78" s="548">
        <v>70</v>
      </c>
      <c r="B78" s="549" t="s">
        <v>129</v>
      </c>
      <c r="C78" s="550"/>
      <c r="D78" s="551"/>
      <c r="E78" s="603"/>
      <c r="F78" s="645" t="s">
        <v>419</v>
      </c>
      <c r="G78" s="551"/>
      <c r="H78" s="551"/>
      <c r="I78" s="587" t="s">
        <v>188</v>
      </c>
    </row>
    <row r="79" spans="1:9" s="557" customFormat="1" ht="20.25" hidden="1" customHeight="1">
      <c r="A79" s="553">
        <v>71</v>
      </c>
      <c r="B79" s="549" t="s">
        <v>130</v>
      </c>
      <c r="C79" s="550"/>
      <c r="D79" s="551"/>
      <c r="E79" s="603"/>
      <c r="F79" s="645"/>
      <c r="G79" s="551"/>
      <c r="H79" s="551"/>
      <c r="I79" s="587" t="s">
        <v>188</v>
      </c>
    </row>
    <row r="80" spans="1:9" s="557" customFormat="1" ht="20.25" customHeight="1">
      <c r="A80" s="548">
        <v>72</v>
      </c>
      <c r="B80" s="549" t="s">
        <v>41</v>
      </c>
      <c r="C80" s="550"/>
      <c r="D80" s="551"/>
      <c r="E80" s="603"/>
      <c r="F80" s="645" t="s">
        <v>419</v>
      </c>
      <c r="G80" s="551"/>
      <c r="H80" s="551"/>
      <c r="I80" s="587" t="s">
        <v>188</v>
      </c>
    </row>
    <row r="81" spans="1:9" s="557" customFormat="1" ht="20.25" customHeight="1">
      <c r="A81" s="553">
        <v>73</v>
      </c>
      <c r="B81" s="583" t="s">
        <v>131</v>
      </c>
      <c r="C81" s="550"/>
      <c r="D81" s="551"/>
      <c r="E81" s="603"/>
      <c r="F81" s="645" t="s">
        <v>419</v>
      </c>
      <c r="G81" s="551"/>
      <c r="H81" s="551"/>
      <c r="I81" s="587" t="s">
        <v>188</v>
      </c>
    </row>
    <row r="82" spans="1:9" s="557" customFormat="1" ht="20.25" customHeight="1">
      <c r="A82" s="548">
        <v>74</v>
      </c>
      <c r="B82" s="549" t="s">
        <v>132</v>
      </c>
      <c r="C82" s="550"/>
      <c r="D82" s="551"/>
      <c r="E82" s="603"/>
      <c r="F82" s="645" t="s">
        <v>419</v>
      </c>
      <c r="G82" s="551"/>
      <c r="H82" s="551"/>
      <c r="I82" s="587" t="s">
        <v>188</v>
      </c>
    </row>
    <row r="83" spans="1:9" s="557" customFormat="1" ht="20.25" customHeight="1">
      <c r="A83" s="553">
        <v>75</v>
      </c>
      <c r="B83" s="564" t="s">
        <v>133</v>
      </c>
      <c r="C83" s="565"/>
      <c r="D83" s="566"/>
      <c r="E83" s="607" t="s">
        <v>10</v>
      </c>
      <c r="F83" s="602" t="s">
        <v>417</v>
      </c>
      <c r="G83" s="566" t="s">
        <v>207</v>
      </c>
      <c r="H83" s="566" t="s">
        <v>205</v>
      </c>
      <c r="I83" s="586" t="s">
        <v>188</v>
      </c>
    </row>
    <row r="84" spans="1:9" s="557" customFormat="1" ht="20.25" customHeight="1">
      <c r="A84" s="548">
        <v>76</v>
      </c>
      <c r="B84" s="576" t="s">
        <v>305</v>
      </c>
      <c r="C84" s="577" t="s">
        <v>421</v>
      </c>
      <c r="D84" s="563"/>
      <c r="E84" s="606"/>
      <c r="F84" s="606" t="s">
        <v>419</v>
      </c>
      <c r="G84" s="563"/>
      <c r="H84" s="563"/>
      <c r="I84" s="552" t="s">
        <v>188</v>
      </c>
    </row>
    <row r="85" spans="1:9" ht="20.25" hidden="1" customHeight="1">
      <c r="A85" s="553">
        <v>77</v>
      </c>
      <c r="B85" s="567" t="s">
        <v>438</v>
      </c>
      <c r="C85" s="568" t="s">
        <v>421</v>
      </c>
      <c r="D85" s="569"/>
      <c r="E85" s="606"/>
      <c r="F85" s="606"/>
      <c r="G85" s="569"/>
      <c r="H85" s="569"/>
      <c r="I85" s="552" t="s">
        <v>188</v>
      </c>
    </row>
    <row r="86" spans="1:9" ht="20.25" customHeight="1">
      <c r="A86" s="548">
        <v>78</v>
      </c>
      <c r="B86" s="572" t="s">
        <v>134</v>
      </c>
      <c r="C86" s="562" t="s">
        <v>421</v>
      </c>
      <c r="D86" s="573"/>
      <c r="E86" s="609" t="s">
        <v>10</v>
      </c>
      <c r="F86" s="602" t="s">
        <v>417</v>
      </c>
      <c r="G86" s="573" t="s">
        <v>192</v>
      </c>
      <c r="H86" s="573" t="s">
        <v>193</v>
      </c>
      <c r="I86" s="547" t="s">
        <v>188</v>
      </c>
    </row>
    <row r="87" spans="1:9" s="557" customFormat="1" ht="20.25" hidden="1" customHeight="1">
      <c r="A87" s="553">
        <v>79</v>
      </c>
      <c r="B87" s="576" t="s">
        <v>135</v>
      </c>
      <c r="C87" s="577"/>
      <c r="D87" s="563"/>
      <c r="E87" s="606"/>
      <c r="F87" s="606"/>
      <c r="G87" s="563"/>
      <c r="H87" s="563"/>
      <c r="I87" s="552" t="s">
        <v>188</v>
      </c>
    </row>
    <row r="88" spans="1:9" s="557" customFormat="1" ht="20.25" hidden="1" customHeight="1">
      <c r="A88" s="548">
        <v>80</v>
      </c>
      <c r="B88" s="576" t="s">
        <v>136</v>
      </c>
      <c r="C88" s="577"/>
      <c r="D88" s="563"/>
      <c r="E88" s="606"/>
      <c r="F88" s="606"/>
      <c r="G88" s="563"/>
      <c r="H88" s="563"/>
      <c r="I88" s="552" t="s">
        <v>188</v>
      </c>
    </row>
    <row r="89" spans="1:9" s="557" customFormat="1" ht="20.25" hidden="1" customHeight="1">
      <c r="A89" s="553">
        <v>81</v>
      </c>
      <c r="B89" s="576" t="s">
        <v>137</v>
      </c>
      <c r="C89" s="577"/>
      <c r="D89" s="563"/>
      <c r="E89" s="606"/>
      <c r="F89" s="606"/>
      <c r="G89" s="563"/>
      <c r="H89" s="563"/>
      <c r="I89" s="552" t="s">
        <v>189</v>
      </c>
    </row>
    <row r="90" spans="1:9" s="557" customFormat="1" ht="20.25" hidden="1" customHeight="1">
      <c r="A90" s="548">
        <v>82</v>
      </c>
      <c r="B90" s="576" t="s">
        <v>138</v>
      </c>
      <c r="C90" s="577"/>
      <c r="D90" s="563"/>
      <c r="E90" s="606"/>
      <c r="F90" s="606"/>
      <c r="G90" s="563"/>
      <c r="H90" s="563"/>
      <c r="I90" s="552" t="s">
        <v>189</v>
      </c>
    </row>
    <row r="91" spans="1:9" s="557" customFormat="1" ht="20.25" hidden="1" customHeight="1">
      <c r="A91" s="553">
        <v>83</v>
      </c>
      <c r="B91" s="576" t="s">
        <v>139</v>
      </c>
      <c r="C91" s="577"/>
      <c r="D91" s="563"/>
      <c r="E91" s="606"/>
      <c r="F91" s="606"/>
      <c r="G91" s="563"/>
      <c r="H91" s="563"/>
      <c r="I91" s="552" t="s">
        <v>189</v>
      </c>
    </row>
    <row r="92" spans="1:9" ht="20.25" customHeight="1">
      <c r="A92" s="548">
        <v>84</v>
      </c>
      <c r="B92" s="589" t="s">
        <v>140</v>
      </c>
      <c r="C92" s="577"/>
      <c r="D92" s="563"/>
      <c r="E92" s="606" t="s">
        <v>10</v>
      </c>
      <c r="F92" s="602" t="s">
        <v>417</v>
      </c>
      <c r="G92" s="563" t="s">
        <v>439</v>
      </c>
      <c r="H92" s="590" t="s">
        <v>338</v>
      </c>
      <c r="I92" s="552" t="s">
        <v>189</v>
      </c>
    </row>
    <row r="93" spans="1:9" s="557" customFormat="1" ht="20.25" customHeight="1">
      <c r="A93" s="553">
        <v>85</v>
      </c>
      <c r="B93" s="583" t="s">
        <v>141</v>
      </c>
      <c r="C93" s="550"/>
      <c r="D93" s="551"/>
      <c r="E93" s="603" t="s">
        <v>7</v>
      </c>
      <c r="F93" s="602" t="s">
        <v>417</v>
      </c>
      <c r="G93" s="584" t="s">
        <v>334</v>
      </c>
      <c r="H93" s="551" t="s">
        <v>340</v>
      </c>
      <c r="I93" s="552" t="s">
        <v>189</v>
      </c>
    </row>
    <row r="94" spans="1:9" s="557" customFormat="1" ht="20.25" customHeight="1">
      <c r="A94" s="548">
        <v>86</v>
      </c>
      <c r="B94" s="564" t="s">
        <v>142</v>
      </c>
      <c r="C94" s="565"/>
      <c r="D94" s="566" t="s">
        <v>10</v>
      </c>
      <c r="E94" s="607" t="s">
        <v>10</v>
      </c>
      <c r="F94" s="602" t="s">
        <v>417</v>
      </c>
      <c r="G94" s="566" t="s">
        <v>299</v>
      </c>
      <c r="H94" s="591" t="s">
        <v>337</v>
      </c>
      <c r="I94" s="547" t="s">
        <v>189</v>
      </c>
    </row>
    <row r="95" spans="1:9" ht="20.25" hidden="1" customHeight="1">
      <c r="A95" s="553">
        <v>87</v>
      </c>
      <c r="B95" s="549" t="s">
        <v>143</v>
      </c>
      <c r="C95" s="550"/>
      <c r="D95" s="551"/>
      <c r="E95" s="603"/>
      <c r="F95" s="645"/>
      <c r="G95" s="551"/>
      <c r="H95" s="551"/>
      <c r="I95" s="552" t="s">
        <v>189</v>
      </c>
    </row>
    <row r="96" spans="1:9" s="557" customFormat="1" ht="20.25" hidden="1" customHeight="1">
      <c r="A96" s="548">
        <v>88</v>
      </c>
      <c r="B96" s="549" t="s">
        <v>144</v>
      </c>
      <c r="C96" s="550"/>
      <c r="D96" s="551"/>
      <c r="E96" s="603"/>
      <c r="F96" s="645"/>
      <c r="G96" s="551"/>
      <c r="H96" s="551"/>
      <c r="I96" s="552" t="s">
        <v>189</v>
      </c>
    </row>
    <row r="97" spans="1:9" s="557" customFormat="1" ht="20.25" customHeight="1">
      <c r="A97" s="553">
        <v>89</v>
      </c>
      <c r="B97" s="572" t="s">
        <v>145</v>
      </c>
      <c r="C97" s="562" t="s">
        <v>421</v>
      </c>
      <c r="D97" s="573"/>
      <c r="E97" s="609" t="s">
        <v>10</v>
      </c>
      <c r="F97" s="602" t="s">
        <v>417</v>
      </c>
      <c r="G97" s="573" t="s">
        <v>289</v>
      </c>
      <c r="H97" s="573" t="s">
        <v>240</v>
      </c>
      <c r="I97" s="547" t="s">
        <v>189</v>
      </c>
    </row>
    <row r="98" spans="1:9" s="557" customFormat="1" ht="20.25" hidden="1" customHeight="1">
      <c r="A98" s="548">
        <v>90</v>
      </c>
      <c r="B98" s="549" t="s">
        <v>146</v>
      </c>
      <c r="C98" s="550"/>
      <c r="D98" s="551"/>
      <c r="E98" s="603"/>
      <c r="F98" s="645"/>
      <c r="G98" s="551"/>
      <c r="H98" s="551"/>
      <c r="I98" s="552" t="s">
        <v>189</v>
      </c>
    </row>
    <row r="99" spans="1:9" s="557" customFormat="1" ht="20.25" customHeight="1">
      <c r="A99" s="553">
        <v>91</v>
      </c>
      <c r="B99" s="544" t="s">
        <v>147</v>
      </c>
      <c r="C99" s="555" t="s">
        <v>421</v>
      </c>
      <c r="D99" s="546"/>
      <c r="E99" s="602" t="s">
        <v>7</v>
      </c>
      <c r="F99" s="602" t="s">
        <v>417</v>
      </c>
      <c r="G99" s="546" t="s">
        <v>277</v>
      </c>
      <c r="H99" s="546" t="s">
        <v>204</v>
      </c>
      <c r="I99" s="547" t="s">
        <v>51</v>
      </c>
    </row>
    <row r="100" spans="1:9" s="557" customFormat="1" ht="20.25" hidden="1" customHeight="1">
      <c r="A100" s="548">
        <v>92</v>
      </c>
      <c r="B100" s="554" t="s">
        <v>148</v>
      </c>
      <c r="C100" s="555"/>
      <c r="D100" s="571"/>
      <c r="E100" s="608"/>
      <c r="F100" s="608"/>
      <c r="G100" s="571"/>
      <c r="H100" s="571" t="s">
        <v>424</v>
      </c>
      <c r="I100" s="547" t="s">
        <v>51</v>
      </c>
    </row>
    <row r="101" spans="1:9" s="557" customFormat="1" ht="20.25" hidden="1" customHeight="1">
      <c r="A101" s="553">
        <v>93</v>
      </c>
      <c r="B101" s="576" t="s">
        <v>149</v>
      </c>
      <c r="C101" s="577"/>
      <c r="D101" s="563"/>
      <c r="E101" s="606"/>
      <c r="F101" s="606"/>
      <c r="G101" s="563"/>
      <c r="H101" s="563"/>
      <c r="I101" s="552" t="s">
        <v>51</v>
      </c>
    </row>
    <row r="102" spans="1:9" s="557" customFormat="1" ht="20.25" hidden="1" customHeight="1">
      <c r="A102" s="548">
        <v>94</v>
      </c>
      <c r="B102" s="576" t="s">
        <v>150</v>
      </c>
      <c r="C102" s="577"/>
      <c r="D102" s="563"/>
      <c r="E102" s="606"/>
      <c r="F102" s="606"/>
      <c r="G102" s="563"/>
      <c r="H102" s="563"/>
      <c r="I102" s="552" t="s">
        <v>51</v>
      </c>
    </row>
    <row r="103" spans="1:9" s="557" customFormat="1" ht="20.25" hidden="1" customHeight="1">
      <c r="A103" s="553">
        <v>95</v>
      </c>
      <c r="B103" s="558" t="s">
        <v>151</v>
      </c>
      <c r="C103" s="559"/>
      <c r="D103" s="560"/>
      <c r="E103" s="605"/>
      <c r="F103" s="605"/>
      <c r="G103" s="560"/>
      <c r="H103" s="560"/>
      <c r="I103" s="552" t="s">
        <v>51</v>
      </c>
    </row>
    <row r="104" spans="1:9" ht="20.25" customHeight="1">
      <c r="A104" s="548">
        <v>96</v>
      </c>
      <c r="B104" s="564" t="s">
        <v>152</v>
      </c>
      <c r="C104" s="565" t="s">
        <v>421</v>
      </c>
      <c r="D104" s="566"/>
      <c r="E104" s="607" t="s">
        <v>7</v>
      </c>
      <c r="F104" s="602" t="s">
        <v>417</v>
      </c>
      <c r="G104" s="566"/>
      <c r="H104" s="566" t="s">
        <v>243</v>
      </c>
      <c r="I104" s="547" t="s">
        <v>51</v>
      </c>
    </row>
    <row r="105" spans="1:9" s="557" customFormat="1" ht="20.25" hidden="1" customHeight="1">
      <c r="A105" s="553">
        <v>97</v>
      </c>
      <c r="B105" s="592" t="s">
        <v>153</v>
      </c>
      <c r="C105" s="593"/>
      <c r="D105" s="594"/>
      <c r="E105" s="610"/>
      <c r="F105" s="610"/>
      <c r="G105" s="594"/>
      <c r="H105" s="594"/>
      <c r="I105" s="552" t="s">
        <v>51</v>
      </c>
    </row>
    <row r="106" spans="1:9" ht="20.25" hidden="1" customHeight="1">
      <c r="A106" s="548">
        <v>98</v>
      </c>
      <c r="B106" s="580" t="s">
        <v>154</v>
      </c>
      <c r="C106" s="581"/>
      <c r="D106" s="556"/>
      <c r="E106" s="604"/>
      <c r="F106" s="604"/>
      <c r="G106" s="556"/>
      <c r="H106" s="556"/>
      <c r="I106" s="552" t="s">
        <v>51</v>
      </c>
    </row>
    <row r="107" spans="1:9" s="557" customFormat="1" ht="20.25" hidden="1" customHeight="1">
      <c r="A107" s="553">
        <v>99</v>
      </c>
      <c r="B107" s="549" t="s">
        <v>155</v>
      </c>
      <c r="C107" s="550"/>
      <c r="D107" s="551"/>
      <c r="E107" s="603"/>
      <c r="F107" s="645"/>
      <c r="G107" s="551"/>
      <c r="H107" s="551"/>
      <c r="I107" s="552" t="s">
        <v>51</v>
      </c>
    </row>
    <row r="108" spans="1:9" ht="20.25" customHeight="1">
      <c r="A108" s="548">
        <v>100</v>
      </c>
      <c r="B108" s="564" t="s">
        <v>40</v>
      </c>
      <c r="C108" s="565" t="s">
        <v>421</v>
      </c>
      <c r="D108" s="566" t="s">
        <v>7</v>
      </c>
      <c r="E108" s="607" t="s">
        <v>7</v>
      </c>
      <c r="F108" s="602" t="s">
        <v>417</v>
      </c>
      <c r="G108" s="566" t="s">
        <v>272</v>
      </c>
      <c r="H108" s="566" t="s">
        <v>440</v>
      </c>
      <c r="I108" s="547" t="s">
        <v>51</v>
      </c>
    </row>
    <row r="109" spans="1:9" s="557" customFormat="1" ht="20.25" hidden="1" customHeight="1">
      <c r="A109" s="553">
        <v>101</v>
      </c>
      <c r="B109" s="549" t="s">
        <v>156</v>
      </c>
      <c r="C109" s="550"/>
      <c r="D109" s="551"/>
      <c r="E109" s="603"/>
      <c r="F109" s="645"/>
      <c r="G109" s="551"/>
      <c r="H109" s="551"/>
      <c r="I109" s="552" t="s">
        <v>51</v>
      </c>
    </row>
    <row r="110" spans="1:9" s="557" customFormat="1" ht="20.25" hidden="1" customHeight="1">
      <c r="A110" s="548">
        <v>102</v>
      </c>
      <c r="B110" s="549" t="s">
        <v>36</v>
      </c>
      <c r="C110" s="550"/>
      <c r="D110" s="551"/>
      <c r="E110" s="603"/>
      <c r="F110" s="645"/>
      <c r="G110" s="551"/>
      <c r="H110" s="551"/>
      <c r="I110" s="552" t="s">
        <v>51</v>
      </c>
    </row>
    <row r="111" spans="1:9" ht="20.25" hidden="1" customHeight="1">
      <c r="A111" s="553">
        <v>103</v>
      </c>
      <c r="B111" s="576" t="s">
        <v>6</v>
      </c>
      <c r="C111" s="577" t="s">
        <v>421</v>
      </c>
      <c r="D111" s="563"/>
      <c r="E111" s="606"/>
      <c r="F111" s="606"/>
      <c r="G111" s="563"/>
      <c r="H111" s="563"/>
      <c r="I111" s="552" t="s">
        <v>51</v>
      </c>
    </row>
    <row r="112" spans="1:9" s="557" customFormat="1" ht="20.25" customHeight="1">
      <c r="A112" s="548">
        <v>104</v>
      </c>
      <c r="B112" s="564" t="s">
        <v>25</v>
      </c>
      <c r="C112" s="565"/>
      <c r="D112" s="566" t="s">
        <v>7</v>
      </c>
      <c r="E112" s="607" t="s">
        <v>7</v>
      </c>
      <c r="F112" s="602" t="s">
        <v>417</v>
      </c>
      <c r="G112" s="566" t="s">
        <v>296</v>
      </c>
      <c r="H112" s="566" t="s">
        <v>441</v>
      </c>
      <c r="I112" s="547" t="s">
        <v>442</v>
      </c>
    </row>
    <row r="113" spans="1:9" ht="20.25" hidden="1" customHeight="1">
      <c r="A113" s="553">
        <v>105</v>
      </c>
      <c r="B113" s="549" t="s">
        <v>87</v>
      </c>
      <c r="C113" s="550"/>
      <c r="D113" s="551"/>
      <c r="E113" s="603"/>
      <c r="F113" s="645"/>
      <c r="G113" s="551"/>
      <c r="H113" s="551"/>
      <c r="I113" s="552" t="s">
        <v>442</v>
      </c>
    </row>
    <row r="114" spans="1:9" s="557" customFormat="1" ht="20.25" customHeight="1">
      <c r="A114" s="548">
        <v>106</v>
      </c>
      <c r="B114" s="564" t="s">
        <v>27</v>
      </c>
      <c r="C114" s="565" t="s">
        <v>421</v>
      </c>
      <c r="D114" s="566" t="s">
        <v>10</v>
      </c>
      <c r="E114" s="607" t="s">
        <v>10</v>
      </c>
      <c r="F114" s="602" t="s">
        <v>417</v>
      </c>
      <c r="G114" s="566" t="s">
        <v>297</v>
      </c>
      <c r="H114" s="566" t="s">
        <v>298</v>
      </c>
      <c r="I114" s="547" t="s">
        <v>442</v>
      </c>
    </row>
    <row r="115" spans="1:9" ht="20.25" hidden="1" customHeight="1">
      <c r="A115" s="553">
        <v>107</v>
      </c>
      <c r="B115" s="580" t="s">
        <v>88</v>
      </c>
      <c r="C115" s="581"/>
      <c r="D115" s="556"/>
      <c r="E115" s="604"/>
      <c r="F115" s="604"/>
      <c r="G115" s="556"/>
      <c r="H115" s="556"/>
      <c r="I115" s="552" t="s">
        <v>442</v>
      </c>
    </row>
    <row r="116" spans="1:9" s="557" customFormat="1" ht="20.25" customHeight="1">
      <c r="A116" s="548">
        <v>108</v>
      </c>
      <c r="B116" s="544" t="s">
        <v>89</v>
      </c>
      <c r="C116" s="545" t="s">
        <v>421</v>
      </c>
      <c r="D116" s="546"/>
      <c r="E116" s="602" t="s">
        <v>10</v>
      </c>
      <c r="F116" s="602" t="s">
        <v>417</v>
      </c>
      <c r="G116" s="546" t="s">
        <v>285</v>
      </c>
      <c r="H116" s="546" t="s">
        <v>252</v>
      </c>
      <c r="I116" s="547" t="s">
        <v>442</v>
      </c>
    </row>
    <row r="117" spans="1:9" s="557" customFormat="1" ht="20.25" customHeight="1">
      <c r="A117" s="553">
        <v>109</v>
      </c>
      <c r="B117" s="572" t="s">
        <v>18</v>
      </c>
      <c r="C117" s="562"/>
      <c r="D117" s="573"/>
      <c r="E117" s="609" t="s">
        <v>10</v>
      </c>
      <c r="F117" s="602" t="s">
        <v>417</v>
      </c>
      <c r="G117" s="573" t="s">
        <v>280</v>
      </c>
      <c r="H117" s="573" t="s">
        <v>195</v>
      </c>
      <c r="I117" s="547" t="s">
        <v>442</v>
      </c>
    </row>
    <row r="118" spans="1:9" s="557" customFormat="1" ht="20.25" customHeight="1">
      <c r="A118" s="548">
        <v>110</v>
      </c>
      <c r="B118" s="564" t="s">
        <v>38</v>
      </c>
      <c r="C118" s="565"/>
      <c r="D118" s="566"/>
      <c r="E118" s="607" t="s">
        <v>7</v>
      </c>
      <c r="F118" s="602" t="s">
        <v>417</v>
      </c>
      <c r="G118" s="566" t="s">
        <v>288</v>
      </c>
      <c r="H118" s="566" t="s">
        <v>239</v>
      </c>
      <c r="I118" s="547" t="s">
        <v>442</v>
      </c>
    </row>
    <row r="119" spans="1:9" ht="20.25" customHeight="1">
      <c r="A119" s="553">
        <v>111</v>
      </c>
      <c r="B119" s="564" t="s">
        <v>90</v>
      </c>
      <c r="C119" s="565"/>
      <c r="D119" s="566"/>
      <c r="E119" s="607" t="s">
        <v>10</v>
      </c>
      <c r="F119" s="602" t="s">
        <v>417</v>
      </c>
      <c r="G119" s="566" t="s">
        <v>279</v>
      </c>
      <c r="H119" s="566" t="s">
        <v>198</v>
      </c>
      <c r="I119" s="547" t="s">
        <v>442</v>
      </c>
    </row>
    <row r="120" spans="1:9" ht="20.25" hidden="1" customHeight="1">
      <c r="A120" s="548">
        <v>112</v>
      </c>
      <c r="B120" s="576" t="s">
        <v>91</v>
      </c>
      <c r="C120" s="577"/>
      <c r="D120" s="563"/>
      <c r="E120" s="606"/>
      <c r="F120" s="606"/>
      <c r="G120" s="563"/>
      <c r="H120" s="563"/>
      <c r="I120" s="552" t="s">
        <v>442</v>
      </c>
    </row>
    <row r="121" spans="1:9" s="557" customFormat="1" ht="20.25" hidden="1" customHeight="1">
      <c r="A121" s="553">
        <v>113</v>
      </c>
      <c r="B121" s="576" t="s">
        <v>14</v>
      </c>
      <c r="C121" s="577"/>
      <c r="D121" s="563"/>
      <c r="E121" s="606"/>
      <c r="F121" s="606"/>
      <c r="G121" s="563"/>
      <c r="H121" s="563"/>
      <c r="I121" s="552" t="s">
        <v>442</v>
      </c>
    </row>
    <row r="122" spans="1:9" s="557" customFormat="1" ht="20.25" hidden="1" customHeight="1">
      <c r="A122" s="548">
        <v>114</v>
      </c>
      <c r="B122" s="580" t="s">
        <v>92</v>
      </c>
      <c r="C122" s="581"/>
      <c r="D122" s="556"/>
      <c r="E122" s="604"/>
      <c r="F122" s="604"/>
      <c r="G122" s="556"/>
      <c r="H122" s="556"/>
      <c r="I122" s="552" t="s">
        <v>442</v>
      </c>
    </row>
    <row r="123" spans="1:9" ht="20.25" customHeight="1">
      <c r="A123" s="553">
        <v>115</v>
      </c>
      <c r="B123" s="572" t="s">
        <v>93</v>
      </c>
      <c r="C123" s="562"/>
      <c r="D123" s="573"/>
      <c r="E123" s="609" t="s">
        <v>10</v>
      </c>
      <c r="F123" s="602" t="s">
        <v>417</v>
      </c>
      <c r="G123" s="573" t="s">
        <v>284</v>
      </c>
      <c r="H123" s="573" t="s">
        <v>208</v>
      </c>
      <c r="I123" s="547" t="s">
        <v>442</v>
      </c>
    </row>
    <row r="124" spans="1:9" ht="20.25" hidden="1" customHeight="1">
      <c r="A124" s="548">
        <v>116</v>
      </c>
      <c r="B124" s="549" t="s">
        <v>94</v>
      </c>
      <c r="C124" s="550"/>
      <c r="D124" s="551"/>
      <c r="E124" s="603"/>
      <c r="F124" s="645"/>
      <c r="G124" s="551"/>
      <c r="H124" s="551"/>
      <c r="I124" s="552" t="s">
        <v>442</v>
      </c>
    </row>
    <row r="125" spans="1:9" ht="20.25" customHeight="1">
      <c r="A125" s="553">
        <v>117</v>
      </c>
      <c r="B125" s="564" t="s">
        <v>167</v>
      </c>
      <c r="C125" s="555" t="s">
        <v>421</v>
      </c>
      <c r="D125" s="566"/>
      <c r="E125" s="607" t="s">
        <v>7</v>
      </c>
      <c r="F125" s="602" t="s">
        <v>417</v>
      </c>
      <c r="G125" s="566"/>
      <c r="H125" s="566" t="s">
        <v>300</v>
      </c>
      <c r="I125" s="547" t="s">
        <v>191</v>
      </c>
    </row>
    <row r="126" spans="1:9" s="557" customFormat="1" ht="20.25" customHeight="1">
      <c r="A126" s="548">
        <v>118</v>
      </c>
      <c r="B126" s="576" t="s">
        <v>52</v>
      </c>
      <c r="C126" s="555" t="s">
        <v>421</v>
      </c>
      <c r="D126" s="563"/>
      <c r="E126" s="606"/>
      <c r="F126" s="606" t="s">
        <v>419</v>
      </c>
      <c r="G126" s="563"/>
      <c r="H126" s="563"/>
      <c r="I126" s="552" t="s">
        <v>191</v>
      </c>
    </row>
    <row r="127" spans="1:9" ht="20.25" hidden="1" customHeight="1">
      <c r="A127" s="553">
        <v>119</v>
      </c>
      <c r="B127" s="549" t="s">
        <v>168</v>
      </c>
      <c r="C127" s="550"/>
      <c r="D127" s="551"/>
      <c r="E127" s="603"/>
      <c r="F127" s="645"/>
      <c r="G127" s="551"/>
      <c r="H127" s="551"/>
      <c r="I127" s="552" t="s">
        <v>191</v>
      </c>
    </row>
    <row r="128" spans="1:9" s="557" customFormat="1" ht="20.25" hidden="1" customHeight="1">
      <c r="A128" s="548">
        <v>120</v>
      </c>
      <c r="B128" s="580" t="s">
        <v>169</v>
      </c>
      <c r="C128" s="581"/>
      <c r="D128" s="556"/>
      <c r="E128" s="604"/>
      <c r="F128" s="604"/>
      <c r="G128" s="556"/>
      <c r="H128" s="556"/>
      <c r="I128" s="552" t="s">
        <v>191</v>
      </c>
    </row>
    <row r="129" spans="1:9" s="557" customFormat="1" ht="20.25" hidden="1" customHeight="1">
      <c r="A129" s="553">
        <v>121</v>
      </c>
      <c r="B129" s="580" t="s">
        <v>170</v>
      </c>
      <c r="C129" s="581"/>
      <c r="D129" s="556"/>
      <c r="E129" s="604"/>
      <c r="F129" s="604"/>
      <c r="G129" s="556"/>
      <c r="H129" s="556"/>
      <c r="I129" s="552" t="s">
        <v>191</v>
      </c>
    </row>
    <row r="130" spans="1:9" s="557" customFormat="1" ht="20.25" hidden="1" customHeight="1">
      <c r="A130" s="548">
        <v>122</v>
      </c>
      <c r="B130" s="576" t="s">
        <v>12</v>
      </c>
      <c r="C130" s="577"/>
      <c r="D130" s="563"/>
      <c r="E130" s="606"/>
      <c r="F130" s="606"/>
      <c r="G130" s="563"/>
      <c r="H130" s="563"/>
      <c r="I130" s="552" t="s">
        <v>191</v>
      </c>
    </row>
    <row r="131" spans="1:9" s="557" customFormat="1" ht="20.25" customHeight="1">
      <c r="A131" s="553">
        <v>123</v>
      </c>
      <c r="B131" s="564" t="s">
        <v>63</v>
      </c>
      <c r="C131" s="565"/>
      <c r="D131" s="566"/>
      <c r="E131" s="607" t="s">
        <v>10</v>
      </c>
      <c r="F131" s="602" t="s">
        <v>417</v>
      </c>
      <c r="G131" s="566" t="s">
        <v>283</v>
      </c>
      <c r="H131" s="566" t="s">
        <v>206</v>
      </c>
      <c r="I131" s="547" t="s">
        <v>191</v>
      </c>
    </row>
    <row r="132" spans="1:9" ht="20.25" customHeight="1">
      <c r="A132" s="548">
        <v>124</v>
      </c>
      <c r="B132" s="561" t="s">
        <v>171</v>
      </c>
      <c r="C132" s="562"/>
      <c r="D132" s="573"/>
      <c r="E132" s="609"/>
      <c r="F132" s="609" t="s">
        <v>419</v>
      </c>
      <c r="G132" s="573"/>
      <c r="H132" s="573" t="s">
        <v>424</v>
      </c>
      <c r="I132" s="547" t="s">
        <v>191</v>
      </c>
    </row>
    <row r="133" spans="1:9" s="557" customFormat="1" ht="20.25" customHeight="1">
      <c r="A133" s="553">
        <v>125</v>
      </c>
      <c r="B133" s="572" t="s">
        <v>172</v>
      </c>
      <c r="C133" s="562" t="s">
        <v>421</v>
      </c>
      <c r="D133" s="573"/>
      <c r="E133" s="609" t="s">
        <v>7</v>
      </c>
      <c r="F133" s="602" t="s">
        <v>417</v>
      </c>
      <c r="G133" s="573" t="s">
        <v>247</v>
      </c>
      <c r="H133" s="573" t="s">
        <v>246</v>
      </c>
      <c r="I133" s="547" t="s">
        <v>191</v>
      </c>
    </row>
    <row r="134" spans="1:9" ht="20.25" hidden="1" customHeight="1">
      <c r="A134" s="548">
        <v>126</v>
      </c>
      <c r="B134" s="549" t="s">
        <v>173</v>
      </c>
      <c r="C134" s="550"/>
      <c r="D134" s="551"/>
      <c r="E134" s="603"/>
      <c r="F134" s="645"/>
      <c r="G134" s="551"/>
      <c r="H134" s="551"/>
      <c r="I134" s="552" t="s">
        <v>191</v>
      </c>
    </row>
    <row r="135" spans="1:9" s="557" customFormat="1" ht="20.25" hidden="1" customHeight="1">
      <c r="A135" s="553">
        <v>127</v>
      </c>
      <c r="B135" s="549" t="s">
        <v>174</v>
      </c>
      <c r="C135" s="550"/>
      <c r="D135" s="551"/>
      <c r="E135" s="603"/>
      <c r="F135" s="645"/>
      <c r="G135" s="551"/>
      <c r="H135" s="551"/>
      <c r="I135" s="552" t="s">
        <v>191</v>
      </c>
    </row>
    <row r="136" spans="1:9" s="557" customFormat="1" ht="20.25" hidden="1" customHeight="1">
      <c r="A136" s="548">
        <v>128</v>
      </c>
      <c r="B136" s="549" t="s">
        <v>175</v>
      </c>
      <c r="C136" s="550"/>
      <c r="D136" s="551"/>
      <c r="E136" s="603"/>
      <c r="F136" s="645"/>
      <c r="G136" s="551"/>
      <c r="H136" s="551"/>
      <c r="I136" s="552" t="s">
        <v>191</v>
      </c>
    </row>
    <row r="137" spans="1:9" s="557" customFormat="1" ht="20.25" customHeight="1">
      <c r="A137" s="553">
        <v>129</v>
      </c>
      <c r="B137" s="567" t="s">
        <v>176</v>
      </c>
      <c r="C137" s="568" t="s">
        <v>421</v>
      </c>
      <c r="D137" s="569"/>
      <c r="E137" s="606"/>
      <c r="F137" s="606" t="s">
        <v>419</v>
      </c>
      <c r="G137" s="569"/>
      <c r="H137" s="569"/>
      <c r="I137" s="552" t="s">
        <v>191</v>
      </c>
    </row>
    <row r="138" spans="1:9" s="557" customFormat="1" ht="20.25" hidden="1" customHeight="1">
      <c r="A138" s="548">
        <v>130</v>
      </c>
      <c r="B138" s="595" t="s">
        <v>177</v>
      </c>
      <c r="C138" s="565"/>
      <c r="D138" s="566"/>
      <c r="E138" s="607"/>
      <c r="F138" s="646"/>
      <c r="G138" s="566"/>
      <c r="H138" s="566"/>
      <c r="I138" s="552" t="s">
        <v>191</v>
      </c>
    </row>
    <row r="139" spans="1:9" ht="20.25" hidden="1" customHeight="1">
      <c r="A139" s="553">
        <v>131</v>
      </c>
      <c r="B139" s="558" t="s">
        <v>157</v>
      </c>
      <c r="C139" s="559"/>
      <c r="D139" s="560"/>
      <c r="E139" s="605"/>
      <c r="F139" s="605"/>
      <c r="G139" s="560"/>
      <c r="H139" s="560"/>
      <c r="I139" s="552" t="s">
        <v>190</v>
      </c>
    </row>
    <row r="140" spans="1:9" s="557" customFormat="1" ht="20.25" hidden="1" customHeight="1">
      <c r="A140" s="548">
        <v>132</v>
      </c>
      <c r="B140" s="576" t="s">
        <v>158</v>
      </c>
      <c r="C140" s="577"/>
      <c r="D140" s="563"/>
      <c r="E140" s="606"/>
      <c r="F140" s="606"/>
      <c r="G140" s="563"/>
      <c r="H140" s="563"/>
      <c r="I140" s="552" t="s">
        <v>190</v>
      </c>
    </row>
    <row r="141" spans="1:9" s="557" customFormat="1" ht="20.25" hidden="1" customHeight="1">
      <c r="A141" s="553">
        <v>133</v>
      </c>
      <c r="B141" s="576" t="s">
        <v>159</v>
      </c>
      <c r="C141" s="577"/>
      <c r="D141" s="563"/>
      <c r="E141" s="606"/>
      <c r="F141" s="606"/>
      <c r="G141" s="563"/>
      <c r="H141" s="563"/>
      <c r="I141" s="552" t="s">
        <v>190</v>
      </c>
    </row>
    <row r="142" spans="1:9" s="557" customFormat="1" ht="20.25" hidden="1" customHeight="1">
      <c r="A142" s="548">
        <v>134</v>
      </c>
      <c r="B142" s="558" t="s">
        <v>160</v>
      </c>
      <c r="C142" s="559"/>
      <c r="D142" s="560"/>
      <c r="E142" s="605"/>
      <c r="F142" s="605"/>
      <c r="G142" s="560"/>
      <c r="H142" s="560"/>
      <c r="I142" s="552" t="s">
        <v>190</v>
      </c>
    </row>
    <row r="143" spans="1:9" s="557" customFormat="1" ht="20.25" customHeight="1">
      <c r="A143" s="553">
        <v>135</v>
      </c>
      <c r="B143" s="589" t="s">
        <v>161</v>
      </c>
      <c r="C143" s="577" t="s">
        <v>421</v>
      </c>
      <c r="D143" s="563"/>
      <c r="E143" s="606" t="s">
        <v>7</v>
      </c>
      <c r="F143" s="602" t="s">
        <v>417</v>
      </c>
      <c r="G143" s="590" t="s">
        <v>306</v>
      </c>
      <c r="H143" s="563" t="s">
        <v>443</v>
      </c>
      <c r="I143" s="552" t="s">
        <v>190</v>
      </c>
    </row>
    <row r="144" spans="1:9" s="557" customFormat="1" ht="20.25" hidden="1" customHeight="1">
      <c r="A144" s="548">
        <v>136</v>
      </c>
      <c r="B144" s="576" t="s">
        <v>162</v>
      </c>
      <c r="C144" s="577"/>
      <c r="D144" s="563"/>
      <c r="E144" s="606"/>
      <c r="F144" s="606"/>
      <c r="G144" s="563"/>
      <c r="H144" s="563"/>
      <c r="I144" s="552" t="s">
        <v>190</v>
      </c>
    </row>
    <row r="145" spans="1:9" s="557" customFormat="1" ht="20.25" hidden="1" customHeight="1">
      <c r="A145" s="553">
        <v>137</v>
      </c>
      <c r="B145" s="549" t="s">
        <v>163</v>
      </c>
      <c r="C145" s="550"/>
      <c r="D145" s="551"/>
      <c r="E145" s="603"/>
      <c r="F145" s="645"/>
      <c r="G145" s="551"/>
      <c r="H145" s="551"/>
      <c r="I145" s="552" t="s">
        <v>190</v>
      </c>
    </row>
    <row r="146" spans="1:9" s="557" customFormat="1" ht="20.25" hidden="1" customHeight="1">
      <c r="A146" s="548">
        <v>138</v>
      </c>
      <c r="B146" s="576" t="s">
        <v>164</v>
      </c>
      <c r="C146" s="577"/>
      <c r="D146" s="563"/>
      <c r="E146" s="606"/>
      <c r="F146" s="606"/>
      <c r="G146" s="563"/>
      <c r="H146" s="563"/>
      <c r="I146" s="552" t="s">
        <v>190</v>
      </c>
    </row>
    <row r="147" spans="1:9" s="557" customFormat="1" ht="20.25" hidden="1" customHeight="1">
      <c r="A147" s="553">
        <v>139</v>
      </c>
      <c r="B147" s="549" t="s">
        <v>165</v>
      </c>
      <c r="C147" s="550"/>
      <c r="D147" s="551"/>
      <c r="E147" s="603"/>
      <c r="F147" s="645"/>
      <c r="G147" s="551"/>
      <c r="H147" s="551"/>
      <c r="I147" s="552" t="s">
        <v>190</v>
      </c>
    </row>
    <row r="148" spans="1:9" s="557" customFormat="1" ht="20.25" hidden="1" customHeight="1" thickBot="1">
      <c r="A148" s="596">
        <v>140</v>
      </c>
      <c r="B148" s="597" t="s">
        <v>166</v>
      </c>
      <c r="C148" s="598"/>
      <c r="D148" s="599"/>
      <c r="E148" s="611"/>
      <c r="F148" s="647"/>
      <c r="G148" s="599"/>
      <c r="H148" s="599"/>
      <c r="I148" s="600" t="s">
        <v>190</v>
      </c>
    </row>
  </sheetData>
  <autoFilter ref="A8:I148">
    <filterColumn colId="1"/>
    <filterColumn colId="5">
      <customFilters>
        <customFilter operator="notEqual" val=" "/>
      </customFilters>
    </filterColumn>
  </autoFilter>
  <mergeCells count="1">
    <mergeCell ref="A2:I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Q156"/>
  <sheetViews>
    <sheetView zoomScale="130" zoomScaleNormal="130" workbookViewId="0">
      <pane ySplit="6" topLeftCell="A7" activePane="bottomLeft" state="frozen"/>
      <selection pane="bottomLeft" activeCell="A15" sqref="A15"/>
    </sheetView>
  </sheetViews>
  <sheetFormatPr defaultColWidth="18" defaultRowHeight="11.25"/>
  <cols>
    <col min="1" max="1" width="7.85546875" style="794" customWidth="1"/>
    <col min="2" max="2" width="1.7109375" style="795" customWidth="1"/>
    <col min="3" max="3" width="1.42578125" style="794" bestFit="1" customWidth="1"/>
    <col min="4" max="4" width="22.85546875" style="794" customWidth="1"/>
    <col min="5" max="5" width="4" style="794" customWidth="1"/>
    <col min="6" max="6" width="4.28515625" style="794" customWidth="1"/>
    <col min="7" max="7" width="4.28515625" style="794" hidden="1" customWidth="1"/>
    <col min="8" max="8" width="12.28515625" style="1091" hidden="1" customWidth="1"/>
    <col min="9" max="9" width="1.5703125" style="794" hidden="1" customWidth="1"/>
    <col min="10" max="10" width="29.42578125" style="795" customWidth="1"/>
    <col min="11" max="11" width="18.140625" style="795" hidden="1" customWidth="1"/>
    <col min="12" max="12" width="13.5703125" style="796" customWidth="1"/>
    <col min="13" max="13" width="9" style="796" hidden="1" customWidth="1"/>
    <col min="14" max="14" width="9.85546875" style="796" hidden="1" customWidth="1"/>
    <col min="15" max="15" width="18.5703125" style="797" hidden="1" customWidth="1"/>
    <col min="16" max="16384" width="18" style="798"/>
  </cols>
  <sheetData>
    <row r="1" spans="1:15" s="791" customFormat="1" ht="11.25" customHeight="1">
      <c r="A1" s="2747" t="s">
        <v>698</v>
      </c>
      <c r="B1" s="2747"/>
      <c r="C1" s="793" t="s">
        <v>257</v>
      </c>
      <c r="D1" s="2608" t="s">
        <v>699</v>
      </c>
      <c r="E1" s="2608"/>
      <c r="F1" s="2608"/>
      <c r="G1" s="2608"/>
      <c r="H1" s="2608"/>
      <c r="I1" s="2608"/>
      <c r="J1" s="2608"/>
      <c r="K1" s="2608"/>
      <c r="L1" s="2608"/>
      <c r="M1" s="2608"/>
      <c r="N1" s="2608"/>
      <c r="O1" s="2608"/>
    </row>
    <row r="2" spans="1:15" s="791" customFormat="1">
      <c r="A2" s="2758" t="s">
        <v>700</v>
      </c>
      <c r="B2" s="2758"/>
      <c r="C2" s="788" t="s">
        <v>257</v>
      </c>
      <c r="D2" s="994"/>
      <c r="E2" s="1325"/>
      <c r="F2" s="788"/>
      <c r="G2" s="788"/>
      <c r="H2" s="1224"/>
      <c r="I2" s="788"/>
      <c r="J2" s="787"/>
      <c r="K2" s="787"/>
      <c r="L2" s="789"/>
      <c r="M2" s="789"/>
      <c r="N2" s="789"/>
      <c r="O2" s="790"/>
    </row>
    <row r="3" spans="1:15">
      <c r="A3" s="2758" t="s">
        <v>701</v>
      </c>
      <c r="B3" s="2758"/>
      <c r="C3" s="788" t="s">
        <v>257</v>
      </c>
      <c r="D3" s="788" t="s">
        <v>704</v>
      </c>
      <c r="E3" s="788"/>
      <c r="F3" s="788"/>
      <c r="G3" s="788"/>
      <c r="H3" s="1224"/>
      <c r="I3" s="788"/>
      <c r="J3" s="787"/>
      <c r="K3" s="787"/>
      <c r="L3" s="789"/>
      <c r="M3" s="789"/>
      <c r="N3" s="789"/>
      <c r="O3" s="790" t="s">
        <v>395</v>
      </c>
    </row>
    <row r="4" spans="1:15" ht="11.25" customHeight="1">
      <c r="A4" s="2842" t="s">
        <v>702</v>
      </c>
      <c r="B4" s="2842"/>
      <c r="C4" s="1223" t="s">
        <v>257</v>
      </c>
      <c r="D4" s="2842" t="s">
        <v>804</v>
      </c>
      <c r="E4" s="2842"/>
      <c r="F4" s="2842"/>
      <c r="G4" s="2842"/>
      <c r="H4" s="2842"/>
      <c r="I4" s="2842"/>
      <c r="J4" s="2842"/>
      <c r="K4" s="2842"/>
      <c r="L4" s="2842"/>
      <c r="M4" s="789"/>
      <c r="N4" s="789"/>
      <c r="O4" s="790"/>
    </row>
    <row r="5" spans="1:15" ht="12" thickBot="1">
      <c r="L5" s="814"/>
    </row>
    <row r="6" spans="1:15" s="799" customFormat="1" ht="31.5" customHeight="1" thickTop="1" thickBot="1">
      <c r="A6" s="856" t="s">
        <v>0</v>
      </c>
      <c r="B6" s="2523" t="s">
        <v>408</v>
      </c>
      <c r="C6" s="2523"/>
      <c r="D6" s="2523"/>
      <c r="E6" s="1249"/>
      <c r="F6" s="857" t="s">
        <v>2</v>
      </c>
      <c r="G6" s="1185" t="s">
        <v>737</v>
      </c>
      <c r="H6" s="857" t="s">
        <v>64</v>
      </c>
      <c r="I6" s="857" t="s">
        <v>4</v>
      </c>
      <c r="J6" s="857" t="s">
        <v>470</v>
      </c>
      <c r="K6" s="864" t="s">
        <v>3</v>
      </c>
      <c r="L6" s="859" t="s">
        <v>476</v>
      </c>
      <c r="M6" s="1214" t="s">
        <v>477</v>
      </c>
      <c r="N6" s="1201" t="s">
        <v>478</v>
      </c>
      <c r="O6" s="1194" t="s">
        <v>479</v>
      </c>
    </row>
    <row r="7" spans="1:15" ht="16.5" customHeight="1">
      <c r="A7" s="800">
        <v>1</v>
      </c>
      <c r="B7" s="2513" t="s">
        <v>730</v>
      </c>
      <c r="C7" s="2513"/>
      <c r="D7" s="2513"/>
      <c r="E7" s="801" t="s">
        <v>880</v>
      </c>
      <c r="F7" s="801" t="s">
        <v>7</v>
      </c>
      <c r="G7" s="801">
        <v>3</v>
      </c>
      <c r="H7" s="1102" t="s">
        <v>188</v>
      </c>
      <c r="I7" s="1114" t="s">
        <v>731</v>
      </c>
      <c r="J7" s="1167" t="s">
        <v>210</v>
      </c>
      <c r="K7" s="847">
        <v>141110304201000</v>
      </c>
      <c r="L7" s="1202">
        <v>400000</v>
      </c>
      <c r="M7" s="837">
        <f>L7*5%</f>
        <v>20000</v>
      </c>
      <c r="N7" s="1202">
        <f t="shared" ref="N7:N69" si="0">L7-M7</f>
        <v>380000</v>
      </c>
      <c r="O7" s="1195">
        <v>1</v>
      </c>
    </row>
    <row r="8" spans="1:15" ht="16.5" customHeight="1">
      <c r="A8" s="802">
        <v>2</v>
      </c>
      <c r="B8" s="2843" t="s">
        <v>726</v>
      </c>
      <c r="C8" s="2844"/>
      <c r="D8" s="2845"/>
      <c r="E8" s="803"/>
      <c r="F8" s="803" t="s">
        <v>7</v>
      </c>
      <c r="G8" s="803">
        <v>3</v>
      </c>
      <c r="H8" s="885" t="s">
        <v>189</v>
      </c>
      <c r="I8" s="888" t="s">
        <v>727</v>
      </c>
      <c r="J8" s="1164" t="s">
        <v>210</v>
      </c>
      <c r="K8" s="845">
        <v>583330642201000</v>
      </c>
      <c r="L8" s="1203">
        <v>400000</v>
      </c>
      <c r="M8" s="842">
        <f>L8*15%</f>
        <v>60000</v>
      </c>
      <c r="N8" s="1203">
        <f t="shared" si="0"/>
        <v>340000</v>
      </c>
      <c r="O8" s="1196">
        <v>2</v>
      </c>
    </row>
    <row r="9" spans="1:15" ht="16.5" customHeight="1">
      <c r="A9" s="800">
        <v>3</v>
      </c>
      <c r="B9" s="2846" t="s">
        <v>152</v>
      </c>
      <c r="C9" s="2846"/>
      <c r="D9" s="2846"/>
      <c r="E9" s="801">
        <v>2</v>
      </c>
      <c r="F9" s="801" t="s">
        <v>7</v>
      </c>
      <c r="G9" s="801">
        <v>3</v>
      </c>
      <c r="H9" s="1102" t="s">
        <v>51</v>
      </c>
      <c r="I9" s="1108" t="s">
        <v>243</v>
      </c>
      <c r="J9" s="1167" t="s">
        <v>209</v>
      </c>
      <c r="K9" s="839" t="s">
        <v>293</v>
      </c>
      <c r="L9" s="1202">
        <v>400000</v>
      </c>
      <c r="M9" s="837">
        <f>L9*15%</f>
        <v>60000</v>
      </c>
      <c r="N9" s="1202">
        <f t="shared" si="0"/>
        <v>340000</v>
      </c>
      <c r="O9" s="1195">
        <v>3</v>
      </c>
    </row>
    <row r="10" spans="1:15" ht="16.5" customHeight="1">
      <c r="A10" s="802">
        <v>4</v>
      </c>
      <c r="B10" s="2609" t="s">
        <v>78</v>
      </c>
      <c r="C10" s="2609"/>
      <c r="D10" s="2609"/>
      <c r="E10" s="803" t="s">
        <v>880</v>
      </c>
      <c r="F10" s="803" t="s">
        <v>7</v>
      </c>
      <c r="G10" s="803">
        <v>3</v>
      </c>
      <c r="H10" s="885" t="s">
        <v>182</v>
      </c>
      <c r="I10" s="888" t="s">
        <v>242</v>
      </c>
      <c r="J10" s="1164" t="s">
        <v>209</v>
      </c>
      <c r="K10" s="845">
        <v>776428336201000</v>
      </c>
      <c r="L10" s="1203">
        <v>400000</v>
      </c>
      <c r="M10" s="842">
        <f>L10*15%</f>
        <v>60000</v>
      </c>
      <c r="N10" s="1203">
        <f t="shared" si="0"/>
        <v>340000</v>
      </c>
      <c r="O10" s="1196">
        <v>4</v>
      </c>
    </row>
    <row r="11" spans="1:15" ht="16.5" customHeight="1">
      <c r="A11" s="800">
        <v>5</v>
      </c>
      <c r="B11" s="2513" t="s">
        <v>152</v>
      </c>
      <c r="C11" s="2513"/>
      <c r="D11" s="2513"/>
      <c r="E11" s="801" t="s">
        <v>880</v>
      </c>
      <c r="F11" s="801" t="s">
        <v>7</v>
      </c>
      <c r="G11" s="801">
        <v>3</v>
      </c>
      <c r="H11" s="1092" t="s">
        <v>51</v>
      </c>
      <c r="I11" s="1108" t="s">
        <v>243</v>
      </c>
      <c r="J11" s="1167" t="s">
        <v>308</v>
      </c>
      <c r="K11" s="839" t="s">
        <v>263</v>
      </c>
      <c r="L11" s="1202">
        <v>400000</v>
      </c>
      <c r="M11" s="837">
        <f>L11*15%</f>
        <v>60000</v>
      </c>
      <c r="N11" s="1202">
        <f t="shared" si="0"/>
        <v>340000</v>
      </c>
      <c r="O11" s="1195">
        <v>5</v>
      </c>
    </row>
    <row r="12" spans="1:15" ht="16.5" customHeight="1">
      <c r="A12" s="802">
        <v>6</v>
      </c>
      <c r="B12" s="2847" t="s">
        <v>779</v>
      </c>
      <c r="C12" s="2847"/>
      <c r="D12" s="2847"/>
      <c r="E12" s="803"/>
      <c r="F12" s="803" t="s">
        <v>7</v>
      </c>
      <c r="G12" s="803">
        <v>3</v>
      </c>
      <c r="H12" s="885" t="s">
        <v>188</v>
      </c>
      <c r="I12" s="888" t="s">
        <v>775</v>
      </c>
      <c r="J12" s="1164" t="s">
        <v>308</v>
      </c>
      <c r="K12" s="810" t="s">
        <v>780</v>
      </c>
      <c r="L12" s="1203">
        <v>400000</v>
      </c>
      <c r="M12" s="842">
        <f>L12*15%</f>
        <v>60000</v>
      </c>
      <c r="N12" s="1203">
        <f t="shared" si="0"/>
        <v>340000</v>
      </c>
      <c r="O12" s="1196">
        <v>6</v>
      </c>
    </row>
    <row r="13" spans="1:15" ht="16.5" customHeight="1">
      <c r="A13" s="800">
        <v>7</v>
      </c>
      <c r="B13" s="2803" t="s">
        <v>721</v>
      </c>
      <c r="C13" s="2803"/>
      <c r="D13" s="2803"/>
      <c r="E13" s="1100" t="s">
        <v>880</v>
      </c>
      <c r="F13" s="1100" t="s">
        <v>10</v>
      </c>
      <c r="G13" s="1100">
        <v>2</v>
      </c>
      <c r="H13" s="1104" t="s">
        <v>181</v>
      </c>
      <c r="I13" s="1107" t="s">
        <v>722</v>
      </c>
      <c r="J13" s="1181" t="s">
        <v>212</v>
      </c>
      <c r="K13" s="1101">
        <v>583385240201000</v>
      </c>
      <c r="L13" s="1202">
        <v>400000</v>
      </c>
      <c r="M13" s="837">
        <f>L13*5%</f>
        <v>20000</v>
      </c>
      <c r="N13" s="1202">
        <f t="shared" si="0"/>
        <v>380000</v>
      </c>
      <c r="O13" s="1195">
        <v>7</v>
      </c>
    </row>
    <row r="14" spans="1:15" ht="16.5" customHeight="1">
      <c r="A14" s="802">
        <v>8</v>
      </c>
      <c r="B14" s="2848" t="s">
        <v>751</v>
      </c>
      <c r="C14" s="2848"/>
      <c r="D14" s="2848"/>
      <c r="E14" s="1025">
        <v>2</v>
      </c>
      <c r="F14" s="1025" t="s">
        <v>10</v>
      </c>
      <c r="G14" s="1025">
        <v>3</v>
      </c>
      <c r="H14" s="1105" t="s">
        <v>187</v>
      </c>
      <c r="I14" s="1110" t="s">
        <v>752</v>
      </c>
      <c r="J14" s="1174" t="s">
        <v>212</v>
      </c>
      <c r="K14" s="1038">
        <v>776330540201000</v>
      </c>
      <c r="L14" s="1203">
        <v>400000</v>
      </c>
      <c r="M14" s="842">
        <f>L14*15%</f>
        <v>60000</v>
      </c>
      <c r="N14" s="1203">
        <f t="shared" si="0"/>
        <v>340000</v>
      </c>
      <c r="O14" s="1196">
        <v>8</v>
      </c>
    </row>
    <row r="15" spans="1:15" ht="16.5" customHeight="1">
      <c r="A15" s="800">
        <v>9</v>
      </c>
      <c r="B15" s="2846" t="s">
        <v>126</v>
      </c>
      <c r="C15" s="2846"/>
      <c r="D15" s="2846"/>
      <c r="E15" s="801">
        <v>2</v>
      </c>
      <c r="F15" s="801" t="s">
        <v>7</v>
      </c>
      <c r="G15" s="801">
        <v>3</v>
      </c>
      <c r="H15" s="1102" t="s">
        <v>188</v>
      </c>
      <c r="I15" s="995" t="s">
        <v>251</v>
      </c>
      <c r="J15" s="1181" t="s">
        <v>213</v>
      </c>
      <c r="K15" s="839" t="s">
        <v>295</v>
      </c>
      <c r="L15" s="1202">
        <v>400000</v>
      </c>
      <c r="M15" s="837">
        <f>L15*15%</f>
        <v>60000</v>
      </c>
      <c r="N15" s="1202">
        <f t="shared" si="0"/>
        <v>340000</v>
      </c>
      <c r="O15" s="1195">
        <v>9</v>
      </c>
    </row>
    <row r="16" spans="1:15" ht="16.5" customHeight="1">
      <c r="A16" s="802">
        <v>10</v>
      </c>
      <c r="B16" s="2609" t="s">
        <v>23</v>
      </c>
      <c r="C16" s="2609"/>
      <c r="D16" s="2609"/>
      <c r="E16" s="803" t="s">
        <v>880</v>
      </c>
      <c r="F16" s="803" t="s">
        <v>10</v>
      </c>
      <c r="G16" s="803">
        <v>3</v>
      </c>
      <c r="H16" s="885" t="s">
        <v>189</v>
      </c>
      <c r="I16" s="888" t="s">
        <v>240</v>
      </c>
      <c r="J16" s="1174" t="s">
        <v>213</v>
      </c>
      <c r="K16" s="810" t="s">
        <v>289</v>
      </c>
      <c r="L16" s="1203">
        <v>400000</v>
      </c>
      <c r="M16" s="842">
        <f>L16*5%</f>
        <v>20000</v>
      </c>
      <c r="N16" s="1203">
        <f t="shared" si="0"/>
        <v>380000</v>
      </c>
      <c r="O16" s="1196">
        <v>10</v>
      </c>
    </row>
    <row r="17" spans="1:15" ht="16.5" customHeight="1">
      <c r="A17" s="800">
        <v>11</v>
      </c>
      <c r="B17" s="2849" t="s">
        <v>738</v>
      </c>
      <c r="C17" s="2849"/>
      <c r="D17" s="2849"/>
      <c r="E17" s="804">
        <v>2</v>
      </c>
      <c r="F17" s="804" t="s">
        <v>10</v>
      </c>
      <c r="G17" s="801">
        <v>2</v>
      </c>
      <c r="H17" s="1102" t="s">
        <v>51</v>
      </c>
      <c r="I17" s="1108" t="s">
        <v>784</v>
      </c>
      <c r="J17" s="1175" t="s">
        <v>215</v>
      </c>
      <c r="K17" s="833" t="s">
        <v>739</v>
      </c>
      <c r="L17" s="1206">
        <v>400000</v>
      </c>
      <c r="M17" s="834">
        <f>L17*5%</f>
        <v>20000</v>
      </c>
      <c r="N17" s="1202">
        <f t="shared" si="0"/>
        <v>380000</v>
      </c>
      <c r="O17" s="1195">
        <v>11</v>
      </c>
    </row>
    <row r="18" spans="1:15" ht="16.5" customHeight="1">
      <c r="A18" s="802">
        <v>12</v>
      </c>
      <c r="B18" s="2609" t="s">
        <v>777</v>
      </c>
      <c r="C18" s="2609"/>
      <c r="D18" s="2609"/>
      <c r="E18" s="803" t="s">
        <v>880</v>
      </c>
      <c r="F18" s="803" t="s">
        <v>7</v>
      </c>
      <c r="G18" s="803">
        <v>3</v>
      </c>
      <c r="H18" s="885" t="s">
        <v>51</v>
      </c>
      <c r="I18" s="888" t="s">
        <v>778</v>
      </c>
      <c r="J18" s="1174" t="s">
        <v>215</v>
      </c>
      <c r="K18" s="810">
        <v>58333098020100</v>
      </c>
      <c r="L18" s="1203">
        <v>400000</v>
      </c>
      <c r="M18" s="842">
        <f>L18*5%</f>
        <v>20000</v>
      </c>
      <c r="N18" s="1202">
        <f t="shared" si="0"/>
        <v>380000</v>
      </c>
      <c r="O18" s="1196">
        <v>12</v>
      </c>
    </row>
    <row r="19" spans="1:15" ht="16.5" customHeight="1">
      <c r="A19" s="800">
        <v>13</v>
      </c>
      <c r="B19" s="2848" t="s">
        <v>751</v>
      </c>
      <c r="C19" s="2848"/>
      <c r="D19" s="2848"/>
      <c r="E19" s="1025">
        <v>2</v>
      </c>
      <c r="F19" s="1025" t="s">
        <v>10</v>
      </c>
      <c r="G19" s="1025">
        <v>3</v>
      </c>
      <c r="H19" s="1105" t="s">
        <v>187</v>
      </c>
      <c r="I19" s="1108" t="s">
        <v>752</v>
      </c>
      <c r="J19" s="1181" t="s">
        <v>216</v>
      </c>
      <c r="K19" s="1038">
        <v>776330540201000</v>
      </c>
      <c r="L19" s="1202">
        <v>400000</v>
      </c>
      <c r="M19" s="837">
        <f>L19*15%</f>
        <v>60000</v>
      </c>
      <c r="N19" s="1202">
        <f t="shared" si="0"/>
        <v>340000</v>
      </c>
      <c r="O19" s="1195">
        <v>13</v>
      </c>
    </row>
    <row r="20" spans="1:15" ht="16.5" customHeight="1">
      <c r="A20" s="802">
        <v>14</v>
      </c>
      <c r="B20" s="2609" t="s">
        <v>63</v>
      </c>
      <c r="C20" s="2609"/>
      <c r="D20" s="2609"/>
      <c r="E20" s="803" t="s">
        <v>880</v>
      </c>
      <c r="F20" s="803" t="s">
        <v>10</v>
      </c>
      <c r="G20" s="803">
        <v>2</v>
      </c>
      <c r="H20" s="885" t="s">
        <v>191</v>
      </c>
      <c r="I20" s="888" t="s">
        <v>206</v>
      </c>
      <c r="J20" s="1174" t="s">
        <v>216</v>
      </c>
      <c r="K20" s="845">
        <v>583328638201000</v>
      </c>
      <c r="L20" s="1203">
        <v>400000</v>
      </c>
      <c r="M20" s="842">
        <f>L20*5%</f>
        <v>20000</v>
      </c>
      <c r="N20" s="1203">
        <f t="shared" si="0"/>
        <v>380000</v>
      </c>
      <c r="O20" s="1196">
        <v>14</v>
      </c>
    </row>
    <row r="21" spans="1:15" ht="16.5" customHeight="1">
      <c r="A21" s="800">
        <v>15</v>
      </c>
      <c r="B21" s="1175" t="s">
        <v>710</v>
      </c>
      <c r="C21" s="1175"/>
      <c r="D21" s="1175"/>
      <c r="E21" s="804" t="s">
        <v>880</v>
      </c>
      <c r="F21" s="804" t="s">
        <v>10</v>
      </c>
      <c r="G21" s="804">
        <v>3</v>
      </c>
      <c r="H21" s="1092" t="s">
        <v>183</v>
      </c>
      <c r="I21" s="1108" t="s">
        <v>772</v>
      </c>
      <c r="J21" s="1175" t="s">
        <v>414</v>
      </c>
      <c r="K21" s="836" t="s">
        <v>773</v>
      </c>
      <c r="L21" s="1202">
        <v>400000</v>
      </c>
      <c r="M21" s="837">
        <f>L21*15%</f>
        <v>60000</v>
      </c>
      <c r="N21" s="1202">
        <f t="shared" si="0"/>
        <v>340000</v>
      </c>
      <c r="O21" s="1195">
        <v>15</v>
      </c>
    </row>
    <row r="22" spans="1:15" ht="16.5" customHeight="1">
      <c r="A22" s="802">
        <v>16</v>
      </c>
      <c r="B22" s="2847" t="s">
        <v>336</v>
      </c>
      <c r="C22" s="2847"/>
      <c r="D22" s="2847"/>
      <c r="E22" s="803"/>
      <c r="F22" s="803" t="s">
        <v>10</v>
      </c>
      <c r="G22" s="803">
        <v>2</v>
      </c>
      <c r="H22" s="885" t="s">
        <v>189</v>
      </c>
      <c r="I22" s="888" t="s">
        <v>337</v>
      </c>
      <c r="J22" s="1174" t="s">
        <v>414</v>
      </c>
      <c r="K22" s="845">
        <v>583330600201000</v>
      </c>
      <c r="L22" s="1203">
        <v>400000</v>
      </c>
      <c r="M22" s="842">
        <f>L22*5%</f>
        <v>20000</v>
      </c>
      <c r="N22" s="1203">
        <f t="shared" si="0"/>
        <v>380000</v>
      </c>
      <c r="O22" s="1196">
        <v>16</v>
      </c>
    </row>
    <row r="23" spans="1:15" ht="16.5" customHeight="1">
      <c r="A23" s="800">
        <v>17</v>
      </c>
      <c r="B23" s="2513" t="s">
        <v>402</v>
      </c>
      <c r="C23" s="2513"/>
      <c r="D23" s="2513"/>
      <c r="E23" s="801" t="s">
        <v>880</v>
      </c>
      <c r="F23" s="801" t="s">
        <v>10</v>
      </c>
      <c r="G23" s="801">
        <v>3</v>
      </c>
      <c r="H23" s="1102" t="s">
        <v>181</v>
      </c>
      <c r="I23" s="1108" t="s">
        <v>241</v>
      </c>
      <c r="J23" s="1181" t="s">
        <v>218</v>
      </c>
      <c r="K23" s="836" t="s">
        <v>290</v>
      </c>
      <c r="L23" s="1202">
        <v>400000</v>
      </c>
      <c r="M23" s="837">
        <f>L23*5%</f>
        <v>20000</v>
      </c>
      <c r="N23" s="1202">
        <f t="shared" si="0"/>
        <v>380000</v>
      </c>
      <c r="O23" s="1195">
        <v>17</v>
      </c>
    </row>
    <row r="24" spans="1:15" ht="16.5" customHeight="1">
      <c r="A24" s="802">
        <v>18</v>
      </c>
      <c r="B24" s="2847" t="s">
        <v>118</v>
      </c>
      <c r="C24" s="2847"/>
      <c r="D24" s="2847"/>
      <c r="E24" s="803"/>
      <c r="F24" s="803" t="s">
        <v>10</v>
      </c>
      <c r="G24" s="803">
        <v>3</v>
      </c>
      <c r="H24" s="885" t="s">
        <v>750</v>
      </c>
      <c r="I24" s="888" t="s">
        <v>264</v>
      </c>
      <c r="J24" s="1174" t="s">
        <v>218</v>
      </c>
      <c r="K24" s="845">
        <v>776330573201000</v>
      </c>
      <c r="L24" s="1203">
        <v>400000</v>
      </c>
      <c r="M24" s="842">
        <f>L24*5%</f>
        <v>20000</v>
      </c>
      <c r="N24" s="1203">
        <f t="shared" si="0"/>
        <v>380000</v>
      </c>
      <c r="O24" s="1196">
        <v>18</v>
      </c>
    </row>
    <row r="25" spans="1:15" ht="16.5" customHeight="1">
      <c r="A25" s="800">
        <v>19</v>
      </c>
      <c r="B25" s="1329" t="s">
        <v>799</v>
      </c>
      <c r="C25" s="1330"/>
      <c r="D25" s="1330"/>
      <c r="E25" s="1099">
        <v>2</v>
      </c>
      <c r="F25" s="1099" t="s">
        <v>7</v>
      </c>
      <c r="G25" s="801">
        <v>3</v>
      </c>
      <c r="H25" s="1092" t="s">
        <v>189</v>
      </c>
      <c r="I25" s="996" t="s">
        <v>724</v>
      </c>
      <c r="J25" s="1181" t="s">
        <v>219</v>
      </c>
      <c r="K25" s="839" t="s">
        <v>306</v>
      </c>
      <c r="L25" s="1202">
        <v>400000</v>
      </c>
      <c r="M25" s="837">
        <f>L25*15%</f>
        <v>60000</v>
      </c>
      <c r="N25" s="1202">
        <f t="shared" si="0"/>
        <v>340000</v>
      </c>
      <c r="O25" s="1195">
        <v>19</v>
      </c>
    </row>
    <row r="26" spans="1:15" ht="16.5" customHeight="1">
      <c r="A26" s="802">
        <v>20</v>
      </c>
      <c r="B26" s="2609" t="s">
        <v>29</v>
      </c>
      <c r="C26" s="2609"/>
      <c r="D26" s="2609"/>
      <c r="E26" s="803" t="s">
        <v>880</v>
      </c>
      <c r="F26" s="803" t="s">
        <v>7</v>
      </c>
      <c r="G26" s="803">
        <v>3</v>
      </c>
      <c r="H26" s="885" t="s">
        <v>185</v>
      </c>
      <c r="I26" s="888" t="s">
        <v>631</v>
      </c>
      <c r="J26" s="1174" t="s">
        <v>219</v>
      </c>
      <c r="K26" s="845">
        <v>698245214201000</v>
      </c>
      <c r="L26" s="1203">
        <v>400000</v>
      </c>
      <c r="M26" s="842">
        <f>L26*15%</f>
        <v>60000</v>
      </c>
      <c r="N26" s="1203">
        <f t="shared" si="0"/>
        <v>340000</v>
      </c>
      <c r="O26" s="1196">
        <v>20</v>
      </c>
    </row>
    <row r="27" spans="1:15" ht="16.5" customHeight="1">
      <c r="A27" s="800">
        <v>21</v>
      </c>
      <c r="B27" s="2513" t="s">
        <v>89</v>
      </c>
      <c r="C27" s="2513"/>
      <c r="D27" s="2513"/>
      <c r="E27" s="801" t="s">
        <v>880</v>
      </c>
      <c r="F27" s="801" t="s">
        <v>10</v>
      </c>
      <c r="G27" s="801">
        <v>3</v>
      </c>
      <c r="H27" s="1102" t="s">
        <v>183</v>
      </c>
      <c r="I27" s="1108" t="s">
        <v>252</v>
      </c>
      <c r="J27" s="1181" t="s">
        <v>262</v>
      </c>
      <c r="K27" s="839">
        <v>340338524202000</v>
      </c>
      <c r="L27" s="1202">
        <v>400000</v>
      </c>
      <c r="M27" s="837">
        <f>L27*5%</f>
        <v>20000</v>
      </c>
      <c r="N27" s="1202">
        <f t="shared" si="0"/>
        <v>380000</v>
      </c>
      <c r="O27" s="1195">
        <v>21</v>
      </c>
    </row>
    <row r="28" spans="1:15" ht="16.5" customHeight="1">
      <c r="A28" s="802">
        <v>22</v>
      </c>
      <c r="B28" s="2609" t="s">
        <v>411</v>
      </c>
      <c r="C28" s="2609"/>
      <c r="D28" s="2609"/>
      <c r="E28" s="803"/>
      <c r="F28" s="803" t="s">
        <v>10</v>
      </c>
      <c r="G28" s="803">
        <v>3</v>
      </c>
      <c r="H28" s="885" t="s">
        <v>189</v>
      </c>
      <c r="I28" s="888" t="s">
        <v>338</v>
      </c>
      <c r="J28" s="1174" t="s">
        <v>262</v>
      </c>
      <c r="K28" s="845">
        <v>583330824201000</v>
      </c>
      <c r="L28" s="1203">
        <v>400000</v>
      </c>
      <c r="M28" s="842">
        <f>L28*5%</f>
        <v>20000</v>
      </c>
      <c r="N28" s="1203">
        <f t="shared" si="0"/>
        <v>380000</v>
      </c>
      <c r="O28" s="1196">
        <v>22</v>
      </c>
    </row>
    <row r="29" spans="1:15" ht="16.5" customHeight="1">
      <c r="A29" s="800">
        <v>23</v>
      </c>
      <c r="B29" s="2801" t="s">
        <v>305</v>
      </c>
      <c r="C29" s="2801"/>
      <c r="D29" s="2801"/>
      <c r="E29" s="804" t="s">
        <v>880</v>
      </c>
      <c r="F29" s="804" t="s">
        <v>7</v>
      </c>
      <c r="G29" s="801">
        <v>2</v>
      </c>
      <c r="H29" s="1102" t="s">
        <v>188</v>
      </c>
      <c r="I29" s="1108" t="s">
        <v>195</v>
      </c>
      <c r="J29" s="1163" t="s">
        <v>333</v>
      </c>
      <c r="K29" s="839">
        <v>776427254201000</v>
      </c>
      <c r="L29" s="1206">
        <v>400000</v>
      </c>
      <c r="M29" s="834">
        <f>L29*15%</f>
        <v>60000</v>
      </c>
      <c r="N29" s="1206">
        <f t="shared" si="0"/>
        <v>340000</v>
      </c>
      <c r="O29" s="1195">
        <v>23</v>
      </c>
    </row>
    <row r="30" spans="1:15" ht="16.5" customHeight="1">
      <c r="A30" s="802">
        <v>24</v>
      </c>
      <c r="B30" s="2850" t="s">
        <v>103</v>
      </c>
      <c r="C30" s="2850"/>
      <c r="D30" s="2850"/>
      <c r="E30" s="803"/>
      <c r="F30" s="803" t="s">
        <v>7</v>
      </c>
      <c r="G30" s="803">
        <v>3</v>
      </c>
      <c r="H30" s="885" t="s">
        <v>185</v>
      </c>
      <c r="I30" s="803"/>
      <c r="J30" s="1164" t="s">
        <v>333</v>
      </c>
      <c r="K30" s="810" t="s">
        <v>278</v>
      </c>
      <c r="L30" s="1203">
        <v>400000</v>
      </c>
      <c r="M30" s="842">
        <f>L30*15%</f>
        <v>60000</v>
      </c>
      <c r="N30" s="1203">
        <f t="shared" si="0"/>
        <v>340000</v>
      </c>
      <c r="O30" s="1196">
        <v>24</v>
      </c>
    </row>
    <row r="31" spans="1:15" ht="16.5" customHeight="1">
      <c r="A31" s="800">
        <v>25</v>
      </c>
      <c r="B31" s="2806" t="s">
        <v>184</v>
      </c>
      <c r="C31" s="2806"/>
      <c r="D31" s="2806"/>
      <c r="E31" s="805" t="s">
        <v>880</v>
      </c>
      <c r="F31" s="801" t="s">
        <v>7</v>
      </c>
      <c r="G31" s="801">
        <v>3</v>
      </c>
      <c r="H31" s="1102" t="s">
        <v>185</v>
      </c>
      <c r="I31" s="1108" t="s">
        <v>178</v>
      </c>
      <c r="J31" s="1167" t="s">
        <v>234</v>
      </c>
      <c r="K31" s="839" t="s">
        <v>249</v>
      </c>
      <c r="L31" s="1202">
        <v>400000</v>
      </c>
      <c r="M31" s="837">
        <f>L31*15%</f>
        <v>60000</v>
      </c>
      <c r="N31" s="1202">
        <f t="shared" si="0"/>
        <v>340000</v>
      </c>
      <c r="O31" s="1195">
        <v>25</v>
      </c>
    </row>
    <row r="32" spans="1:15" ht="16.5" customHeight="1">
      <c r="A32" s="802">
        <v>26</v>
      </c>
      <c r="B32" s="2802" t="s">
        <v>627</v>
      </c>
      <c r="C32" s="2802"/>
      <c r="D32" s="2802"/>
      <c r="E32" s="1025"/>
      <c r="F32" s="1025" t="s">
        <v>7</v>
      </c>
      <c r="G32" s="803">
        <v>3</v>
      </c>
      <c r="H32" s="885" t="s">
        <v>188</v>
      </c>
      <c r="I32" s="888" t="s">
        <v>628</v>
      </c>
      <c r="J32" s="1164" t="s">
        <v>234</v>
      </c>
      <c r="K32" s="845">
        <v>583329636201000</v>
      </c>
      <c r="L32" s="1203">
        <v>400000</v>
      </c>
      <c r="M32" s="842">
        <f>L32*5%</f>
        <v>20000</v>
      </c>
      <c r="N32" s="1203">
        <f t="shared" si="0"/>
        <v>380000</v>
      </c>
      <c r="O32" s="1196">
        <v>26</v>
      </c>
    </row>
    <row r="33" spans="1:15" ht="16.5" customHeight="1">
      <c r="A33" s="800">
        <v>27</v>
      </c>
      <c r="B33" s="2851" t="s">
        <v>40</v>
      </c>
      <c r="C33" s="2851"/>
      <c r="D33" s="2851"/>
      <c r="E33" s="805">
        <v>2</v>
      </c>
      <c r="F33" s="801" t="s">
        <v>7</v>
      </c>
      <c r="G33" s="801">
        <v>3</v>
      </c>
      <c r="H33" s="1092" t="s">
        <v>51</v>
      </c>
      <c r="I33" s="804">
        <v>8126791922</v>
      </c>
      <c r="J33" s="1181" t="s">
        <v>223</v>
      </c>
      <c r="K33" s="836" t="s">
        <v>272</v>
      </c>
      <c r="L33" s="1202">
        <v>400000</v>
      </c>
      <c r="M33" s="837">
        <f>L33*15%</f>
        <v>60000</v>
      </c>
      <c r="N33" s="1202">
        <f t="shared" si="0"/>
        <v>340000</v>
      </c>
      <c r="O33" s="1195">
        <v>27</v>
      </c>
    </row>
    <row r="34" spans="1:15" ht="16.5" customHeight="1">
      <c r="A34" s="802">
        <v>28</v>
      </c>
      <c r="B34" s="2800" t="s">
        <v>758</v>
      </c>
      <c r="C34" s="2800"/>
      <c r="D34" s="2800"/>
      <c r="E34" s="809" t="s">
        <v>880</v>
      </c>
      <c r="F34" s="803" t="s">
        <v>10</v>
      </c>
      <c r="G34" s="803">
        <v>3</v>
      </c>
      <c r="H34" s="885" t="s">
        <v>51</v>
      </c>
      <c r="I34" s="888" t="s">
        <v>759</v>
      </c>
      <c r="J34" s="1174" t="s">
        <v>223</v>
      </c>
      <c r="K34" s="810" t="s">
        <v>788</v>
      </c>
      <c r="L34" s="1203">
        <v>400000</v>
      </c>
      <c r="M34" s="842">
        <f>L34*5%</f>
        <v>20000</v>
      </c>
      <c r="N34" s="1203">
        <f t="shared" si="0"/>
        <v>380000</v>
      </c>
      <c r="O34" s="1196">
        <v>28</v>
      </c>
    </row>
    <row r="35" spans="1:15" ht="16.5" customHeight="1">
      <c r="A35" s="800">
        <v>29</v>
      </c>
      <c r="B35" s="2513" t="s">
        <v>625</v>
      </c>
      <c r="C35" s="2513"/>
      <c r="D35" s="2513"/>
      <c r="E35" s="801" t="s">
        <v>880</v>
      </c>
      <c r="F35" s="801" t="s">
        <v>10</v>
      </c>
      <c r="G35" s="801">
        <v>3</v>
      </c>
      <c r="H35" s="1102" t="s">
        <v>719</v>
      </c>
      <c r="I35" s="1108" t="s">
        <v>763</v>
      </c>
      <c r="J35" s="1181" t="s">
        <v>222</v>
      </c>
      <c r="K35" s="839">
        <v>810425444201000</v>
      </c>
      <c r="L35" s="1202">
        <v>400000</v>
      </c>
      <c r="M35" s="834">
        <f>L35*15%</f>
        <v>60000</v>
      </c>
      <c r="N35" s="1206">
        <f t="shared" si="0"/>
        <v>340000</v>
      </c>
      <c r="O35" s="1195">
        <v>29</v>
      </c>
    </row>
    <row r="36" spans="1:15" ht="16.5" customHeight="1">
      <c r="A36" s="802">
        <v>30</v>
      </c>
      <c r="B36" s="2852" t="s">
        <v>758</v>
      </c>
      <c r="C36" s="2852"/>
      <c r="D36" s="2852"/>
      <c r="E36" s="809">
        <v>2</v>
      </c>
      <c r="F36" s="803" t="s">
        <v>10</v>
      </c>
      <c r="G36" s="803">
        <v>3</v>
      </c>
      <c r="H36" s="885" t="s">
        <v>51</v>
      </c>
      <c r="I36" s="888" t="s">
        <v>759</v>
      </c>
      <c r="J36" s="1174" t="s">
        <v>222</v>
      </c>
      <c r="K36" s="810" t="s">
        <v>788</v>
      </c>
      <c r="L36" s="1203">
        <v>400000</v>
      </c>
      <c r="M36" s="842">
        <f>L36*5%</f>
        <v>20000</v>
      </c>
      <c r="N36" s="1203">
        <f t="shared" si="0"/>
        <v>380000</v>
      </c>
      <c r="O36" s="1196">
        <v>30</v>
      </c>
    </row>
    <row r="37" spans="1:15" ht="16.5" customHeight="1">
      <c r="A37" s="800">
        <v>31</v>
      </c>
      <c r="B37" s="2805" t="s">
        <v>769</v>
      </c>
      <c r="C37" s="2805"/>
      <c r="D37" s="2805"/>
      <c r="E37" s="805" t="s">
        <v>880</v>
      </c>
      <c r="F37" s="801" t="s">
        <v>7</v>
      </c>
      <c r="G37" s="801">
        <v>3</v>
      </c>
      <c r="H37" s="1102" t="s">
        <v>182</v>
      </c>
      <c r="I37" s="1108" t="s">
        <v>770</v>
      </c>
      <c r="J37" s="1181" t="s">
        <v>224</v>
      </c>
      <c r="K37" s="839">
        <v>698245274201000</v>
      </c>
      <c r="L37" s="1202">
        <v>400000</v>
      </c>
      <c r="M37" s="837">
        <f>L37*15%</f>
        <v>60000</v>
      </c>
      <c r="N37" s="1202">
        <f t="shared" si="0"/>
        <v>340000</v>
      </c>
      <c r="O37" s="1195">
        <v>31</v>
      </c>
    </row>
    <row r="38" spans="1:15" ht="16.5" customHeight="1">
      <c r="A38" s="802">
        <v>32</v>
      </c>
      <c r="B38" s="2852" t="s">
        <v>9</v>
      </c>
      <c r="C38" s="2852"/>
      <c r="D38" s="2852"/>
      <c r="E38" s="809"/>
      <c r="F38" s="803" t="s">
        <v>10</v>
      </c>
      <c r="G38" s="803">
        <v>3</v>
      </c>
      <c r="H38" s="885" t="s">
        <v>181</v>
      </c>
      <c r="I38" s="888" t="s">
        <v>492</v>
      </c>
      <c r="J38" s="1174" t="s">
        <v>224</v>
      </c>
      <c r="K38" s="810" t="s">
        <v>301</v>
      </c>
      <c r="L38" s="1203">
        <v>400000</v>
      </c>
      <c r="M38" s="842">
        <f>L38*5%</f>
        <v>20000</v>
      </c>
      <c r="N38" s="1203">
        <f t="shared" si="0"/>
        <v>380000</v>
      </c>
      <c r="O38" s="1196">
        <v>32</v>
      </c>
    </row>
    <row r="39" spans="1:15" ht="16.5" customHeight="1">
      <c r="A39" s="800">
        <v>33</v>
      </c>
      <c r="B39" s="2513" t="s">
        <v>387</v>
      </c>
      <c r="C39" s="2513"/>
      <c r="D39" s="2513"/>
      <c r="E39" s="801" t="s">
        <v>880</v>
      </c>
      <c r="F39" s="801" t="s">
        <v>7</v>
      </c>
      <c r="G39" s="801">
        <v>2</v>
      </c>
      <c r="H39" s="1102" t="s">
        <v>189</v>
      </c>
      <c r="I39" s="1108" t="s">
        <v>340</v>
      </c>
      <c r="J39" s="1181" t="s">
        <v>221</v>
      </c>
      <c r="K39" s="836" t="s">
        <v>334</v>
      </c>
      <c r="L39" s="1202">
        <v>400000</v>
      </c>
      <c r="M39" s="837">
        <f>L39*15%</f>
        <v>60000</v>
      </c>
      <c r="N39" s="1202">
        <f t="shared" si="0"/>
        <v>340000</v>
      </c>
      <c r="O39" s="1195">
        <v>33</v>
      </c>
    </row>
    <row r="40" spans="1:15" ht="16.5" customHeight="1">
      <c r="A40" s="802">
        <v>34</v>
      </c>
      <c r="B40" s="2609" t="s">
        <v>100</v>
      </c>
      <c r="C40" s="2609"/>
      <c r="D40" s="2609"/>
      <c r="E40" s="803">
        <v>2</v>
      </c>
      <c r="F40" s="803" t="s">
        <v>7</v>
      </c>
      <c r="G40" s="803">
        <v>3</v>
      </c>
      <c r="H40" s="885" t="s">
        <v>185</v>
      </c>
      <c r="I40" s="888" t="s">
        <v>433</v>
      </c>
      <c r="J40" s="1174" t="s">
        <v>221</v>
      </c>
      <c r="K40" s="810" t="s">
        <v>282</v>
      </c>
      <c r="L40" s="1203">
        <v>400000</v>
      </c>
      <c r="M40" s="842">
        <f>L40*15%</f>
        <v>60000</v>
      </c>
      <c r="N40" s="1203">
        <f t="shared" si="0"/>
        <v>340000</v>
      </c>
      <c r="O40" s="1196">
        <v>34</v>
      </c>
    </row>
    <row r="41" spans="1:15" ht="16.5" customHeight="1">
      <c r="A41" s="800">
        <v>35</v>
      </c>
      <c r="B41" s="2806" t="s">
        <v>131</v>
      </c>
      <c r="C41" s="2806"/>
      <c r="D41" s="2806"/>
      <c r="E41" s="805" t="s">
        <v>880</v>
      </c>
      <c r="F41" s="801" t="s">
        <v>10</v>
      </c>
      <c r="G41" s="801">
        <v>3</v>
      </c>
      <c r="H41" s="1102" t="s">
        <v>188</v>
      </c>
      <c r="I41" s="1108" t="s">
        <v>760</v>
      </c>
      <c r="J41" s="1181" t="s">
        <v>227</v>
      </c>
      <c r="K41" s="845">
        <v>150904886201000</v>
      </c>
      <c r="L41" s="1202">
        <v>400000</v>
      </c>
      <c r="M41" s="837">
        <f>L41*15%</f>
        <v>60000</v>
      </c>
      <c r="N41" s="1202">
        <f t="shared" si="0"/>
        <v>340000</v>
      </c>
      <c r="O41" s="1195">
        <v>35</v>
      </c>
    </row>
    <row r="42" spans="1:15" ht="16.5" customHeight="1">
      <c r="A42" s="802">
        <v>36</v>
      </c>
      <c r="B42" s="2609" t="s">
        <v>95</v>
      </c>
      <c r="C42" s="2609"/>
      <c r="D42" s="2609"/>
      <c r="E42" s="803">
        <v>3</v>
      </c>
      <c r="F42" s="803" t="s">
        <v>10</v>
      </c>
      <c r="G42" s="803">
        <v>3</v>
      </c>
      <c r="H42" s="885" t="s">
        <v>187</v>
      </c>
      <c r="I42" s="888" t="s">
        <v>776</v>
      </c>
      <c r="J42" s="1174" t="s">
        <v>227</v>
      </c>
      <c r="K42" s="845">
        <v>69824532112100</v>
      </c>
      <c r="L42" s="1203">
        <v>400000</v>
      </c>
      <c r="M42" s="842">
        <f>L42*5%</f>
        <v>20000</v>
      </c>
      <c r="N42" s="1203">
        <f t="shared" si="0"/>
        <v>380000</v>
      </c>
      <c r="O42" s="1196">
        <v>36</v>
      </c>
    </row>
    <row r="43" spans="1:15" ht="16.5" customHeight="1" thickBot="1">
      <c r="A43" s="800">
        <v>41</v>
      </c>
      <c r="B43" s="2513" t="s">
        <v>42</v>
      </c>
      <c r="C43" s="2513"/>
      <c r="D43" s="2513"/>
      <c r="E43" s="805">
        <v>2</v>
      </c>
      <c r="F43" s="801" t="s">
        <v>10</v>
      </c>
      <c r="G43" s="801">
        <v>3</v>
      </c>
      <c r="H43" s="1102" t="s">
        <v>181</v>
      </c>
      <c r="I43" s="1108" t="s">
        <v>486</v>
      </c>
      <c r="J43" s="1222" t="s">
        <v>456</v>
      </c>
      <c r="K43" s="1189" t="s">
        <v>619</v>
      </c>
      <c r="L43" s="1202">
        <v>400000</v>
      </c>
      <c r="M43" s="837">
        <f>L43*5%</f>
        <v>20000</v>
      </c>
      <c r="N43" s="1202">
        <f>L43-M43</f>
        <v>380000</v>
      </c>
      <c r="O43" s="1195">
        <v>41</v>
      </c>
    </row>
    <row r="44" spans="1:15" ht="16.5" customHeight="1" thickTop="1" thickBot="1">
      <c r="A44" s="806">
        <v>38</v>
      </c>
      <c r="B44" s="2853" t="s">
        <v>95</v>
      </c>
      <c r="C44" s="2853"/>
      <c r="D44" s="2853"/>
      <c r="E44" s="807" t="s">
        <v>880</v>
      </c>
      <c r="F44" s="807" t="s">
        <v>10</v>
      </c>
      <c r="G44" s="807">
        <v>3</v>
      </c>
      <c r="H44" s="1190" t="s">
        <v>187</v>
      </c>
      <c r="I44" s="1116" t="s">
        <v>776</v>
      </c>
      <c r="J44" s="1222" t="s">
        <v>456</v>
      </c>
      <c r="K44" s="841">
        <v>69824532112100</v>
      </c>
      <c r="L44" s="1210">
        <v>400000</v>
      </c>
      <c r="M44" s="842">
        <f>L44*5%</f>
        <v>20000</v>
      </c>
      <c r="N44" s="1203">
        <f t="shared" si="0"/>
        <v>380000</v>
      </c>
      <c r="O44" s="1196">
        <v>38</v>
      </c>
    </row>
    <row r="45" spans="1:15" ht="16.5" customHeight="1" thickTop="1">
      <c r="A45" s="800">
        <v>39</v>
      </c>
      <c r="B45" s="2801" t="s">
        <v>738</v>
      </c>
      <c r="C45" s="2801"/>
      <c r="D45" s="2801"/>
      <c r="E45" s="804" t="s">
        <v>880</v>
      </c>
      <c r="F45" s="804" t="s">
        <v>10</v>
      </c>
      <c r="G45" s="801">
        <v>2</v>
      </c>
      <c r="H45" s="1102" t="s">
        <v>51</v>
      </c>
      <c r="I45" s="1108" t="s">
        <v>784</v>
      </c>
      <c r="J45" s="1167" t="s">
        <v>261</v>
      </c>
      <c r="K45" s="833" t="s">
        <v>739</v>
      </c>
      <c r="L45" s="1202">
        <v>400000</v>
      </c>
      <c r="M45" s="837">
        <f>L45*15%</f>
        <v>60000</v>
      </c>
      <c r="N45" s="1202">
        <f t="shared" si="0"/>
        <v>340000</v>
      </c>
      <c r="O45" s="1195">
        <v>39</v>
      </c>
    </row>
    <row r="46" spans="1:15" ht="16.5" customHeight="1">
      <c r="A46" s="802">
        <v>40</v>
      </c>
      <c r="B46" s="2847" t="s">
        <v>95</v>
      </c>
      <c r="C46" s="2847"/>
      <c r="D46" s="2847"/>
      <c r="E46" s="803">
        <v>3</v>
      </c>
      <c r="F46" s="803" t="s">
        <v>10</v>
      </c>
      <c r="G46" s="803">
        <v>3</v>
      </c>
      <c r="H46" s="885" t="s">
        <v>187</v>
      </c>
      <c r="I46" s="888" t="s">
        <v>776</v>
      </c>
      <c r="J46" s="1164" t="s">
        <v>261</v>
      </c>
      <c r="K46" s="845">
        <v>69824532112100</v>
      </c>
      <c r="L46" s="1203">
        <v>400000</v>
      </c>
      <c r="M46" s="842">
        <f>L46*5%</f>
        <v>20000</v>
      </c>
      <c r="N46" s="1203">
        <f t="shared" si="0"/>
        <v>380000</v>
      </c>
      <c r="O46" s="1196">
        <v>40</v>
      </c>
    </row>
    <row r="47" spans="1:15" ht="16.5" customHeight="1">
      <c r="A47" s="802">
        <v>42</v>
      </c>
      <c r="B47" s="2609" t="s">
        <v>52</v>
      </c>
      <c r="C47" s="2609"/>
      <c r="D47" s="2609"/>
      <c r="E47" s="803" t="s">
        <v>880</v>
      </c>
      <c r="F47" s="803" t="s">
        <v>7</v>
      </c>
      <c r="G47" s="803">
        <v>3</v>
      </c>
      <c r="H47" s="885" t="s">
        <v>191</v>
      </c>
      <c r="I47" s="888" t="s">
        <v>767</v>
      </c>
      <c r="J47" s="1174" t="s">
        <v>228</v>
      </c>
      <c r="K47" s="845" t="s">
        <v>389</v>
      </c>
      <c r="L47" s="1203">
        <v>400000</v>
      </c>
      <c r="M47" s="842">
        <f>L47*15%</f>
        <v>60000</v>
      </c>
      <c r="N47" s="1203">
        <f>L47-M47</f>
        <v>340000</v>
      </c>
      <c r="O47" s="1196">
        <v>42</v>
      </c>
    </row>
    <row r="48" spans="1:15" ht="16.5" customHeight="1">
      <c r="A48" s="808">
        <v>37</v>
      </c>
      <c r="B48" s="2805" t="s">
        <v>131</v>
      </c>
      <c r="C48" s="2805"/>
      <c r="D48" s="2805"/>
      <c r="E48" s="846">
        <v>2</v>
      </c>
      <c r="F48" s="804" t="s">
        <v>10</v>
      </c>
      <c r="G48" s="804">
        <v>3</v>
      </c>
      <c r="H48" s="1092" t="s">
        <v>188</v>
      </c>
      <c r="I48" s="996" t="s">
        <v>760</v>
      </c>
      <c r="J48" s="1174" t="s">
        <v>228</v>
      </c>
      <c r="K48" s="847">
        <v>150904886201000</v>
      </c>
      <c r="L48" s="1206">
        <v>400000</v>
      </c>
      <c r="M48" s="834">
        <f>L48*15%</f>
        <v>60000</v>
      </c>
      <c r="N48" s="1206">
        <f>L48-M48</f>
        <v>340000</v>
      </c>
      <c r="O48" s="1195">
        <v>37</v>
      </c>
    </row>
    <row r="49" spans="1:15" ht="16.5" customHeight="1">
      <c r="A49" s="800">
        <v>43</v>
      </c>
      <c r="B49" s="2801" t="s">
        <v>302</v>
      </c>
      <c r="C49" s="2801"/>
      <c r="D49" s="2801"/>
      <c r="E49" s="804" t="s">
        <v>880</v>
      </c>
      <c r="F49" s="804" t="s">
        <v>7</v>
      </c>
      <c r="G49" s="804">
        <v>3</v>
      </c>
      <c r="H49" s="1102" t="s">
        <v>21</v>
      </c>
      <c r="I49" s="1108" t="s">
        <v>22</v>
      </c>
      <c r="J49" s="1181" t="s">
        <v>229</v>
      </c>
      <c r="K49" s="836">
        <v>5777535255201000</v>
      </c>
      <c r="L49" s="1202">
        <v>400000</v>
      </c>
      <c r="M49" s="837">
        <f>L49*15%</f>
        <v>60000</v>
      </c>
      <c r="N49" s="1202">
        <f t="shared" si="0"/>
        <v>340000</v>
      </c>
      <c r="O49" s="1195">
        <v>43</v>
      </c>
    </row>
    <row r="50" spans="1:15" ht="16.5" customHeight="1">
      <c r="A50" s="802">
        <v>44</v>
      </c>
      <c r="B50" s="1174" t="s">
        <v>755</v>
      </c>
      <c r="C50" s="1174"/>
      <c r="D50" s="1174"/>
      <c r="E50" s="803"/>
      <c r="F50" s="1174" t="s">
        <v>7</v>
      </c>
      <c r="G50" s="803">
        <v>3</v>
      </c>
      <c r="H50" s="885" t="s">
        <v>185</v>
      </c>
      <c r="I50" s="888" t="s">
        <v>764</v>
      </c>
      <c r="J50" s="1174" t="s">
        <v>229</v>
      </c>
      <c r="K50" s="810" t="s">
        <v>583</v>
      </c>
      <c r="L50" s="1203">
        <v>400000</v>
      </c>
      <c r="M50" s="842">
        <f>L50*5%</f>
        <v>20000</v>
      </c>
      <c r="N50" s="1203">
        <f t="shared" si="0"/>
        <v>380000</v>
      </c>
      <c r="O50" s="1196">
        <v>44</v>
      </c>
    </row>
    <row r="51" spans="1:15" ht="16.5" customHeight="1">
      <c r="A51" s="800">
        <v>45</v>
      </c>
      <c r="B51" s="2801" t="s">
        <v>632</v>
      </c>
      <c r="C51" s="2801"/>
      <c r="D51" s="2801"/>
      <c r="E51" s="801"/>
      <c r="F51" s="801" t="s">
        <v>7</v>
      </c>
      <c r="G51" s="801">
        <v>3</v>
      </c>
      <c r="H51" s="1102" t="s">
        <v>46</v>
      </c>
      <c r="I51" s="1108" t="s">
        <v>781</v>
      </c>
      <c r="J51" s="1167" t="s">
        <v>267</v>
      </c>
      <c r="K51" s="836" t="s">
        <v>633</v>
      </c>
      <c r="L51" s="1202">
        <v>400000</v>
      </c>
      <c r="M51" s="837">
        <f t="shared" ref="M51:M57" si="1">L51*15%</f>
        <v>60000</v>
      </c>
      <c r="N51" s="1202">
        <f t="shared" si="0"/>
        <v>340000</v>
      </c>
      <c r="O51" s="1195">
        <v>45</v>
      </c>
    </row>
    <row r="52" spans="1:15" ht="16.5" customHeight="1">
      <c r="A52" s="802">
        <v>46</v>
      </c>
      <c r="B52" s="2609" t="s">
        <v>80</v>
      </c>
      <c r="C52" s="2609"/>
      <c r="D52" s="2609"/>
      <c r="E52" s="803" t="s">
        <v>880</v>
      </c>
      <c r="F52" s="803" t="s">
        <v>7</v>
      </c>
      <c r="G52" s="803">
        <v>2</v>
      </c>
      <c r="H52" s="885" t="s">
        <v>182</v>
      </c>
      <c r="I52" s="888" t="s">
        <v>634</v>
      </c>
      <c r="J52" s="1164" t="s">
        <v>267</v>
      </c>
      <c r="K52" s="845">
        <v>148890759201000</v>
      </c>
      <c r="L52" s="1203">
        <v>400000</v>
      </c>
      <c r="M52" s="837">
        <f t="shared" si="1"/>
        <v>60000</v>
      </c>
      <c r="N52" s="1202">
        <f t="shared" si="0"/>
        <v>340000</v>
      </c>
      <c r="O52" s="1196">
        <v>46</v>
      </c>
    </row>
    <row r="53" spans="1:15" ht="16.5" customHeight="1">
      <c r="A53" s="800">
        <v>47</v>
      </c>
      <c r="B53" s="2513" t="s">
        <v>793</v>
      </c>
      <c r="C53" s="2513"/>
      <c r="D53" s="2513"/>
      <c r="E53" s="801" t="s">
        <v>880</v>
      </c>
      <c r="F53" s="801" t="s">
        <v>7</v>
      </c>
      <c r="G53" s="801">
        <v>2</v>
      </c>
      <c r="H53" s="1102" t="s">
        <v>51</v>
      </c>
      <c r="I53" s="1108" t="s">
        <v>204</v>
      </c>
      <c r="J53" s="1167" t="s">
        <v>268</v>
      </c>
      <c r="K53" s="839">
        <v>685794471201000</v>
      </c>
      <c r="L53" s="1202">
        <v>400000</v>
      </c>
      <c r="M53" s="837">
        <f t="shared" si="1"/>
        <v>60000</v>
      </c>
      <c r="N53" s="1202">
        <f t="shared" si="0"/>
        <v>340000</v>
      </c>
      <c r="O53" s="1195">
        <v>47</v>
      </c>
    </row>
    <row r="54" spans="1:15" ht="16.5" customHeight="1">
      <c r="A54" s="802">
        <v>48</v>
      </c>
      <c r="B54" s="2609" t="s">
        <v>80</v>
      </c>
      <c r="C54" s="2609"/>
      <c r="D54" s="2609"/>
      <c r="E54" s="803">
        <v>2</v>
      </c>
      <c r="F54" s="803" t="s">
        <v>7</v>
      </c>
      <c r="G54" s="803">
        <v>2</v>
      </c>
      <c r="H54" s="885" t="s">
        <v>182</v>
      </c>
      <c r="I54" s="888" t="s">
        <v>634</v>
      </c>
      <c r="J54" s="1164" t="s">
        <v>268</v>
      </c>
      <c r="K54" s="845">
        <v>148890759201000</v>
      </c>
      <c r="L54" s="1203">
        <v>400000</v>
      </c>
      <c r="M54" s="842">
        <f t="shared" si="1"/>
        <v>60000</v>
      </c>
      <c r="N54" s="1203">
        <f t="shared" si="0"/>
        <v>340000</v>
      </c>
      <c r="O54" s="1196">
        <v>48</v>
      </c>
    </row>
    <row r="55" spans="1:15" ht="16.5" customHeight="1">
      <c r="A55" s="800">
        <v>49</v>
      </c>
      <c r="B55" s="2513" t="s">
        <v>793</v>
      </c>
      <c r="C55" s="2513"/>
      <c r="D55" s="2513"/>
      <c r="E55" s="801">
        <v>2</v>
      </c>
      <c r="F55" s="801" t="s">
        <v>7</v>
      </c>
      <c r="G55" s="801">
        <v>2</v>
      </c>
      <c r="H55" s="1102" t="s">
        <v>51</v>
      </c>
      <c r="I55" s="1108" t="s">
        <v>204</v>
      </c>
      <c r="J55" s="1167" t="s">
        <v>400</v>
      </c>
      <c r="K55" s="839">
        <v>685794471201000</v>
      </c>
      <c r="L55" s="1202">
        <v>400000</v>
      </c>
      <c r="M55" s="837">
        <f t="shared" si="1"/>
        <v>60000</v>
      </c>
      <c r="N55" s="1202">
        <f t="shared" si="0"/>
        <v>340000</v>
      </c>
      <c r="O55" s="1195">
        <v>49</v>
      </c>
    </row>
    <row r="56" spans="1:15" ht="16.5" customHeight="1">
      <c r="A56" s="802">
        <v>50</v>
      </c>
      <c r="B56" s="2609" t="s">
        <v>745</v>
      </c>
      <c r="C56" s="2609"/>
      <c r="D56" s="2609"/>
      <c r="E56" s="803" t="s">
        <v>880</v>
      </c>
      <c r="F56" s="803" t="s">
        <v>10</v>
      </c>
      <c r="G56" s="803">
        <v>3</v>
      </c>
      <c r="H56" s="885" t="s">
        <v>186</v>
      </c>
      <c r="I56" s="803"/>
      <c r="J56" s="1164" t="s">
        <v>400</v>
      </c>
      <c r="K56" s="810" t="s">
        <v>746</v>
      </c>
      <c r="L56" s="1203">
        <v>400000</v>
      </c>
      <c r="M56" s="842">
        <f t="shared" si="1"/>
        <v>60000</v>
      </c>
      <c r="N56" s="1203">
        <f t="shared" si="0"/>
        <v>340000</v>
      </c>
      <c r="O56" s="1196">
        <v>50</v>
      </c>
    </row>
    <row r="57" spans="1:15" ht="16.5" customHeight="1">
      <c r="A57" s="800">
        <v>51</v>
      </c>
      <c r="B57" s="2801" t="s">
        <v>24</v>
      </c>
      <c r="C57" s="2801"/>
      <c r="D57" s="2801"/>
      <c r="E57" s="804" t="s">
        <v>880</v>
      </c>
      <c r="F57" s="804" t="s">
        <v>7</v>
      </c>
      <c r="G57" s="804">
        <v>3</v>
      </c>
      <c r="H57" s="1092" t="s">
        <v>21</v>
      </c>
      <c r="I57" s="996" t="s">
        <v>622</v>
      </c>
      <c r="J57" s="1175" t="s">
        <v>230</v>
      </c>
      <c r="K57" s="839" t="s">
        <v>249</v>
      </c>
      <c r="L57" s="1202">
        <v>400000</v>
      </c>
      <c r="M57" s="837">
        <f t="shared" si="1"/>
        <v>60000</v>
      </c>
      <c r="N57" s="1202">
        <f t="shared" si="0"/>
        <v>340000</v>
      </c>
      <c r="O57" s="1195">
        <v>51</v>
      </c>
    </row>
    <row r="58" spans="1:15" ht="16.5" customHeight="1">
      <c r="A58" s="802">
        <v>52</v>
      </c>
      <c r="B58" s="1174" t="s">
        <v>757</v>
      </c>
      <c r="C58" s="1174"/>
      <c r="D58" s="1174"/>
      <c r="E58" s="803">
        <v>2</v>
      </c>
      <c r="F58" s="1174" t="s">
        <v>7</v>
      </c>
      <c r="G58" s="803">
        <v>3</v>
      </c>
      <c r="H58" s="885" t="s">
        <v>51</v>
      </c>
      <c r="I58" s="888" t="s">
        <v>762</v>
      </c>
      <c r="J58" s="1174" t="s">
        <v>230</v>
      </c>
      <c r="K58" s="902" t="s">
        <v>586</v>
      </c>
      <c r="L58" s="1203">
        <v>400000</v>
      </c>
      <c r="M58" s="842">
        <f>L58*5%</f>
        <v>20000</v>
      </c>
      <c r="N58" s="1203">
        <f t="shared" si="0"/>
        <v>380000</v>
      </c>
      <c r="O58" s="1196">
        <v>52</v>
      </c>
    </row>
    <row r="59" spans="1:15" ht="16.5" customHeight="1">
      <c r="A59" s="800">
        <v>53</v>
      </c>
      <c r="B59" s="1181" t="s">
        <v>757</v>
      </c>
      <c r="C59" s="1181"/>
      <c r="D59" s="1181"/>
      <c r="E59" s="801" t="s">
        <v>880</v>
      </c>
      <c r="F59" s="1181" t="s">
        <v>7</v>
      </c>
      <c r="G59" s="801">
        <v>3</v>
      </c>
      <c r="H59" s="1102" t="s">
        <v>51</v>
      </c>
      <c r="I59" s="1108" t="s">
        <v>762</v>
      </c>
      <c r="J59" s="1175" t="s">
        <v>233</v>
      </c>
      <c r="K59" s="902" t="s">
        <v>586</v>
      </c>
      <c r="L59" s="1206">
        <v>400000</v>
      </c>
      <c r="M59" s="834">
        <f>L59*5%</f>
        <v>20000</v>
      </c>
      <c r="N59" s="1206">
        <f t="shared" si="0"/>
        <v>380000</v>
      </c>
      <c r="O59" s="1195">
        <v>53</v>
      </c>
    </row>
    <row r="60" spans="1:15" ht="16.5" customHeight="1">
      <c r="A60" s="802">
        <v>54</v>
      </c>
      <c r="B60" s="2609" t="s">
        <v>100</v>
      </c>
      <c r="C60" s="2609"/>
      <c r="D60" s="2609"/>
      <c r="E60" s="803">
        <v>2</v>
      </c>
      <c r="F60" s="803" t="s">
        <v>7</v>
      </c>
      <c r="G60" s="803">
        <v>3</v>
      </c>
      <c r="H60" s="885" t="s">
        <v>185</v>
      </c>
      <c r="I60" s="888" t="s">
        <v>433</v>
      </c>
      <c r="J60" s="1174" t="s">
        <v>233</v>
      </c>
      <c r="K60" s="810" t="s">
        <v>282</v>
      </c>
      <c r="L60" s="1203">
        <v>400000</v>
      </c>
      <c r="M60" s="842">
        <f>L60*15%</f>
        <v>60000</v>
      </c>
      <c r="N60" s="1203">
        <f t="shared" si="0"/>
        <v>340000</v>
      </c>
      <c r="O60" s="1196">
        <v>54</v>
      </c>
    </row>
    <row r="61" spans="1:15" ht="16.5" customHeight="1">
      <c r="A61" s="800">
        <v>55</v>
      </c>
      <c r="B61" s="2513" t="s">
        <v>184</v>
      </c>
      <c r="C61" s="2513"/>
      <c r="D61" s="2513"/>
      <c r="E61" s="801">
        <v>2</v>
      </c>
      <c r="F61" s="801" t="s">
        <v>7</v>
      </c>
      <c r="G61" s="801">
        <v>3</v>
      </c>
      <c r="H61" s="1102" t="s">
        <v>185</v>
      </c>
      <c r="I61" s="1108" t="s">
        <v>178</v>
      </c>
      <c r="J61" s="1181" t="s">
        <v>231</v>
      </c>
      <c r="K61" s="839" t="s">
        <v>249</v>
      </c>
      <c r="L61" s="1202">
        <v>400000</v>
      </c>
      <c r="M61" s="837">
        <f>L61*15%</f>
        <v>60000</v>
      </c>
      <c r="N61" s="1202">
        <f t="shared" si="0"/>
        <v>340000</v>
      </c>
      <c r="O61" s="1195">
        <v>55</v>
      </c>
    </row>
    <row r="62" spans="1:15" ht="16.5" customHeight="1" thickBot="1">
      <c r="A62" s="802">
        <v>56</v>
      </c>
      <c r="B62" s="2609" t="s">
        <v>771</v>
      </c>
      <c r="C62" s="2609"/>
      <c r="D62" s="2609"/>
      <c r="E62" s="803" t="s">
        <v>880</v>
      </c>
      <c r="F62" s="803" t="s">
        <v>10</v>
      </c>
      <c r="G62" s="803">
        <v>2</v>
      </c>
      <c r="H62" s="885" t="s">
        <v>183</v>
      </c>
      <c r="I62" s="888" t="s">
        <v>195</v>
      </c>
      <c r="J62" s="1174" t="s">
        <v>231</v>
      </c>
      <c r="K62" s="845">
        <v>776427254201000</v>
      </c>
      <c r="L62" s="1203">
        <v>400000</v>
      </c>
      <c r="M62" s="860">
        <f>L62*5%</f>
        <v>20000</v>
      </c>
      <c r="N62" s="1210">
        <f t="shared" si="0"/>
        <v>380000</v>
      </c>
      <c r="O62" s="1196">
        <v>56</v>
      </c>
    </row>
    <row r="63" spans="1:15" ht="16.5" customHeight="1" thickTop="1">
      <c r="A63" s="800">
        <v>57</v>
      </c>
      <c r="B63" s="2513" t="s">
        <v>24</v>
      </c>
      <c r="C63" s="2513"/>
      <c r="D63" s="2513"/>
      <c r="E63" s="801" t="s">
        <v>880</v>
      </c>
      <c r="F63" s="801" t="s">
        <v>7</v>
      </c>
      <c r="G63" s="801">
        <v>3</v>
      </c>
      <c r="H63" s="1102" t="s">
        <v>21</v>
      </c>
      <c r="I63" s="1108" t="s">
        <v>622</v>
      </c>
      <c r="J63" s="1181" t="s">
        <v>232</v>
      </c>
      <c r="K63" s="839" t="s">
        <v>249</v>
      </c>
      <c r="L63" s="1202">
        <v>400000</v>
      </c>
      <c r="M63" s="986">
        <f>L63*15%</f>
        <v>60000</v>
      </c>
      <c r="N63" s="1211">
        <f t="shared" si="0"/>
        <v>340000</v>
      </c>
      <c r="O63" s="1195">
        <v>57</v>
      </c>
    </row>
    <row r="64" spans="1:15" ht="16.5" customHeight="1">
      <c r="A64" s="802">
        <v>58</v>
      </c>
      <c r="B64" s="2609" t="s">
        <v>104</v>
      </c>
      <c r="C64" s="2609"/>
      <c r="D64" s="2609"/>
      <c r="E64" s="803"/>
      <c r="F64" s="803" t="s">
        <v>7</v>
      </c>
      <c r="G64" s="803">
        <v>3</v>
      </c>
      <c r="H64" s="885" t="s">
        <v>185</v>
      </c>
      <c r="I64" s="888" t="s">
        <v>200</v>
      </c>
      <c r="J64" s="1174" t="s">
        <v>232</v>
      </c>
      <c r="K64" s="845">
        <v>698230323201000</v>
      </c>
      <c r="L64" s="1203">
        <v>400000</v>
      </c>
      <c r="M64" s="842">
        <f>L64*15%</f>
        <v>60000</v>
      </c>
      <c r="N64" s="1203">
        <f t="shared" si="0"/>
        <v>340000</v>
      </c>
      <c r="O64" s="1196">
        <v>58</v>
      </c>
    </row>
    <row r="65" spans="1:17" ht="16.5" customHeight="1">
      <c r="A65" s="800">
        <v>59</v>
      </c>
      <c r="B65" s="2513" t="s">
        <v>38</v>
      </c>
      <c r="C65" s="2513"/>
      <c r="D65" s="2513"/>
      <c r="E65" s="801" t="s">
        <v>880</v>
      </c>
      <c r="F65" s="801" t="s">
        <v>7</v>
      </c>
      <c r="G65" s="801">
        <v>3</v>
      </c>
      <c r="H65" s="1102" t="s">
        <v>183</v>
      </c>
      <c r="I65" s="1108" t="s">
        <v>239</v>
      </c>
      <c r="J65" s="1167" t="s">
        <v>236</v>
      </c>
      <c r="K65" s="840">
        <v>776428963201</v>
      </c>
      <c r="L65" s="1202">
        <v>400000</v>
      </c>
      <c r="M65" s="837">
        <f>L65*15%</f>
        <v>60000</v>
      </c>
      <c r="N65" s="1202">
        <f t="shared" si="0"/>
        <v>340000</v>
      </c>
      <c r="O65" s="1195">
        <v>59</v>
      </c>
    </row>
    <row r="66" spans="1:17" ht="16.5" customHeight="1">
      <c r="A66" s="802">
        <v>60</v>
      </c>
      <c r="B66" s="2609" t="s">
        <v>766</v>
      </c>
      <c r="C66" s="2609"/>
      <c r="D66" s="2609"/>
      <c r="E66" s="803"/>
      <c r="F66" s="803" t="s">
        <v>7</v>
      </c>
      <c r="G66" s="803">
        <v>3</v>
      </c>
      <c r="H66" s="885" t="s">
        <v>191</v>
      </c>
      <c r="I66" s="888" t="s">
        <v>300</v>
      </c>
      <c r="J66" s="1164" t="s">
        <v>236</v>
      </c>
      <c r="K66" s="839">
        <v>577536147201000</v>
      </c>
      <c r="L66" s="1203">
        <v>400000</v>
      </c>
      <c r="M66" s="842">
        <f>L66*15%</f>
        <v>60000</v>
      </c>
      <c r="N66" s="1203">
        <f t="shared" si="0"/>
        <v>340000</v>
      </c>
      <c r="O66" s="1196">
        <v>60</v>
      </c>
    </row>
    <row r="67" spans="1:17" ht="16.5" customHeight="1">
      <c r="A67" s="800">
        <v>61</v>
      </c>
      <c r="B67" s="2513" t="s">
        <v>84</v>
      </c>
      <c r="C67" s="2513"/>
      <c r="D67" s="2513"/>
      <c r="E67" s="801" t="s">
        <v>880</v>
      </c>
      <c r="F67" s="801" t="s">
        <v>7</v>
      </c>
      <c r="G67" s="803">
        <v>3</v>
      </c>
      <c r="H67" s="885" t="s">
        <v>182</v>
      </c>
      <c r="I67" s="1108" t="s">
        <v>237</v>
      </c>
      <c r="J67" s="1174" t="s">
        <v>211</v>
      </c>
      <c r="K67" s="810">
        <v>776428195201000</v>
      </c>
      <c r="L67" s="1203">
        <v>400000</v>
      </c>
      <c r="M67" s="842">
        <f>L67*15%</f>
        <v>60000</v>
      </c>
      <c r="N67" s="1203">
        <f>L67-M67</f>
        <v>340000</v>
      </c>
      <c r="O67" s="1196">
        <v>62</v>
      </c>
    </row>
    <row r="68" spans="1:17" ht="16.5" customHeight="1">
      <c r="A68" s="802">
        <v>62</v>
      </c>
      <c r="B68" s="2609" t="s">
        <v>748</v>
      </c>
      <c r="C68" s="2609"/>
      <c r="D68" s="2609"/>
      <c r="E68" s="801"/>
      <c r="F68" s="801" t="s">
        <v>7</v>
      </c>
      <c r="G68" s="804">
        <v>3</v>
      </c>
      <c r="H68" s="1102" t="s">
        <v>183</v>
      </c>
      <c r="I68" s="1108" t="s">
        <v>239</v>
      </c>
      <c r="J68" s="1175" t="s">
        <v>211</v>
      </c>
      <c r="K68" s="840">
        <v>776428963201</v>
      </c>
      <c r="L68" s="1206">
        <v>400000</v>
      </c>
      <c r="M68" s="837"/>
      <c r="N68" s="1202"/>
      <c r="O68" s="1195"/>
    </row>
    <row r="69" spans="1:17" ht="16.5" customHeight="1">
      <c r="A69" s="800">
        <v>63</v>
      </c>
      <c r="B69" s="2801" t="s">
        <v>126</v>
      </c>
      <c r="C69" s="2801"/>
      <c r="D69" s="2801"/>
      <c r="E69" s="804" t="s">
        <v>880</v>
      </c>
      <c r="F69" s="804" t="s">
        <v>7</v>
      </c>
      <c r="G69" s="801">
        <v>3</v>
      </c>
      <c r="H69" s="1102" t="s">
        <v>188</v>
      </c>
      <c r="I69" s="995" t="s">
        <v>251</v>
      </c>
      <c r="J69" s="1175" t="s">
        <v>214</v>
      </c>
      <c r="K69" s="847" t="s">
        <v>295</v>
      </c>
      <c r="L69" s="1206">
        <v>400000</v>
      </c>
      <c r="M69" s="834">
        <f>L69*15%</f>
        <v>60000</v>
      </c>
      <c r="N69" s="1206">
        <f t="shared" si="0"/>
        <v>340000</v>
      </c>
      <c r="O69" s="1195">
        <v>63</v>
      </c>
    </row>
    <row r="70" spans="1:17" ht="16.5" customHeight="1">
      <c r="A70" s="802">
        <v>64</v>
      </c>
      <c r="B70" s="2609" t="s">
        <v>23</v>
      </c>
      <c r="C70" s="2609"/>
      <c r="D70" s="2609"/>
      <c r="E70" s="803">
        <v>2</v>
      </c>
      <c r="F70" s="803" t="s">
        <v>10</v>
      </c>
      <c r="G70" s="803">
        <v>3</v>
      </c>
      <c r="H70" s="885" t="s">
        <v>189</v>
      </c>
      <c r="I70" s="888" t="s">
        <v>240</v>
      </c>
      <c r="J70" s="1174" t="s">
        <v>214</v>
      </c>
      <c r="K70" s="810" t="s">
        <v>289</v>
      </c>
      <c r="L70" s="1203">
        <v>400000</v>
      </c>
      <c r="M70" s="842">
        <f>L70*5%</f>
        <v>20000</v>
      </c>
      <c r="N70" s="1203">
        <f t="shared" ref="N70:N78" si="2">L70-M70</f>
        <v>380000</v>
      </c>
      <c r="O70" s="1196">
        <v>64</v>
      </c>
    </row>
    <row r="71" spans="1:17" ht="16.5" customHeight="1">
      <c r="A71" s="800">
        <v>65</v>
      </c>
      <c r="B71" s="1181" t="s">
        <v>799</v>
      </c>
      <c r="C71" s="1099"/>
      <c r="D71" s="1099"/>
      <c r="E71" s="1099" t="s">
        <v>880</v>
      </c>
      <c r="F71" s="1099" t="s">
        <v>7</v>
      </c>
      <c r="G71" s="803">
        <v>3</v>
      </c>
      <c r="H71" s="885" t="s">
        <v>191</v>
      </c>
      <c r="I71" s="888" t="s">
        <v>300</v>
      </c>
      <c r="J71" s="1181" t="s">
        <v>220</v>
      </c>
      <c r="K71" s="839">
        <v>577536147201000</v>
      </c>
      <c r="L71" s="1202">
        <v>400000</v>
      </c>
      <c r="M71" s="837">
        <f>L71*15%</f>
        <v>60000</v>
      </c>
      <c r="N71" s="1202">
        <f t="shared" si="2"/>
        <v>340000</v>
      </c>
      <c r="O71" s="1195">
        <v>65</v>
      </c>
    </row>
    <row r="72" spans="1:17" ht="16.5" customHeight="1">
      <c r="A72" s="802">
        <v>66</v>
      </c>
      <c r="B72" s="2609" t="s">
        <v>29</v>
      </c>
      <c r="C72" s="2609"/>
      <c r="D72" s="2609"/>
      <c r="E72" s="803">
        <v>2</v>
      </c>
      <c r="F72" s="803" t="s">
        <v>7</v>
      </c>
      <c r="G72" s="803">
        <v>3</v>
      </c>
      <c r="H72" s="885" t="s">
        <v>185</v>
      </c>
      <c r="I72" s="888" t="s">
        <v>631</v>
      </c>
      <c r="J72" s="1174" t="s">
        <v>220</v>
      </c>
      <c r="K72" s="845">
        <v>698245214201000</v>
      </c>
      <c r="L72" s="1203">
        <v>400000</v>
      </c>
      <c r="M72" s="842">
        <f>L72*15%</f>
        <v>60000</v>
      </c>
      <c r="N72" s="1203">
        <f t="shared" si="2"/>
        <v>340000</v>
      </c>
      <c r="O72" s="1196">
        <v>66</v>
      </c>
    </row>
    <row r="73" spans="1:17" ht="16.5" customHeight="1">
      <c r="A73" s="800">
        <v>67</v>
      </c>
      <c r="B73" s="2805" t="s">
        <v>40</v>
      </c>
      <c r="C73" s="2805"/>
      <c r="D73" s="2805"/>
      <c r="E73" s="846">
        <v>2</v>
      </c>
      <c r="F73" s="804" t="s">
        <v>7</v>
      </c>
      <c r="G73" s="804">
        <v>3</v>
      </c>
      <c r="H73" s="1092" t="s">
        <v>51</v>
      </c>
      <c r="I73" s="804">
        <v>8126791922</v>
      </c>
      <c r="J73" s="1175" t="s">
        <v>250</v>
      </c>
      <c r="K73" s="833" t="s">
        <v>272</v>
      </c>
      <c r="L73" s="1206">
        <v>400000</v>
      </c>
      <c r="M73" s="834">
        <f>L73*15%</f>
        <v>60000</v>
      </c>
      <c r="N73" s="1206">
        <f t="shared" si="2"/>
        <v>340000</v>
      </c>
      <c r="O73" s="1195">
        <v>67</v>
      </c>
    </row>
    <row r="74" spans="1:17" ht="16.5" customHeight="1">
      <c r="A74" s="802">
        <v>68</v>
      </c>
      <c r="B74" s="2800" t="s">
        <v>105</v>
      </c>
      <c r="C74" s="2800"/>
      <c r="D74" s="2800"/>
      <c r="E74" s="809" t="s">
        <v>880</v>
      </c>
      <c r="F74" s="809" t="s">
        <v>7</v>
      </c>
      <c r="G74" s="809">
        <v>3</v>
      </c>
      <c r="H74" s="903" t="s">
        <v>185</v>
      </c>
      <c r="I74" s="996" t="s">
        <v>795</v>
      </c>
      <c r="J74" s="1174" t="s">
        <v>250</v>
      </c>
      <c r="K74" s="810" t="s">
        <v>782</v>
      </c>
      <c r="L74" s="1203">
        <v>400000</v>
      </c>
      <c r="M74" s="842">
        <f>L74*15%</f>
        <v>60000</v>
      </c>
      <c r="N74" s="1203">
        <f t="shared" si="2"/>
        <v>340000</v>
      </c>
      <c r="O74" s="1196">
        <v>68</v>
      </c>
    </row>
    <row r="75" spans="1:17" ht="16.5" customHeight="1">
      <c r="A75" s="800">
        <v>69</v>
      </c>
      <c r="B75" s="2851" t="s">
        <v>769</v>
      </c>
      <c r="C75" s="2851"/>
      <c r="D75" s="2851"/>
      <c r="E75" s="805">
        <v>2</v>
      </c>
      <c r="F75" s="801" t="s">
        <v>7</v>
      </c>
      <c r="G75" s="801">
        <v>3</v>
      </c>
      <c r="H75" s="1102" t="s">
        <v>182</v>
      </c>
      <c r="I75" s="1108" t="s">
        <v>770</v>
      </c>
      <c r="J75" s="1181" t="s">
        <v>225</v>
      </c>
      <c r="K75" s="839">
        <v>698245274201000</v>
      </c>
      <c r="L75" s="1202">
        <v>400000</v>
      </c>
      <c r="M75" s="837">
        <f>L75*15%</f>
        <v>60000</v>
      </c>
      <c r="N75" s="1202">
        <f t="shared" si="2"/>
        <v>340000</v>
      </c>
      <c r="O75" s="1195">
        <v>69</v>
      </c>
    </row>
    <row r="76" spans="1:17" ht="16.5" customHeight="1">
      <c r="A76" s="802">
        <v>70</v>
      </c>
      <c r="B76" s="2609" t="s">
        <v>9</v>
      </c>
      <c r="C76" s="2609"/>
      <c r="D76" s="2609"/>
      <c r="E76" s="803" t="s">
        <v>880</v>
      </c>
      <c r="F76" s="803" t="s">
        <v>10</v>
      </c>
      <c r="G76" s="803">
        <v>3</v>
      </c>
      <c r="H76" s="885" t="s">
        <v>181</v>
      </c>
      <c r="I76" s="888" t="s">
        <v>492</v>
      </c>
      <c r="J76" s="1174" t="s">
        <v>225</v>
      </c>
      <c r="K76" s="810" t="s">
        <v>301</v>
      </c>
      <c r="L76" s="1203">
        <v>400000</v>
      </c>
      <c r="M76" s="842">
        <f>L76*5%</f>
        <v>20000</v>
      </c>
      <c r="N76" s="1203">
        <f t="shared" si="2"/>
        <v>380000</v>
      </c>
      <c r="O76" s="1196">
        <v>70</v>
      </c>
    </row>
    <row r="77" spans="1:17" ht="16.5" customHeight="1">
      <c r="A77" s="800">
        <v>71</v>
      </c>
      <c r="B77" s="2854" t="s">
        <v>42</v>
      </c>
      <c r="C77" s="2854"/>
      <c r="D77" s="2854"/>
      <c r="E77" s="805" t="s">
        <v>880</v>
      </c>
      <c r="F77" s="801" t="s">
        <v>10</v>
      </c>
      <c r="G77" s="801">
        <v>3</v>
      </c>
      <c r="H77" s="1102" t="s">
        <v>181</v>
      </c>
      <c r="I77" s="1108" t="s">
        <v>486</v>
      </c>
      <c r="J77" s="1181" t="s">
        <v>226</v>
      </c>
      <c r="K77" s="1193" t="s">
        <v>619</v>
      </c>
      <c r="L77" s="1206">
        <v>400000</v>
      </c>
      <c r="M77" s="837">
        <f>L77*5%</f>
        <v>20000</v>
      </c>
      <c r="N77" s="1202">
        <f t="shared" si="2"/>
        <v>380000</v>
      </c>
      <c r="O77" s="1195">
        <v>71</v>
      </c>
    </row>
    <row r="78" spans="1:17" ht="16.5" customHeight="1">
      <c r="A78" s="802">
        <v>72</v>
      </c>
      <c r="B78" s="2850" t="s">
        <v>52</v>
      </c>
      <c r="C78" s="2850"/>
      <c r="D78" s="2850"/>
      <c r="E78" s="803">
        <v>2</v>
      </c>
      <c r="F78" s="803" t="s">
        <v>7</v>
      </c>
      <c r="G78" s="803">
        <v>3</v>
      </c>
      <c r="H78" s="885" t="s">
        <v>191</v>
      </c>
      <c r="I78" s="888" t="s">
        <v>767</v>
      </c>
      <c r="J78" s="1174" t="s">
        <v>226</v>
      </c>
      <c r="K78" s="845" t="s">
        <v>389</v>
      </c>
      <c r="L78" s="1203">
        <v>400000</v>
      </c>
      <c r="M78" s="842">
        <f>L78*15%</f>
        <v>60000</v>
      </c>
      <c r="N78" s="1203">
        <f t="shared" si="2"/>
        <v>340000</v>
      </c>
      <c r="O78" s="1196">
        <v>72</v>
      </c>
    </row>
    <row r="79" spans="1:17" ht="20.25" customHeight="1">
      <c r="A79" s="2795" t="s">
        <v>59</v>
      </c>
      <c r="B79" s="2796"/>
      <c r="C79" s="2796"/>
      <c r="D79" s="2796"/>
      <c r="E79" s="2796"/>
      <c r="F79" s="2796"/>
      <c r="G79" s="2796"/>
      <c r="H79" s="2796"/>
      <c r="I79" s="2796"/>
      <c r="J79" s="2797"/>
      <c r="K79" s="1213"/>
      <c r="L79" s="853">
        <f>SUM(L7:L78)</f>
        <v>28800000</v>
      </c>
      <c r="M79" s="853">
        <f>SUM(M7:M78)</f>
        <v>3220000</v>
      </c>
      <c r="N79" s="1212">
        <f>SUM(N7:N78)</f>
        <v>25180000</v>
      </c>
      <c r="O79" s="1195"/>
      <c r="P79" s="1220"/>
      <c r="Q79" s="1221"/>
    </row>
    <row r="80" spans="1:17" ht="12" thickBot="1">
      <c r="A80" s="2605" t="s">
        <v>579</v>
      </c>
      <c r="B80" s="2606"/>
      <c r="C80" s="2606"/>
      <c r="D80" s="2607" t="s">
        <v>802</v>
      </c>
      <c r="E80" s="2607"/>
      <c r="F80" s="2607"/>
      <c r="G80" s="2607"/>
      <c r="H80" s="2607"/>
      <c r="I80" s="2607"/>
      <c r="J80" s="2607"/>
      <c r="K80" s="2607"/>
      <c r="L80" s="2607"/>
      <c r="M80" s="2607"/>
      <c r="N80" s="2798"/>
      <c r="O80" s="1200"/>
      <c r="P80" s="1220"/>
    </row>
    <row r="81" spans="1:15" ht="12" thickTop="1">
      <c r="A81" s="811"/>
      <c r="B81" s="1178"/>
      <c r="C81" s="811"/>
      <c r="D81" s="811"/>
      <c r="E81" s="811"/>
      <c r="F81" s="813"/>
      <c r="G81" s="813"/>
      <c r="H81" s="1093"/>
      <c r="I81" s="813"/>
      <c r="J81" s="1178"/>
      <c r="K81" s="1178"/>
      <c r="M81" s="814"/>
      <c r="N81" s="814"/>
      <c r="O81" s="815"/>
    </row>
    <row r="82" spans="1:15" s="870" customFormat="1">
      <c r="A82" s="890"/>
      <c r="B82" s="887"/>
      <c r="C82" s="892"/>
      <c r="D82" s="892"/>
      <c r="E82" s="892"/>
      <c r="F82" s="893"/>
      <c r="G82" s="893"/>
      <c r="H82" s="1094" t="s">
        <v>797</v>
      </c>
      <c r="I82" s="1121"/>
      <c r="J82" s="874"/>
      <c r="K82" s="894"/>
      <c r="L82" s="894"/>
      <c r="M82" s="870" t="s">
        <v>602</v>
      </c>
      <c r="N82" s="895"/>
      <c r="O82" s="896"/>
    </row>
    <row r="83" spans="1:15" s="870" customFormat="1" ht="12">
      <c r="A83" s="890"/>
      <c r="B83" s="887"/>
      <c r="C83" s="892"/>
      <c r="D83" s="892"/>
      <c r="E83" s="892"/>
      <c r="F83" s="1289" t="s">
        <v>60</v>
      </c>
      <c r="G83" s="893" t="s">
        <v>734</v>
      </c>
      <c r="H83" s="1094" t="s">
        <v>768</v>
      </c>
      <c r="I83" s="1121"/>
      <c r="J83" s="874"/>
      <c r="K83" s="894"/>
      <c r="L83" s="894"/>
      <c r="N83" s="895"/>
      <c r="O83" s="896"/>
    </row>
    <row r="84" spans="1:15" s="870" customFormat="1" ht="12">
      <c r="A84" s="818"/>
      <c r="C84" s="889"/>
      <c r="D84" s="897"/>
      <c r="E84" s="897"/>
      <c r="F84" s="1289"/>
      <c r="G84" s="893"/>
      <c r="H84" s="1094"/>
      <c r="I84" s="1121"/>
      <c r="J84" s="1000"/>
      <c r="K84" s="894"/>
      <c r="L84" s="894"/>
      <c r="M84" s="870" t="s">
        <v>597</v>
      </c>
      <c r="N84" s="875"/>
      <c r="O84" s="898"/>
    </row>
    <row r="85" spans="1:15" s="870" customFormat="1" ht="12">
      <c r="A85" s="818"/>
      <c r="C85" s="889"/>
      <c r="D85" s="899"/>
      <c r="E85" s="878"/>
      <c r="F85" s="1289"/>
      <c r="G85" s="893"/>
      <c r="H85" s="1094"/>
      <c r="I85" s="1121"/>
      <c r="J85" s="1000"/>
      <c r="K85" s="894"/>
      <c r="L85" s="894"/>
      <c r="M85" s="870" t="s">
        <v>598</v>
      </c>
      <c r="N85" s="875"/>
      <c r="O85" s="896"/>
    </row>
    <row r="86" spans="1:15" s="870" customFormat="1" ht="12">
      <c r="A86" s="818"/>
      <c r="C86" s="889"/>
      <c r="D86" s="874"/>
      <c r="E86" s="873"/>
      <c r="F86" s="1289"/>
      <c r="G86" s="893"/>
      <c r="H86" s="1094"/>
      <c r="I86" s="1121"/>
      <c r="J86" s="1000"/>
      <c r="K86" s="894"/>
      <c r="L86" s="894"/>
      <c r="M86" s="870" t="s">
        <v>599</v>
      </c>
      <c r="N86" s="875"/>
      <c r="O86" s="898"/>
    </row>
    <row r="87" spans="1:15" s="870" customFormat="1" ht="12">
      <c r="A87" s="818"/>
      <c r="C87" s="889"/>
      <c r="D87" s="874"/>
      <c r="E87" s="873"/>
      <c r="F87" s="1289"/>
      <c r="G87" s="893"/>
      <c r="H87" s="1094"/>
      <c r="I87" s="1121"/>
      <c r="J87" s="1000"/>
      <c r="K87" s="894"/>
      <c r="L87" s="894"/>
      <c r="N87" s="875"/>
      <c r="O87" s="898"/>
    </row>
    <row r="88" spans="1:15" s="870" customFormat="1" ht="12">
      <c r="C88" s="889"/>
      <c r="D88" s="874"/>
      <c r="E88" s="873"/>
      <c r="F88" s="1289"/>
      <c r="G88" s="893"/>
      <c r="H88" s="1094"/>
      <c r="I88" s="1121"/>
      <c r="J88" s="1001"/>
      <c r="K88" s="894"/>
      <c r="L88" s="894"/>
      <c r="N88" s="875"/>
      <c r="O88" s="898"/>
    </row>
    <row r="89" spans="1:15" s="870" customFormat="1" ht="12">
      <c r="C89" s="889"/>
      <c r="D89" s="874"/>
      <c r="E89" s="873"/>
      <c r="F89" s="1297" t="s">
        <v>61</v>
      </c>
      <c r="G89" s="900"/>
      <c r="H89" s="1095"/>
      <c r="I89" s="1122"/>
      <c r="J89" s="1002"/>
      <c r="K89" s="901"/>
      <c r="L89" s="901"/>
      <c r="N89" s="875"/>
      <c r="O89" s="898"/>
    </row>
    <row r="90" spans="1:15" s="870" customFormat="1" ht="12">
      <c r="C90" s="889"/>
      <c r="D90" s="874"/>
      <c r="E90" s="873"/>
      <c r="F90" s="1297" t="s">
        <v>62</v>
      </c>
      <c r="G90" s="900"/>
      <c r="H90" s="1095"/>
      <c r="I90" s="1122"/>
      <c r="J90" s="1002"/>
      <c r="K90" s="901"/>
      <c r="L90" s="901"/>
      <c r="N90" s="875"/>
      <c r="O90" s="898"/>
    </row>
    <row r="91" spans="1:15" s="870" customFormat="1">
      <c r="C91" s="889"/>
      <c r="D91" s="874"/>
      <c r="E91" s="873"/>
      <c r="F91" s="898"/>
      <c r="G91" s="898"/>
      <c r="H91" s="1096"/>
      <c r="I91" s="1123"/>
      <c r="J91" s="1003"/>
      <c r="K91" s="891"/>
      <c r="L91" s="891"/>
      <c r="N91" s="875"/>
      <c r="O91" s="898"/>
    </row>
    <row r="92" spans="1:15" s="870" customFormat="1">
      <c r="C92" s="889"/>
      <c r="D92" s="874"/>
      <c r="E92" s="873"/>
      <c r="F92" s="898"/>
      <c r="G92" s="898"/>
      <c r="H92" s="1096"/>
      <c r="I92" s="1123"/>
      <c r="J92" s="1003"/>
      <c r="K92" s="891"/>
      <c r="L92" s="891"/>
      <c r="N92" s="875"/>
      <c r="O92" s="898"/>
    </row>
    <row r="93" spans="1:15" s="870" customFormat="1">
      <c r="C93" s="889"/>
      <c r="D93" s="874"/>
      <c r="E93" s="873"/>
      <c r="F93" s="898"/>
      <c r="G93" s="898"/>
      <c r="H93" s="1096"/>
      <c r="I93" s="1123"/>
      <c r="J93" s="1003"/>
      <c r="K93" s="891"/>
      <c r="L93" s="891"/>
      <c r="N93" s="875"/>
      <c r="O93" s="898"/>
    </row>
    <row r="94" spans="1:15" s="870" customFormat="1">
      <c r="C94" s="889"/>
      <c r="D94" s="874"/>
      <c r="E94" s="873"/>
      <c r="F94" s="898"/>
      <c r="G94" s="898"/>
      <c r="H94" s="1096"/>
      <c r="I94" s="1123"/>
      <c r="J94" s="1003"/>
      <c r="K94" s="891"/>
      <c r="L94" s="891"/>
      <c r="N94" s="875"/>
      <c r="O94" s="898"/>
    </row>
    <row r="95" spans="1:15" s="870" customFormat="1">
      <c r="C95" s="873"/>
      <c r="D95" s="881"/>
      <c r="E95" s="873"/>
      <c r="F95" s="873"/>
      <c r="G95" s="873"/>
      <c r="H95" s="874"/>
      <c r="I95" s="873"/>
      <c r="J95" s="910"/>
      <c r="K95" s="875"/>
      <c r="L95" s="875"/>
      <c r="N95" s="875"/>
    </row>
    <row r="96" spans="1:15">
      <c r="A96" s="811"/>
      <c r="B96" s="1178"/>
      <c r="C96" s="811"/>
      <c r="D96" s="811"/>
      <c r="E96" s="811"/>
      <c r="F96" s="811"/>
      <c r="G96" s="811"/>
      <c r="H96" s="1097"/>
      <c r="I96" s="811"/>
      <c r="J96" s="1178"/>
      <c r="K96" s="1178"/>
    </row>
    <row r="97" spans="1:11">
      <c r="A97" s="811"/>
      <c r="B97" s="1178"/>
      <c r="C97" s="811"/>
      <c r="D97" s="811"/>
      <c r="E97" s="811"/>
      <c r="F97" s="811"/>
      <c r="G97" s="811"/>
      <c r="H97" s="1097"/>
      <c r="I97" s="811"/>
      <c r="J97" s="1178"/>
      <c r="K97" s="1178"/>
    </row>
    <row r="98" spans="1:11">
      <c r="A98" s="811"/>
      <c r="B98" s="1178"/>
      <c r="C98" s="811"/>
      <c r="D98" s="811"/>
      <c r="E98" s="811"/>
      <c r="F98" s="811"/>
      <c r="G98" s="811"/>
      <c r="H98" s="1097"/>
      <c r="I98" s="811"/>
      <c r="J98" s="1178"/>
      <c r="K98" s="1178"/>
    </row>
    <row r="99" spans="1:11">
      <c r="A99" s="811"/>
      <c r="B99" s="1178"/>
      <c r="C99" s="811"/>
      <c r="D99" s="811"/>
      <c r="E99" s="811"/>
      <c r="F99" s="811"/>
      <c r="G99" s="811"/>
      <c r="H99" s="1097"/>
      <c r="I99" s="811"/>
      <c r="J99" s="1178"/>
      <c r="K99" s="1178"/>
    </row>
    <row r="100" spans="1:11">
      <c r="A100" s="811"/>
      <c r="B100" s="1178"/>
      <c r="C100" s="811"/>
      <c r="D100" s="811"/>
      <c r="E100" s="811"/>
      <c r="F100" s="811"/>
      <c r="G100" s="811"/>
      <c r="H100" s="1097"/>
      <c r="I100" s="811"/>
      <c r="J100" s="1178"/>
      <c r="K100" s="1178"/>
    </row>
    <row r="101" spans="1:11">
      <c r="A101" s="811"/>
      <c r="B101" s="1178"/>
      <c r="C101" s="811"/>
      <c r="D101" s="811"/>
      <c r="E101" s="811"/>
      <c r="F101" s="811"/>
      <c r="G101" s="811"/>
      <c r="H101" s="1097"/>
      <c r="I101" s="811"/>
      <c r="J101" s="1178"/>
      <c r="K101" s="1178"/>
    </row>
    <row r="102" spans="1:11">
      <c r="A102" s="811"/>
      <c r="B102" s="1178"/>
      <c r="C102" s="811"/>
      <c r="D102" s="811"/>
      <c r="E102" s="811"/>
      <c r="F102" s="811"/>
      <c r="G102" s="811"/>
      <c r="H102" s="1097"/>
      <c r="I102" s="811"/>
      <c r="J102" s="1178"/>
      <c r="K102" s="1178"/>
    </row>
    <row r="103" spans="1:11">
      <c r="A103" s="811"/>
      <c r="B103" s="1178"/>
      <c r="C103" s="811"/>
      <c r="D103" s="811"/>
      <c r="E103" s="811"/>
      <c r="F103" s="811"/>
      <c r="G103" s="811"/>
      <c r="H103" s="1097"/>
      <c r="I103" s="811"/>
      <c r="J103" s="1178"/>
      <c r="K103" s="1178"/>
    </row>
    <row r="104" spans="1:11">
      <c r="A104" s="811"/>
      <c r="B104" s="1178"/>
      <c r="C104" s="811"/>
      <c r="D104" s="811"/>
      <c r="E104" s="811"/>
      <c r="F104" s="811"/>
      <c r="G104" s="811"/>
      <c r="H104" s="1097"/>
      <c r="I104" s="811"/>
      <c r="J104" s="1178"/>
      <c r="K104" s="1178"/>
    </row>
    <row r="105" spans="1:11">
      <c r="A105" s="811"/>
      <c r="B105" s="1178"/>
      <c r="C105" s="811"/>
      <c r="D105" s="811"/>
      <c r="E105" s="811"/>
      <c r="F105" s="811"/>
      <c r="G105" s="811"/>
      <c r="H105" s="1097"/>
      <c r="I105" s="811"/>
      <c r="J105" s="1178"/>
      <c r="K105" s="1178"/>
    </row>
    <row r="106" spans="1:11">
      <c r="A106" s="811"/>
      <c r="B106" s="1178"/>
      <c r="C106" s="811"/>
      <c r="D106" s="811"/>
      <c r="E106" s="811"/>
      <c r="F106" s="811"/>
      <c r="G106" s="811"/>
      <c r="H106" s="1097"/>
      <c r="I106" s="811"/>
      <c r="J106" s="1178"/>
      <c r="K106" s="1178"/>
    </row>
    <row r="107" spans="1:11">
      <c r="A107" s="811"/>
      <c r="B107" s="1178"/>
      <c r="C107" s="811"/>
      <c r="D107" s="811"/>
      <c r="E107" s="811"/>
      <c r="F107" s="811"/>
      <c r="G107" s="811"/>
      <c r="H107" s="1097"/>
      <c r="I107" s="811"/>
      <c r="J107" s="1178"/>
      <c r="K107" s="1178"/>
    </row>
    <row r="108" spans="1:11">
      <c r="A108" s="811"/>
      <c r="B108" s="1178"/>
      <c r="C108" s="811"/>
      <c r="D108" s="811"/>
      <c r="E108" s="811"/>
      <c r="F108" s="811"/>
      <c r="G108" s="811"/>
      <c r="H108" s="1097"/>
      <c r="I108" s="811"/>
      <c r="J108" s="1178"/>
      <c r="K108" s="1178"/>
    </row>
    <row r="109" spans="1:11">
      <c r="A109" s="811"/>
      <c r="B109" s="1178"/>
      <c r="C109" s="811"/>
      <c r="D109" s="811"/>
      <c r="E109" s="811"/>
      <c r="F109" s="811"/>
      <c r="G109" s="811"/>
      <c r="H109" s="1097"/>
      <c r="I109" s="811"/>
      <c r="J109" s="1178"/>
      <c r="K109" s="1178"/>
    </row>
    <row r="110" spans="1:11">
      <c r="A110" s="811"/>
      <c r="B110" s="1178"/>
      <c r="C110" s="811"/>
      <c r="D110" s="811"/>
      <c r="E110" s="811"/>
      <c r="F110" s="811"/>
      <c r="G110" s="811"/>
      <c r="H110" s="1097"/>
      <c r="I110" s="811"/>
      <c r="J110" s="1178"/>
      <c r="K110" s="1178"/>
    </row>
    <row r="111" spans="1:11">
      <c r="A111" s="811"/>
      <c r="B111" s="1178"/>
      <c r="C111" s="811"/>
      <c r="D111" s="811"/>
      <c r="E111" s="811"/>
      <c r="F111" s="811"/>
      <c r="G111" s="811"/>
      <c r="H111" s="1097"/>
      <c r="I111" s="811"/>
      <c r="J111" s="1178"/>
      <c r="K111" s="1178"/>
    </row>
    <row r="112" spans="1:11">
      <c r="A112" s="811"/>
      <c r="B112" s="1178"/>
      <c r="C112" s="811"/>
      <c r="D112" s="811"/>
      <c r="E112" s="811"/>
      <c r="F112" s="811"/>
      <c r="G112" s="811"/>
      <c r="H112" s="1097"/>
      <c r="I112" s="811"/>
      <c r="J112" s="1178"/>
      <c r="K112" s="1178"/>
    </row>
    <row r="113" spans="1:11">
      <c r="A113" s="811"/>
      <c r="B113" s="1178"/>
      <c r="C113" s="811"/>
      <c r="D113" s="811"/>
      <c r="E113" s="811"/>
      <c r="F113" s="811"/>
      <c r="G113" s="811"/>
      <c r="H113" s="1097"/>
      <c r="I113" s="811"/>
      <c r="J113" s="1178"/>
      <c r="K113" s="1178"/>
    </row>
    <row r="114" spans="1:11">
      <c r="A114" s="811"/>
      <c r="B114" s="1178"/>
      <c r="C114" s="811"/>
      <c r="D114" s="811"/>
      <c r="E114" s="811"/>
      <c r="F114" s="811"/>
      <c r="G114" s="811"/>
      <c r="H114" s="1097"/>
      <c r="I114" s="811"/>
      <c r="J114" s="1178"/>
      <c r="K114" s="1178"/>
    </row>
    <row r="115" spans="1:11">
      <c r="A115" s="811"/>
      <c r="B115" s="1178"/>
      <c r="C115" s="811"/>
      <c r="D115" s="811"/>
      <c r="E115" s="811"/>
      <c r="F115" s="811"/>
      <c r="G115" s="811"/>
      <c r="H115" s="1097"/>
      <c r="I115" s="811"/>
      <c r="J115" s="1178"/>
      <c r="K115" s="1178"/>
    </row>
    <row r="116" spans="1:11">
      <c r="A116" s="811"/>
      <c r="B116" s="1178"/>
      <c r="C116" s="811"/>
      <c r="D116" s="811"/>
      <c r="E116" s="811"/>
      <c r="F116" s="811"/>
      <c r="G116" s="811"/>
      <c r="H116" s="1097"/>
      <c r="I116" s="811"/>
      <c r="J116" s="1178"/>
      <c r="K116" s="1178"/>
    </row>
    <row r="117" spans="1:11">
      <c r="A117" s="811"/>
      <c r="B117" s="1178"/>
      <c r="C117" s="811"/>
      <c r="D117" s="811"/>
      <c r="E117" s="811"/>
      <c r="F117" s="811"/>
      <c r="G117" s="811"/>
      <c r="H117" s="1097"/>
      <c r="I117" s="811"/>
      <c r="J117" s="1178"/>
      <c r="K117" s="1178"/>
    </row>
    <row r="118" spans="1:11">
      <c r="A118" s="811"/>
      <c r="B118" s="1178"/>
      <c r="C118" s="811"/>
      <c r="D118" s="811"/>
      <c r="E118" s="811"/>
      <c r="F118" s="811"/>
      <c r="G118" s="811"/>
      <c r="H118" s="1097"/>
      <c r="I118" s="811"/>
      <c r="J118" s="1178"/>
      <c r="K118" s="1178"/>
    </row>
    <row r="119" spans="1:11">
      <c r="A119" s="811"/>
      <c r="B119" s="1178"/>
      <c r="C119" s="811"/>
      <c r="D119" s="811"/>
      <c r="E119" s="811"/>
      <c r="F119" s="811"/>
      <c r="G119" s="811"/>
      <c r="H119" s="1097"/>
      <c r="I119" s="811"/>
      <c r="J119" s="1178"/>
      <c r="K119" s="1178"/>
    </row>
    <row r="120" spans="1:11">
      <c r="A120" s="811"/>
      <c r="B120" s="1178"/>
      <c r="C120" s="811"/>
      <c r="D120" s="811"/>
      <c r="E120" s="811"/>
      <c r="F120" s="811"/>
      <c r="G120" s="811"/>
      <c r="H120" s="1097"/>
      <c r="I120" s="811"/>
      <c r="J120" s="1178"/>
      <c r="K120" s="1178"/>
    </row>
    <row r="121" spans="1:11">
      <c r="A121" s="811"/>
      <c r="B121" s="1178"/>
      <c r="C121" s="811"/>
      <c r="D121" s="811"/>
      <c r="E121" s="811"/>
      <c r="F121" s="811"/>
      <c r="G121" s="811"/>
      <c r="H121" s="1097"/>
      <c r="I121" s="811"/>
      <c r="J121" s="1178"/>
      <c r="K121" s="1178"/>
    </row>
    <row r="122" spans="1:11">
      <c r="A122" s="811"/>
      <c r="B122" s="1178"/>
      <c r="C122" s="811"/>
      <c r="D122" s="811"/>
      <c r="E122" s="811"/>
      <c r="F122" s="811"/>
      <c r="G122" s="811"/>
      <c r="H122" s="1097"/>
      <c r="I122" s="811"/>
      <c r="J122" s="1178"/>
      <c r="K122" s="1178"/>
    </row>
    <row r="123" spans="1:11">
      <c r="A123" s="811"/>
      <c r="B123" s="1178"/>
      <c r="C123" s="811"/>
      <c r="D123" s="811"/>
      <c r="E123" s="811"/>
      <c r="F123" s="811"/>
      <c r="G123" s="811"/>
      <c r="H123" s="1097"/>
      <c r="I123" s="811"/>
      <c r="J123" s="1178"/>
      <c r="K123" s="1178"/>
    </row>
    <row r="124" spans="1:11">
      <c r="A124" s="811"/>
      <c r="B124" s="1178"/>
      <c r="C124" s="811"/>
      <c r="D124" s="811"/>
      <c r="E124" s="811"/>
      <c r="F124" s="811"/>
      <c r="G124" s="811"/>
      <c r="H124" s="1097"/>
      <c r="I124" s="811"/>
      <c r="J124" s="1178"/>
      <c r="K124" s="1178"/>
    </row>
    <row r="125" spans="1:11">
      <c r="A125" s="811"/>
      <c r="B125" s="1178"/>
      <c r="C125" s="811"/>
      <c r="D125" s="811"/>
      <c r="E125" s="811"/>
      <c r="F125" s="811"/>
      <c r="G125" s="811"/>
      <c r="H125" s="1097"/>
      <c r="I125" s="811"/>
      <c r="J125" s="1178"/>
      <c r="K125" s="1178"/>
    </row>
    <row r="126" spans="1:11">
      <c r="A126" s="811"/>
      <c r="B126" s="1178"/>
      <c r="C126" s="811"/>
      <c r="D126" s="811"/>
      <c r="E126" s="811"/>
      <c r="F126" s="811"/>
      <c r="G126" s="811"/>
      <c r="H126" s="1097"/>
      <c r="I126" s="811"/>
      <c r="J126" s="1178"/>
      <c r="K126" s="1178"/>
    </row>
    <row r="152" spans="2:17" ht="22.5" hidden="1" customHeight="1">
      <c r="B152" s="795" t="s">
        <v>409</v>
      </c>
      <c r="F152" s="794" t="s">
        <v>10</v>
      </c>
      <c r="L152" s="796">
        <v>583330824201000</v>
      </c>
      <c r="P152" s="816" t="s">
        <v>399</v>
      </c>
      <c r="Q152" s="816" t="s">
        <v>362</v>
      </c>
    </row>
    <row r="153" spans="2:17" ht="22.5" hidden="1" customHeight="1">
      <c r="B153" s="795" t="s">
        <v>410</v>
      </c>
      <c r="F153" s="794" t="s">
        <v>7</v>
      </c>
      <c r="L153" s="796">
        <v>255259541201000</v>
      </c>
      <c r="P153" s="816" t="s">
        <v>253</v>
      </c>
      <c r="Q153" s="816" t="s">
        <v>363</v>
      </c>
    </row>
    <row r="154" spans="2:17" ht="22.5" hidden="1" customHeight="1">
      <c r="B154" s="1182" t="s">
        <v>105</v>
      </c>
      <c r="C154" s="818"/>
      <c r="D154" s="819"/>
      <c r="E154" s="1326"/>
      <c r="F154" s="805" t="s">
        <v>10</v>
      </c>
      <c r="G154" s="805"/>
      <c r="H154" s="1098"/>
      <c r="I154" s="805"/>
      <c r="J154" s="820" t="s">
        <v>365</v>
      </c>
      <c r="K154" s="826"/>
    </row>
    <row r="155" spans="2:17" hidden="1">
      <c r="B155" s="1188" t="s">
        <v>105</v>
      </c>
      <c r="C155" s="822"/>
      <c r="D155" s="822"/>
      <c r="E155" s="1327"/>
      <c r="F155" s="805"/>
      <c r="G155" s="805"/>
      <c r="H155" s="1098"/>
      <c r="I155" s="805"/>
      <c r="J155" s="820" t="s">
        <v>223</v>
      </c>
      <c r="K155" s="826"/>
    </row>
    <row r="156" spans="2:17" hidden="1">
      <c r="B156" s="1187" t="s">
        <v>105</v>
      </c>
      <c r="C156" s="824"/>
      <c r="D156" s="824"/>
      <c r="E156" s="1328"/>
      <c r="F156" s="809"/>
      <c r="G156" s="809"/>
      <c r="H156" s="903"/>
      <c r="I156" s="809"/>
      <c r="J156" s="825" t="s">
        <v>250</v>
      </c>
      <c r="K156" s="826"/>
    </row>
  </sheetData>
  <autoFilter ref="A6:N102">
    <filterColumn colId="1" showButton="0"/>
    <filterColumn colId="2" showButton="0"/>
  </autoFilter>
  <mergeCells count="76">
    <mergeCell ref="B78:D78"/>
    <mergeCell ref="A79:J79"/>
    <mergeCell ref="A80:C80"/>
    <mergeCell ref="D80:N80"/>
    <mergeCell ref="B72:D72"/>
    <mergeCell ref="B73:D73"/>
    <mergeCell ref="B74:D74"/>
    <mergeCell ref="B75:D75"/>
    <mergeCell ref="B76:D76"/>
    <mergeCell ref="B77:D77"/>
    <mergeCell ref="B70:D70"/>
    <mergeCell ref="B57:D57"/>
    <mergeCell ref="B60:D60"/>
    <mergeCell ref="B61:D61"/>
    <mergeCell ref="B62:D62"/>
    <mergeCell ref="B63:D63"/>
    <mergeCell ref="B64:D64"/>
    <mergeCell ref="B65:D65"/>
    <mergeCell ref="B66:D66"/>
    <mergeCell ref="B68:D68"/>
    <mergeCell ref="B67:D67"/>
    <mergeCell ref="B69:D69"/>
    <mergeCell ref="B56:D56"/>
    <mergeCell ref="B44:D44"/>
    <mergeCell ref="B45:D45"/>
    <mergeCell ref="B46:D46"/>
    <mergeCell ref="B43:D43"/>
    <mergeCell ref="B47:D47"/>
    <mergeCell ref="B49:D49"/>
    <mergeCell ref="B48:D48"/>
    <mergeCell ref="B51:D51"/>
    <mergeCell ref="B52:D52"/>
    <mergeCell ref="B53:D53"/>
    <mergeCell ref="B54:D54"/>
    <mergeCell ref="B55:D55"/>
    <mergeCell ref="B38:D38"/>
    <mergeCell ref="B39:D39"/>
    <mergeCell ref="B40:D40"/>
    <mergeCell ref="B41:D41"/>
    <mergeCell ref="B42:D42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24:D24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2:D22"/>
    <mergeCell ref="B23:D23"/>
    <mergeCell ref="B11:D11"/>
    <mergeCell ref="A1:B1"/>
    <mergeCell ref="D1:O1"/>
    <mergeCell ref="A2:B2"/>
    <mergeCell ref="A3:B3"/>
    <mergeCell ref="A4:B4"/>
    <mergeCell ref="D4:L4"/>
    <mergeCell ref="B6:D6"/>
    <mergeCell ref="B7:D7"/>
    <mergeCell ref="B8:D8"/>
    <mergeCell ref="B9:D9"/>
    <mergeCell ref="B10:D10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R30"/>
  <sheetViews>
    <sheetView topLeftCell="A10" workbookViewId="0">
      <selection sqref="A1:N30"/>
    </sheetView>
  </sheetViews>
  <sheetFormatPr defaultRowHeight="12"/>
  <cols>
    <col min="1" max="1" width="5.42578125" style="17" customWidth="1"/>
    <col min="2" max="2" width="3.7109375" style="1285" customWidth="1"/>
    <col min="3" max="3" width="1.42578125" style="1" customWidth="1"/>
    <col min="4" max="4" width="1.42578125" style="2" customWidth="1"/>
    <col min="5" max="5" width="21.42578125" style="14" customWidth="1"/>
    <col min="6" max="6" width="9.28515625" style="2" customWidth="1"/>
    <col min="7" max="7" width="11.140625" style="767" hidden="1" customWidth="1"/>
    <col min="8" max="8" width="29.85546875" style="1291" customWidth="1"/>
    <col min="9" max="10" width="13.7109375" style="1295" hidden="1" customWidth="1"/>
    <col min="11" max="11" width="19.85546875" style="1295" hidden="1" customWidth="1"/>
    <col min="12" max="12" width="14" style="1295" hidden="1" customWidth="1"/>
    <col min="13" max="13" width="12.42578125" style="1" customWidth="1"/>
    <col min="14" max="14" width="9.140625" style="1" hidden="1" customWidth="1"/>
    <col min="15" max="15" width="11" style="1" hidden="1" customWidth="1"/>
    <col min="16" max="16" width="24.140625" style="1" hidden="1" customWidth="1"/>
    <col min="17" max="16384" width="9.140625" style="1"/>
  </cols>
  <sheetData>
    <row r="1" spans="1:18" s="628" customFormat="1" ht="11.25" customHeight="1">
      <c r="A1" s="1506" t="s">
        <v>1058</v>
      </c>
      <c r="B1" s="1516"/>
      <c r="C1" s="1251" t="s">
        <v>257</v>
      </c>
      <c r="D1" s="2528" t="s">
        <v>699</v>
      </c>
      <c r="E1" s="2528"/>
      <c r="F1" s="2528"/>
      <c r="G1" s="2528"/>
      <c r="H1" s="2528"/>
      <c r="I1" s="2528"/>
      <c r="J1" s="2528"/>
      <c r="K1" s="2528"/>
      <c r="L1" s="2528"/>
      <c r="M1" s="2528"/>
      <c r="N1" s="1491"/>
    </row>
    <row r="2" spans="1:18" s="628" customFormat="1">
      <c r="A2" s="1514" t="s">
        <v>1059</v>
      </c>
      <c r="B2" s="1517"/>
      <c r="C2" s="1252" t="s">
        <v>257</v>
      </c>
      <c r="D2" s="2759" t="s">
        <v>1042</v>
      </c>
      <c r="E2" s="2760"/>
      <c r="F2" s="2760"/>
      <c r="G2" s="2760"/>
      <c r="H2" s="2760"/>
      <c r="I2" s="2760"/>
      <c r="J2" s="2760"/>
      <c r="K2" s="2760"/>
      <c r="L2" s="2760"/>
      <c r="M2" s="2760"/>
      <c r="N2" s="2760"/>
    </row>
    <row r="3" spans="1:18" s="473" customFormat="1">
      <c r="A3" s="1514" t="s">
        <v>1060</v>
      </c>
      <c r="B3" s="1517"/>
      <c r="C3" s="1252" t="s">
        <v>257</v>
      </c>
      <c r="D3" s="1311" t="s">
        <v>1101</v>
      </c>
      <c r="E3" s="1311"/>
      <c r="F3" s="1311"/>
      <c r="G3" s="1311"/>
      <c r="H3" s="1311"/>
      <c r="I3" s="1311"/>
      <c r="J3" s="1311"/>
      <c r="K3" s="1316"/>
      <c r="L3" s="1316"/>
      <c r="M3" s="1316"/>
      <c r="N3" s="1297" t="s">
        <v>395</v>
      </c>
    </row>
    <row r="4" spans="1:18" s="473" customFormat="1" ht="32.25" customHeight="1">
      <c r="A4" s="1506" t="s">
        <v>1061</v>
      </c>
      <c r="B4" s="1517"/>
      <c r="C4" s="1251" t="s">
        <v>257</v>
      </c>
      <c r="D4" s="2529" t="s">
        <v>1110</v>
      </c>
      <c r="E4" s="2529"/>
      <c r="F4" s="2529"/>
      <c r="G4" s="2529"/>
      <c r="H4" s="2529"/>
      <c r="I4" s="2529"/>
      <c r="J4" s="2529"/>
      <c r="K4" s="2529"/>
      <c r="L4" s="2529"/>
      <c r="M4" s="2529"/>
      <c r="N4" s="1297"/>
    </row>
    <row r="5" spans="1:18" s="473" customFormat="1">
      <c r="A5" s="1252"/>
      <c r="B5" s="1517"/>
      <c r="C5" s="1252"/>
      <c r="D5" s="1517"/>
      <c r="E5" s="1252"/>
      <c r="F5" s="1252"/>
      <c r="G5" s="635"/>
      <c r="H5" s="1252"/>
      <c r="I5" s="635"/>
      <c r="J5" s="635"/>
      <c r="K5" s="630"/>
      <c r="L5" s="630"/>
      <c r="M5" s="630"/>
      <c r="N5" s="631"/>
    </row>
    <row r="6" spans="1:18" s="473" customFormat="1" ht="12.75" thickBot="1">
      <c r="A6" s="1252"/>
      <c r="B6" s="1517"/>
      <c r="C6" s="1252"/>
      <c r="D6" s="1517"/>
      <c r="E6" s="1252"/>
      <c r="F6" s="1252"/>
      <c r="G6" s="635"/>
      <c r="H6" s="1252"/>
      <c r="I6" s="635"/>
      <c r="J6" s="635"/>
      <c r="K6" s="630"/>
      <c r="L6" s="630"/>
      <c r="M6" s="630"/>
      <c r="N6" s="631"/>
    </row>
    <row r="7" spans="1:18" s="3" customFormat="1" ht="54" customHeight="1" thickTop="1" thickBot="1">
      <c r="A7" s="1253" t="s">
        <v>0</v>
      </c>
      <c r="B7" s="2533" t="s">
        <v>1</v>
      </c>
      <c r="C7" s="2533"/>
      <c r="D7" s="2533"/>
      <c r="E7" s="2533"/>
      <c r="F7" s="1492" t="s">
        <v>2</v>
      </c>
      <c r="G7" s="1254" t="s">
        <v>64</v>
      </c>
      <c r="H7" s="1255" t="s">
        <v>467</v>
      </c>
      <c r="I7" s="1256" t="s">
        <v>3</v>
      </c>
      <c r="J7" s="1256" t="s">
        <v>4</v>
      </c>
      <c r="K7" s="1256"/>
      <c r="L7" s="1256" t="s">
        <v>3</v>
      </c>
      <c r="M7" s="859" t="s">
        <v>1100</v>
      </c>
      <c r="N7" s="1336" t="s">
        <v>477</v>
      </c>
      <c r="O7" s="1258" t="s">
        <v>478</v>
      </c>
      <c r="P7" s="1259" t="s">
        <v>479</v>
      </c>
      <c r="Q7" s="1305"/>
    </row>
    <row r="8" spans="1:18" ht="27" customHeight="1">
      <c r="A8" s="1260">
        <v>1</v>
      </c>
      <c r="B8" s="2546" t="s">
        <v>184</v>
      </c>
      <c r="C8" s="2547"/>
      <c r="D8" s="2547"/>
      <c r="E8" s="2548"/>
      <c r="F8" s="1309" t="s">
        <v>7</v>
      </c>
      <c r="G8" s="1261" t="s">
        <v>185</v>
      </c>
      <c r="H8" s="1313" t="s">
        <v>255</v>
      </c>
      <c r="I8" s="1262"/>
      <c r="J8" s="1262"/>
      <c r="K8" s="1262"/>
      <c r="L8" s="1263">
        <v>577535255201000</v>
      </c>
      <c r="M8" s="1264">
        <v>400000</v>
      </c>
      <c r="N8" s="1386">
        <f>M8*15%</f>
        <v>60000</v>
      </c>
      <c r="O8" s="1264">
        <f>M8-N8</f>
        <v>340000</v>
      </c>
      <c r="P8" s="1265">
        <v>1</v>
      </c>
      <c r="Q8" s="1306"/>
    </row>
    <row r="9" spans="1:18" ht="27" customHeight="1">
      <c r="A9" s="1266">
        <v>2</v>
      </c>
      <c r="B9" s="2540" t="s">
        <v>179</v>
      </c>
      <c r="C9" s="2541"/>
      <c r="D9" s="2541"/>
      <c r="E9" s="2542"/>
      <c r="F9" s="5" t="s">
        <v>7</v>
      </c>
      <c r="G9" s="1515" t="s">
        <v>51</v>
      </c>
      <c r="H9" s="1314" t="s">
        <v>254</v>
      </c>
      <c r="I9" s="1267"/>
      <c r="J9" s="1267"/>
      <c r="K9" s="1267"/>
      <c r="L9" s="1268">
        <v>583385122201000</v>
      </c>
      <c r="M9" s="1275">
        <v>400000</v>
      </c>
      <c r="N9" s="1388">
        <f>M9*15%</f>
        <v>60000</v>
      </c>
      <c r="O9" s="1269">
        <v>400000</v>
      </c>
      <c r="P9" s="1270">
        <v>3</v>
      </c>
      <c r="Q9" s="1306"/>
    </row>
    <row r="10" spans="1:18" s="17" customFormat="1" ht="35.25" customHeight="1">
      <c r="A10" s="1266">
        <v>3</v>
      </c>
      <c r="B10" s="2540" t="s">
        <v>302</v>
      </c>
      <c r="C10" s="2541"/>
      <c r="D10" s="2541"/>
      <c r="E10" s="2542"/>
      <c r="F10" s="5" t="s">
        <v>7</v>
      </c>
      <c r="G10" s="1515" t="s">
        <v>21</v>
      </c>
      <c r="H10" s="1314" t="s">
        <v>328</v>
      </c>
      <c r="I10" s="1273">
        <v>577535255201000</v>
      </c>
      <c r="J10" s="1274" t="s">
        <v>22</v>
      </c>
      <c r="K10" s="1272"/>
      <c r="L10" s="1350">
        <v>577535255201000</v>
      </c>
      <c r="M10" s="1275">
        <v>400000</v>
      </c>
      <c r="N10" s="1388">
        <f>M10*15%</f>
        <v>60000</v>
      </c>
      <c r="O10" s="1275">
        <f>M10-N10</f>
        <v>340000</v>
      </c>
      <c r="P10" s="1270">
        <v>5</v>
      </c>
      <c r="Q10" s="1307"/>
      <c r="R10" s="21"/>
    </row>
    <row r="11" spans="1:18" ht="27" customHeight="1">
      <c r="A11" s="1266">
        <v>4</v>
      </c>
      <c r="B11" s="2855" t="s">
        <v>38</v>
      </c>
      <c r="C11" s="2855"/>
      <c r="D11" s="2855"/>
      <c r="E11" s="2855"/>
      <c r="F11" s="1381" t="s">
        <v>7</v>
      </c>
      <c r="G11" s="1515" t="s">
        <v>183</v>
      </c>
      <c r="H11" s="1667" t="s">
        <v>705</v>
      </c>
      <c r="I11" s="1668"/>
      <c r="J11" s="1668"/>
      <c r="K11" s="1668"/>
      <c r="L11" s="1362">
        <v>776428963201</v>
      </c>
      <c r="M11" s="1275">
        <v>400000</v>
      </c>
      <c r="N11" s="1388">
        <f>M11*15%</f>
        <v>60000</v>
      </c>
      <c r="O11" s="1275">
        <f>M11-N11</f>
        <v>340000</v>
      </c>
      <c r="P11" s="1270">
        <v>7</v>
      </c>
      <c r="Q11" s="1306"/>
      <c r="R11" s="88"/>
    </row>
    <row r="12" spans="1:18" ht="27" customHeight="1">
      <c r="A12" s="1271">
        <v>5</v>
      </c>
      <c r="B12" s="2537" t="s">
        <v>757</v>
      </c>
      <c r="C12" s="2538"/>
      <c r="D12" s="2538"/>
      <c r="E12" s="2539"/>
      <c r="F12" s="1276" t="s">
        <v>7</v>
      </c>
      <c r="G12" s="1493" t="s">
        <v>756</v>
      </c>
      <c r="H12" s="1315" t="s">
        <v>803</v>
      </c>
      <c r="I12" s="1382"/>
      <c r="J12" s="1382"/>
      <c r="K12" s="1505"/>
      <c r="L12" s="1669">
        <v>58333325201000</v>
      </c>
      <c r="M12" s="1275">
        <v>400000</v>
      </c>
      <c r="N12" s="1387" t="e">
        <f>#REF!*5%</f>
        <v>#REF!</v>
      </c>
      <c r="O12" s="1278" t="e">
        <f>M12-N12</f>
        <v>#REF!</v>
      </c>
      <c r="P12" s="1279">
        <v>9</v>
      </c>
      <c r="Q12" s="1306"/>
    </row>
    <row r="13" spans="1:18" s="473" customFormat="1" ht="19.5" customHeight="1">
      <c r="A13" s="2534" t="s">
        <v>59</v>
      </c>
      <c r="B13" s="2535"/>
      <c r="C13" s="2535"/>
      <c r="D13" s="2535"/>
      <c r="E13" s="2535"/>
      <c r="F13" s="2535"/>
      <c r="G13" s="2535"/>
      <c r="H13" s="2535"/>
      <c r="I13" s="2535"/>
      <c r="J13" s="2535"/>
      <c r="K13" s="2535"/>
      <c r="L13" s="2536"/>
      <c r="M13" s="1281">
        <f>SUM(M8:M12)</f>
        <v>2000000</v>
      </c>
      <c r="N13" s="1389" t="e">
        <f>SUM(N8:N12)</f>
        <v>#REF!</v>
      </c>
      <c r="O13" s="1281" t="e">
        <f>SUM(O8:O12)</f>
        <v>#REF!</v>
      </c>
      <c r="P13" s="1282"/>
      <c r="Q13" s="1308"/>
    </row>
    <row r="14" spans="1:18" s="473" customFormat="1" ht="23.25" customHeight="1" thickBot="1">
      <c r="A14" s="2525" t="s">
        <v>1107</v>
      </c>
      <c r="B14" s="2526"/>
      <c r="C14" s="2526"/>
      <c r="D14" s="2526"/>
      <c r="E14" s="2526"/>
      <c r="F14" s="2526"/>
      <c r="G14" s="2526"/>
      <c r="H14" s="2526"/>
      <c r="I14" s="2526"/>
      <c r="J14" s="2526"/>
      <c r="K14" s="2526"/>
      <c r="L14" s="2526"/>
      <c r="M14" s="2527"/>
      <c r="N14" s="1489"/>
      <c r="O14" s="1490"/>
      <c r="P14" s="1283"/>
      <c r="Q14" s="1308"/>
    </row>
    <row r="15" spans="1:18" ht="12.75" thickTop="1">
      <c r="A15" s="10"/>
      <c r="B15" s="1"/>
      <c r="D15" s="1"/>
      <c r="E15" s="1"/>
      <c r="F15" s="1"/>
      <c r="G15" s="1"/>
      <c r="H15" s="1"/>
      <c r="I15" s="1"/>
      <c r="J15" s="1"/>
      <c r="K15" s="1"/>
      <c r="L15" s="1"/>
      <c r="M15" s="1284"/>
    </row>
    <row r="16" spans="1:18">
      <c r="A16" s="10"/>
      <c r="H16" s="1"/>
      <c r="I16" s="1"/>
      <c r="J16" s="1"/>
      <c r="K16" s="1"/>
      <c r="L16" s="1"/>
      <c r="M16" s="1286"/>
      <c r="N16" s="1287"/>
    </row>
    <row r="17" spans="1:14">
      <c r="A17" s="10"/>
      <c r="B17" s="25"/>
      <c r="C17" s="88"/>
      <c r="D17" s="1288"/>
      <c r="E17" s="1288"/>
      <c r="F17" s="1310"/>
      <c r="G17" s="1290"/>
      <c r="I17" s="1292"/>
      <c r="J17" s="1292"/>
      <c r="K17" s="1293"/>
      <c r="L17" s="1293"/>
      <c r="M17" s="1286"/>
      <c r="N17" s="1294"/>
    </row>
    <row r="18" spans="1:14">
      <c r="A18" s="10"/>
      <c r="B18" s="25"/>
      <c r="C18" s="88"/>
      <c r="D18" s="1288"/>
      <c r="E18" s="1288"/>
      <c r="F18" s="1310"/>
      <c r="G18" s="1290"/>
      <c r="H18" s="1289" t="s">
        <v>60</v>
      </c>
      <c r="I18" s="1292"/>
      <c r="J18" s="1292"/>
      <c r="K18" s="1293"/>
      <c r="L18" s="1293"/>
      <c r="M18" s="1286"/>
      <c r="N18" s="1294"/>
    </row>
    <row r="19" spans="1:14">
      <c r="A19" s="11"/>
      <c r="D19" s="1504"/>
      <c r="E19" s="12"/>
      <c r="F19" s="1310"/>
      <c r="G19" s="1290"/>
      <c r="H19" s="1289"/>
      <c r="I19" s="1292"/>
      <c r="J19" s="1292"/>
      <c r="K19" s="1293"/>
      <c r="M19" s="1296"/>
      <c r="N19" s="1294"/>
    </row>
    <row r="20" spans="1:14">
      <c r="A20" s="11"/>
      <c r="D20" s="1504"/>
      <c r="E20" s="13"/>
      <c r="F20" s="1310"/>
      <c r="G20" s="1290"/>
      <c r="H20" s="1289"/>
      <c r="I20" s="1292"/>
      <c r="J20" s="1292"/>
      <c r="K20" s="1293"/>
      <c r="M20" s="1286"/>
      <c r="N20" s="1294"/>
    </row>
    <row r="21" spans="1:14">
      <c r="A21" s="11"/>
      <c r="D21" s="1504"/>
      <c r="E21" s="1291"/>
      <c r="F21" s="1310"/>
      <c r="G21" s="1290"/>
      <c r="H21" s="1289"/>
      <c r="I21" s="1292"/>
      <c r="J21" s="1292"/>
      <c r="K21" s="1293"/>
      <c r="M21" s="1296"/>
      <c r="N21" s="1294"/>
    </row>
    <row r="22" spans="1:14">
      <c r="A22" s="11"/>
      <c r="D22" s="1504"/>
      <c r="E22" s="1291"/>
      <c r="F22" s="1310"/>
      <c r="G22" s="1290"/>
      <c r="H22" s="1289"/>
      <c r="I22" s="1292"/>
      <c r="J22" s="1292"/>
      <c r="K22" s="1293"/>
      <c r="M22" s="1296"/>
      <c r="N22" s="1294"/>
    </row>
    <row r="23" spans="1:14">
      <c r="D23" s="1504"/>
      <c r="E23" s="1291"/>
      <c r="F23" s="1310"/>
      <c r="G23" s="1290"/>
      <c r="H23" s="1289"/>
      <c r="I23" s="1292"/>
      <c r="J23" s="1292"/>
      <c r="K23" s="1293"/>
      <c r="M23" s="1296"/>
      <c r="N23" s="1294"/>
    </row>
    <row r="24" spans="1:14">
      <c r="D24" s="1504"/>
      <c r="E24" s="1291"/>
      <c r="F24" s="1311"/>
      <c r="G24" s="631"/>
      <c r="H24" s="1297" t="s">
        <v>61</v>
      </c>
      <c r="I24" s="1298"/>
      <c r="J24" s="1298"/>
      <c r="K24" s="1299"/>
      <c r="M24" s="1296"/>
      <c r="N24" s="1294"/>
    </row>
    <row r="25" spans="1:14">
      <c r="D25" s="1504"/>
      <c r="E25" s="1291"/>
      <c r="F25" s="1311"/>
      <c r="G25" s="631"/>
      <c r="H25" s="1297" t="s">
        <v>62</v>
      </c>
      <c r="I25" s="1298"/>
      <c r="J25" s="1298"/>
      <c r="K25" s="1299"/>
      <c r="M25" s="1296"/>
      <c r="N25" s="1294"/>
    </row>
    <row r="26" spans="1:14">
      <c r="D26" s="1504"/>
      <c r="E26" s="1291"/>
      <c r="F26" s="1312"/>
      <c r="G26" s="1300"/>
      <c r="H26" s="1301"/>
      <c r="I26" s="1302"/>
      <c r="J26" s="1302"/>
      <c r="K26" s="1303"/>
      <c r="M26" s="1296"/>
      <c r="N26" s="1294"/>
    </row>
    <row r="27" spans="1:14">
      <c r="D27" s="1504"/>
      <c r="E27" s="1291"/>
      <c r="F27" s="1312"/>
      <c r="G27" s="1300"/>
      <c r="H27" s="1301"/>
      <c r="I27" s="1302"/>
      <c r="J27" s="1302"/>
      <c r="K27" s="1303"/>
      <c r="M27" s="1296"/>
      <c r="N27" s="1294"/>
    </row>
    <row r="28" spans="1:14">
      <c r="D28" s="1504"/>
      <c r="E28" s="1291"/>
      <c r="F28" s="1312"/>
      <c r="G28" s="1300"/>
      <c r="H28" s="1301"/>
      <c r="I28" s="1302"/>
      <c r="J28" s="1302"/>
      <c r="K28" s="1303"/>
      <c r="M28" s="1296"/>
      <c r="N28" s="1294"/>
    </row>
    <row r="29" spans="1:14">
      <c r="D29" s="1504"/>
      <c r="E29" s="1291"/>
      <c r="F29" s="1312"/>
      <c r="G29" s="1300"/>
      <c r="H29" s="1301"/>
      <c r="I29" s="1302"/>
      <c r="J29" s="1302"/>
      <c r="K29" s="1303"/>
      <c r="M29" s="1296"/>
      <c r="N29" s="1294"/>
    </row>
    <row r="30" spans="1:14">
      <c r="H30" s="1304"/>
      <c r="N30" s="1294"/>
    </row>
  </sheetData>
  <mergeCells count="11">
    <mergeCell ref="A13:L13"/>
    <mergeCell ref="A14:M14"/>
    <mergeCell ref="D2:N2"/>
    <mergeCell ref="B10:E10"/>
    <mergeCell ref="B11:E11"/>
    <mergeCell ref="B12:E12"/>
    <mergeCell ref="D1:M1"/>
    <mergeCell ref="D4:M4"/>
    <mergeCell ref="B7:E7"/>
    <mergeCell ref="B8:E8"/>
    <mergeCell ref="B9:E9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Q138"/>
  <sheetViews>
    <sheetView workbookViewId="0">
      <selection activeCell="D4" sqref="D4:G4"/>
    </sheetView>
  </sheetViews>
  <sheetFormatPr defaultColWidth="18" defaultRowHeight="11.25"/>
  <cols>
    <col min="1" max="1" width="5.28515625" style="794" customWidth="1"/>
    <col min="2" max="2" width="4.7109375" style="1535" customWidth="1"/>
    <col min="3" max="3" width="1.42578125" style="873" bestFit="1" customWidth="1"/>
    <col min="4" max="4" width="26.28515625" style="873" customWidth="1"/>
    <col min="5" max="5" width="11.5703125" style="794" customWidth="1"/>
    <col min="6" max="6" width="24" style="795" customWidth="1"/>
    <col min="7" max="7" width="13.140625" style="795" customWidth="1"/>
    <col min="8" max="11" width="18.140625" style="795" hidden="1" customWidth="1"/>
    <col min="12" max="12" width="12.5703125" style="796" hidden="1" customWidth="1"/>
    <col min="13" max="13" width="9" style="796" hidden="1" customWidth="1"/>
    <col min="14" max="14" width="9.85546875" style="796" hidden="1" customWidth="1"/>
    <col min="15" max="15" width="18.5703125" style="797" hidden="1" customWidth="1"/>
    <col min="16" max="18" width="0" style="798" hidden="1" customWidth="1"/>
    <col min="19" max="16384" width="18" style="798"/>
  </cols>
  <sheetData>
    <row r="1" spans="1:15" s="791" customFormat="1">
      <c r="A1" s="1506" t="s">
        <v>1058</v>
      </c>
      <c r="B1" s="1623"/>
      <c r="C1" s="1525" t="s">
        <v>257</v>
      </c>
      <c r="D1" s="2608" t="s">
        <v>699</v>
      </c>
      <c r="E1" s="2608"/>
      <c r="F1" s="2608"/>
      <c r="G1" s="2608"/>
      <c r="H1" s="2608"/>
      <c r="I1" s="2608"/>
      <c r="J1" s="2608"/>
      <c r="K1" s="2608"/>
      <c r="L1" s="2608"/>
      <c r="M1" s="2608"/>
      <c r="N1" s="2608"/>
      <c r="O1" s="2608"/>
    </row>
    <row r="2" spans="1:15" s="791" customFormat="1">
      <c r="A2" s="1514" t="s">
        <v>1059</v>
      </c>
      <c r="B2" s="1642"/>
      <c r="C2" s="878" t="s">
        <v>257</v>
      </c>
      <c r="D2" s="2759" t="s">
        <v>1042</v>
      </c>
      <c r="E2" s="2760"/>
      <c r="F2" s="2760"/>
      <c r="G2" s="2760"/>
      <c r="H2" s="2760"/>
      <c r="I2" s="2760"/>
      <c r="J2" s="2760"/>
      <c r="K2" s="2760"/>
      <c r="L2" s="2760"/>
      <c r="M2" s="2760"/>
      <c r="N2" s="2760"/>
      <c r="O2" s="2760"/>
    </row>
    <row r="3" spans="1:15">
      <c r="A3" s="1514" t="s">
        <v>1060</v>
      </c>
      <c r="B3" s="1642"/>
      <c r="C3" s="878" t="s">
        <v>257</v>
      </c>
      <c r="D3" s="878" t="s">
        <v>704</v>
      </c>
      <c r="E3" s="788"/>
      <c r="F3" s="787"/>
      <c r="G3" s="787"/>
      <c r="H3" s="787"/>
      <c r="I3" s="787"/>
      <c r="J3" s="787"/>
      <c r="K3" s="787"/>
      <c r="L3" s="789"/>
      <c r="M3" s="789"/>
      <c r="N3" s="789"/>
      <c r="O3" s="790" t="s">
        <v>395</v>
      </c>
    </row>
    <row r="4" spans="1:15" ht="24.75" customHeight="1">
      <c r="A4" s="1506" t="s">
        <v>1061</v>
      </c>
      <c r="B4" s="1623"/>
      <c r="C4" s="1525" t="s">
        <v>257</v>
      </c>
      <c r="D4" s="2842" t="s">
        <v>1056</v>
      </c>
      <c r="E4" s="2842"/>
      <c r="F4" s="2842"/>
      <c r="G4" s="2842"/>
      <c r="H4" s="1513"/>
      <c r="I4" s="1513"/>
      <c r="J4" s="1513"/>
      <c r="K4" s="1513"/>
      <c r="L4" s="1513"/>
      <c r="M4" s="789"/>
      <c r="N4" s="789"/>
      <c r="O4" s="790"/>
    </row>
    <row r="5" spans="1:15" ht="12" thickBot="1">
      <c r="L5" s="814"/>
    </row>
    <row r="6" spans="1:15" s="799" customFormat="1" ht="36" customHeight="1" thickTop="1" thickBot="1">
      <c r="A6" s="856" t="s">
        <v>0</v>
      </c>
      <c r="B6" s="2859" t="s">
        <v>408</v>
      </c>
      <c r="C6" s="2859"/>
      <c r="D6" s="2859"/>
      <c r="E6" s="857" t="s">
        <v>2</v>
      </c>
      <c r="F6" s="857" t="s">
        <v>470</v>
      </c>
      <c r="G6" s="859" t="s">
        <v>476</v>
      </c>
      <c r="H6" s="1214" t="s">
        <v>3</v>
      </c>
      <c r="I6" s="1185" t="s">
        <v>737</v>
      </c>
      <c r="J6" s="857" t="s">
        <v>64</v>
      </c>
      <c r="K6" s="857" t="s">
        <v>4</v>
      </c>
      <c r="L6" s="859" t="s">
        <v>476</v>
      </c>
      <c r="M6" s="1214" t="s">
        <v>477</v>
      </c>
      <c r="N6" s="1201" t="s">
        <v>478</v>
      </c>
      <c r="O6" s="1194" t="s">
        <v>479</v>
      </c>
    </row>
    <row r="7" spans="1:15" ht="16.5" customHeight="1">
      <c r="A7" s="1728">
        <v>1</v>
      </c>
      <c r="B7" s="2860" t="s">
        <v>623</v>
      </c>
      <c r="C7" s="2861"/>
      <c r="D7" s="2862"/>
      <c r="E7" s="1729" t="s">
        <v>7</v>
      </c>
      <c r="F7" s="1730" t="s">
        <v>16</v>
      </c>
      <c r="G7" s="1731">
        <v>400000</v>
      </c>
      <c r="H7" s="1697">
        <v>583329545201000</v>
      </c>
      <c r="I7" s="1643">
        <v>2</v>
      </c>
      <c r="J7" s="1644" t="s">
        <v>188</v>
      </c>
      <c r="K7" s="1645" t="s">
        <v>624</v>
      </c>
      <c r="L7" s="1646">
        <v>400000</v>
      </c>
      <c r="M7" s="837">
        <f>L7*15%</f>
        <v>60000</v>
      </c>
      <c r="N7" s="1202">
        <f>L7-M7</f>
        <v>340000</v>
      </c>
      <c r="O7" s="1195">
        <v>1</v>
      </c>
    </row>
    <row r="8" spans="1:15" ht="16.5" customHeight="1">
      <c r="A8" s="1732">
        <v>2</v>
      </c>
      <c r="B8" s="2856" t="s">
        <v>119</v>
      </c>
      <c r="C8" s="2857"/>
      <c r="D8" s="2858"/>
      <c r="E8" s="1733" t="s">
        <v>10</v>
      </c>
      <c r="F8" s="1734" t="s">
        <v>20</v>
      </c>
      <c r="G8" s="1735">
        <v>400000</v>
      </c>
      <c r="H8" s="1698">
        <v>776330524201000</v>
      </c>
      <c r="I8" s="1009">
        <v>3</v>
      </c>
      <c r="J8" s="1246" t="s">
        <v>187</v>
      </c>
      <c r="K8" s="1010" t="s">
        <v>437</v>
      </c>
      <c r="L8" s="1647">
        <v>400000</v>
      </c>
      <c r="M8" s="1106">
        <f>L8*5%</f>
        <v>20000</v>
      </c>
      <c r="N8" s="1204">
        <f>L8-M8</f>
        <v>380000</v>
      </c>
      <c r="O8" s="1196">
        <v>4</v>
      </c>
    </row>
    <row r="9" spans="1:15" ht="16.5" customHeight="1">
      <c r="A9" s="1732">
        <v>3</v>
      </c>
      <c r="B9" s="2856" t="s">
        <v>119</v>
      </c>
      <c r="C9" s="2857"/>
      <c r="D9" s="2858"/>
      <c r="E9" s="1733" t="s">
        <v>10</v>
      </c>
      <c r="F9" s="1734" t="s">
        <v>19</v>
      </c>
      <c r="G9" s="1735">
        <v>400000</v>
      </c>
      <c r="H9" s="1698">
        <v>776330524201000</v>
      </c>
      <c r="I9" s="1009">
        <v>3</v>
      </c>
      <c r="J9" s="1246" t="s">
        <v>187</v>
      </c>
      <c r="K9" s="1010" t="s">
        <v>437</v>
      </c>
      <c r="L9" s="1647">
        <v>400000</v>
      </c>
      <c r="M9" s="1106">
        <f>L9*5%</f>
        <v>20000</v>
      </c>
      <c r="N9" s="1204">
        <f>L9-M9</f>
        <v>380000</v>
      </c>
      <c r="O9" s="1196">
        <v>6</v>
      </c>
    </row>
    <row r="10" spans="1:15" ht="16.5" customHeight="1">
      <c r="A10" s="1732">
        <v>4</v>
      </c>
      <c r="B10" s="2856" t="s">
        <v>623</v>
      </c>
      <c r="C10" s="2857"/>
      <c r="D10" s="2858"/>
      <c r="E10" s="1733" t="s">
        <v>7</v>
      </c>
      <c r="F10" s="1734" t="s">
        <v>17</v>
      </c>
      <c r="G10" s="1735">
        <v>400000</v>
      </c>
      <c r="H10" s="1699">
        <v>583329545201000</v>
      </c>
      <c r="I10" s="1009">
        <v>2</v>
      </c>
      <c r="J10" s="1246" t="s">
        <v>188</v>
      </c>
      <c r="K10" s="1010" t="s">
        <v>624</v>
      </c>
      <c r="L10" s="1647">
        <v>400000</v>
      </c>
      <c r="M10" s="837">
        <f>L10*15%</f>
        <v>60000</v>
      </c>
      <c r="N10" s="1202">
        <f t="shared" ref="N10:N15" si="0">L10-M10</f>
        <v>340000</v>
      </c>
      <c r="O10" s="1195">
        <v>7</v>
      </c>
    </row>
    <row r="11" spans="1:15" ht="16.5" customHeight="1">
      <c r="A11" s="1732">
        <v>5</v>
      </c>
      <c r="B11" s="2856" t="s">
        <v>134</v>
      </c>
      <c r="C11" s="2857"/>
      <c r="D11" s="2858"/>
      <c r="E11" s="1733" t="s">
        <v>10</v>
      </c>
      <c r="F11" s="1734" t="s">
        <v>794</v>
      </c>
      <c r="G11" s="1735">
        <v>400000</v>
      </c>
      <c r="H11" s="1699" t="s">
        <v>774</v>
      </c>
      <c r="I11" s="1009">
        <v>3</v>
      </c>
      <c r="J11" s="1246" t="s">
        <v>188</v>
      </c>
      <c r="K11" s="1010" t="s">
        <v>193</v>
      </c>
      <c r="L11" s="1647">
        <v>400000</v>
      </c>
      <c r="M11" s="837">
        <f>L11*5%</f>
        <v>20000</v>
      </c>
      <c r="N11" s="1202">
        <f t="shared" si="0"/>
        <v>380000</v>
      </c>
      <c r="O11" s="1195">
        <v>9</v>
      </c>
    </row>
    <row r="12" spans="1:15" ht="16.5" customHeight="1">
      <c r="A12" s="1732">
        <v>6</v>
      </c>
      <c r="B12" s="2869" t="s">
        <v>783</v>
      </c>
      <c r="C12" s="2870"/>
      <c r="D12" s="2871"/>
      <c r="E12" s="1736" t="s">
        <v>7</v>
      </c>
      <c r="F12" s="1734" t="s">
        <v>448</v>
      </c>
      <c r="G12" s="1735">
        <v>400000</v>
      </c>
      <c r="H12" s="1698">
        <v>256060971201000</v>
      </c>
      <c r="I12" s="1018">
        <v>1</v>
      </c>
      <c r="J12" s="1648" t="s">
        <v>185</v>
      </c>
      <c r="K12" s="1010">
        <v>81363087677</v>
      </c>
      <c r="L12" s="1647">
        <v>400000</v>
      </c>
      <c r="M12" s="834">
        <f>L12*15%</f>
        <v>60000</v>
      </c>
      <c r="N12" s="1206">
        <f t="shared" si="0"/>
        <v>340000</v>
      </c>
      <c r="O12" s="1195">
        <v>13</v>
      </c>
    </row>
    <row r="13" spans="1:15" ht="16.5" customHeight="1">
      <c r="A13" s="1732">
        <v>7</v>
      </c>
      <c r="B13" s="2856" t="s">
        <v>779</v>
      </c>
      <c r="C13" s="2857"/>
      <c r="D13" s="2858"/>
      <c r="E13" s="1733" t="s">
        <v>7</v>
      </c>
      <c r="F13" s="1734" t="s">
        <v>345</v>
      </c>
      <c r="G13" s="1735">
        <v>400000</v>
      </c>
      <c r="H13" s="1699" t="s">
        <v>780</v>
      </c>
      <c r="I13" s="1009">
        <v>3</v>
      </c>
      <c r="J13" s="1246" t="s">
        <v>188</v>
      </c>
      <c r="K13" s="1010" t="s">
        <v>775</v>
      </c>
      <c r="L13" s="1647">
        <v>400000</v>
      </c>
      <c r="M13" s="837">
        <f>L13*15%</f>
        <v>60000</v>
      </c>
      <c r="N13" s="1202">
        <f t="shared" si="0"/>
        <v>340000</v>
      </c>
      <c r="O13" s="1195">
        <v>11</v>
      </c>
    </row>
    <row r="14" spans="1:15" ht="16.5" customHeight="1">
      <c r="A14" s="1732">
        <v>8</v>
      </c>
      <c r="B14" s="2856" t="s">
        <v>134</v>
      </c>
      <c r="C14" s="2857"/>
      <c r="D14" s="2858"/>
      <c r="E14" s="1733" t="s">
        <v>10</v>
      </c>
      <c r="F14" s="1734" t="s">
        <v>346</v>
      </c>
      <c r="G14" s="1735">
        <v>400000</v>
      </c>
      <c r="H14" s="1699" t="s">
        <v>774</v>
      </c>
      <c r="I14" s="1009">
        <v>3</v>
      </c>
      <c r="J14" s="1246" t="s">
        <v>188</v>
      </c>
      <c r="K14" s="1010" t="s">
        <v>193</v>
      </c>
      <c r="L14" s="1647">
        <v>400000</v>
      </c>
      <c r="M14" s="837">
        <f>L14*5%</f>
        <v>20000</v>
      </c>
      <c r="N14" s="1202">
        <f t="shared" si="0"/>
        <v>380000</v>
      </c>
      <c r="O14" s="1195">
        <v>15</v>
      </c>
    </row>
    <row r="15" spans="1:15" ht="16.5" customHeight="1" thickBot="1">
      <c r="A15" s="1738">
        <v>9</v>
      </c>
      <c r="B15" s="2863" t="s">
        <v>125</v>
      </c>
      <c r="C15" s="2864"/>
      <c r="D15" s="2865"/>
      <c r="E15" s="1739" t="s">
        <v>7</v>
      </c>
      <c r="F15" s="1740" t="s">
        <v>449</v>
      </c>
      <c r="G15" s="1741">
        <v>400000</v>
      </c>
      <c r="H15" s="1700" t="s">
        <v>276</v>
      </c>
      <c r="I15" s="1654">
        <v>2</v>
      </c>
      <c r="J15" s="1655" t="s">
        <v>188</v>
      </c>
      <c r="K15" s="1656" t="s">
        <v>203</v>
      </c>
      <c r="L15" s="1657">
        <v>400000</v>
      </c>
      <c r="M15" s="842">
        <f>L15*15%</f>
        <v>60000</v>
      </c>
      <c r="N15" s="1203">
        <f t="shared" si="0"/>
        <v>340000</v>
      </c>
      <c r="O15" s="1196">
        <v>18</v>
      </c>
    </row>
    <row r="16" spans="1:15" ht="16.5" customHeight="1" thickBot="1">
      <c r="A16" s="1652">
        <v>10</v>
      </c>
      <c r="B16" s="2866" t="s">
        <v>721</v>
      </c>
      <c r="C16" s="2867"/>
      <c r="D16" s="2868"/>
      <c r="E16" s="1117" t="s">
        <v>10</v>
      </c>
      <c r="F16" s="1799" t="s">
        <v>349</v>
      </c>
      <c r="G16" s="1523">
        <v>400000</v>
      </c>
      <c r="H16" s="1701">
        <v>583385240201000</v>
      </c>
      <c r="I16" s="1658">
        <v>2</v>
      </c>
      <c r="J16" s="1659" t="s">
        <v>181</v>
      </c>
      <c r="K16" s="1660" t="s">
        <v>722</v>
      </c>
      <c r="L16" s="1661">
        <v>400000</v>
      </c>
      <c r="M16" s="1106"/>
      <c r="N16" s="1204"/>
      <c r="O16" s="1196"/>
    </row>
    <row r="17" spans="1:15" ht="16.5" customHeight="1" thickBot="1">
      <c r="A17" s="1652">
        <v>11</v>
      </c>
      <c r="B17" s="2866" t="s">
        <v>126</v>
      </c>
      <c r="C17" s="2867"/>
      <c r="D17" s="2868"/>
      <c r="E17" s="1117" t="s">
        <v>7</v>
      </c>
      <c r="F17" s="1653" t="s">
        <v>350</v>
      </c>
      <c r="G17" s="1523">
        <v>400000</v>
      </c>
      <c r="H17" s="1701" t="s">
        <v>295</v>
      </c>
      <c r="I17" s="1658">
        <v>3</v>
      </c>
      <c r="J17" s="1659" t="s">
        <v>188</v>
      </c>
      <c r="K17" s="1662" t="s">
        <v>251</v>
      </c>
      <c r="L17" s="1661">
        <v>400000</v>
      </c>
      <c r="M17" s="834">
        <f>L17*15%</f>
        <v>60000</v>
      </c>
      <c r="N17" s="1206">
        <f>L17-M17</f>
        <v>340000</v>
      </c>
      <c r="O17" s="1195">
        <v>23</v>
      </c>
    </row>
    <row r="18" spans="1:15" ht="16.5" customHeight="1">
      <c r="A18" s="1742">
        <v>12</v>
      </c>
      <c r="B18" s="2872" t="s">
        <v>777</v>
      </c>
      <c r="C18" s="2873"/>
      <c r="D18" s="2874"/>
      <c r="E18" s="1743" t="s">
        <v>7</v>
      </c>
      <c r="F18" s="1744" t="s">
        <v>351</v>
      </c>
      <c r="G18" s="1745">
        <v>400000</v>
      </c>
      <c r="H18" s="1702">
        <v>58333098020100</v>
      </c>
      <c r="I18" s="1030">
        <v>3</v>
      </c>
      <c r="J18" s="1247" t="s">
        <v>51</v>
      </c>
      <c r="K18" s="1650" t="s">
        <v>778</v>
      </c>
      <c r="L18" s="1651">
        <v>400000</v>
      </c>
      <c r="M18" s="837">
        <f>L18*15%</f>
        <v>60000</v>
      </c>
      <c r="N18" s="1202">
        <f>L18-M18</f>
        <v>340000</v>
      </c>
      <c r="O18" s="1195">
        <v>13</v>
      </c>
    </row>
    <row r="19" spans="1:15" ht="16.5" customHeight="1">
      <c r="A19" s="1732">
        <v>13</v>
      </c>
      <c r="B19" s="1801" t="s">
        <v>728</v>
      </c>
      <c r="C19" s="1801"/>
      <c r="D19" s="1801"/>
      <c r="E19" s="1733" t="s">
        <v>7</v>
      </c>
      <c r="F19" s="1734" t="s">
        <v>397</v>
      </c>
      <c r="G19" s="1735">
        <v>400000</v>
      </c>
      <c r="H19" s="1698">
        <v>583329487201000</v>
      </c>
      <c r="I19" s="1009">
        <v>3</v>
      </c>
      <c r="J19" s="1246" t="s">
        <v>189</v>
      </c>
      <c r="K19" s="1010" t="s">
        <v>729</v>
      </c>
      <c r="L19" s="1647">
        <v>400000</v>
      </c>
      <c r="M19" s="834">
        <f t="shared" ref="M19:M24" si="1">L19*5%</f>
        <v>20000</v>
      </c>
      <c r="N19" s="1206">
        <f>L19-M19</f>
        <v>380000</v>
      </c>
      <c r="O19" s="1195">
        <v>27</v>
      </c>
    </row>
    <row r="20" spans="1:15" ht="16.5" customHeight="1">
      <c r="A20" s="1732">
        <v>14</v>
      </c>
      <c r="B20" s="1801" t="s">
        <v>733</v>
      </c>
      <c r="C20" s="1801"/>
      <c r="D20" s="1801"/>
      <c r="E20" s="1733" t="s">
        <v>7</v>
      </c>
      <c r="F20" s="1734" t="s">
        <v>353</v>
      </c>
      <c r="G20" s="1735">
        <v>400000</v>
      </c>
      <c r="H20" s="1698">
        <v>58333517201000</v>
      </c>
      <c r="I20" s="1009">
        <v>3</v>
      </c>
      <c r="J20" s="1246" t="s">
        <v>189</v>
      </c>
      <c r="K20" s="1010" t="s">
        <v>732</v>
      </c>
      <c r="L20" s="1647">
        <v>400000</v>
      </c>
      <c r="M20" s="842">
        <f>L20*15%</f>
        <v>60000</v>
      </c>
      <c r="N20" s="1203">
        <f>L20-M20</f>
        <v>340000</v>
      </c>
      <c r="O20" s="1195">
        <v>99</v>
      </c>
    </row>
    <row r="21" spans="1:15" ht="16.5" customHeight="1">
      <c r="A21" s="1732">
        <v>15</v>
      </c>
      <c r="B21" s="2856" t="s">
        <v>152</v>
      </c>
      <c r="C21" s="2857"/>
      <c r="D21" s="2858"/>
      <c r="E21" s="1733" t="s">
        <v>7</v>
      </c>
      <c r="F21" s="1734" t="s">
        <v>352</v>
      </c>
      <c r="G21" s="1735">
        <v>400000</v>
      </c>
      <c r="H21" s="1698" t="s">
        <v>293</v>
      </c>
      <c r="I21" s="1009">
        <v>3</v>
      </c>
      <c r="J21" s="1246" t="s">
        <v>51</v>
      </c>
      <c r="K21" s="1010" t="s">
        <v>243</v>
      </c>
      <c r="L21" s="1647">
        <v>400000</v>
      </c>
      <c r="M21" s="837"/>
      <c r="N21" s="1202"/>
      <c r="O21" s="1195"/>
    </row>
    <row r="22" spans="1:15" ht="16.5" customHeight="1" thickBot="1">
      <c r="A22" s="1738">
        <v>16</v>
      </c>
      <c r="B22" s="1802" t="s">
        <v>728</v>
      </c>
      <c r="C22" s="1802"/>
      <c r="D22" s="1802"/>
      <c r="E22" s="1739" t="s">
        <v>7</v>
      </c>
      <c r="F22" s="1740" t="s">
        <v>354</v>
      </c>
      <c r="G22" s="1741">
        <v>400000</v>
      </c>
      <c r="H22" s="1700">
        <v>583329487201000</v>
      </c>
      <c r="I22" s="1654">
        <v>3</v>
      </c>
      <c r="J22" s="1655" t="s">
        <v>189</v>
      </c>
      <c r="K22" s="1656" t="s">
        <v>729</v>
      </c>
      <c r="L22" s="1657">
        <v>400000</v>
      </c>
      <c r="M22" s="834">
        <f t="shared" si="1"/>
        <v>20000</v>
      </c>
      <c r="N22" s="1206">
        <f t="shared" ref="N22:N49" si="2">L22-M22</f>
        <v>380000</v>
      </c>
      <c r="O22" s="1195">
        <v>33</v>
      </c>
    </row>
    <row r="23" spans="1:15" ht="16.5" customHeight="1">
      <c r="A23" s="1742">
        <v>17</v>
      </c>
      <c r="B23" s="2872" t="s">
        <v>402</v>
      </c>
      <c r="C23" s="2873"/>
      <c r="D23" s="2874"/>
      <c r="E23" s="1743" t="s">
        <v>10</v>
      </c>
      <c r="F23" s="1746" t="s">
        <v>356</v>
      </c>
      <c r="G23" s="1745">
        <v>400000</v>
      </c>
      <c r="H23" s="1702" t="s">
        <v>290</v>
      </c>
      <c r="I23" s="1030">
        <v>3</v>
      </c>
      <c r="J23" s="1247" t="s">
        <v>181</v>
      </c>
      <c r="K23" s="1650" t="s">
        <v>241</v>
      </c>
      <c r="L23" s="1651">
        <v>400000</v>
      </c>
      <c r="M23" s="837">
        <f t="shared" si="1"/>
        <v>20000</v>
      </c>
      <c r="N23" s="1202">
        <f t="shared" si="2"/>
        <v>380000</v>
      </c>
      <c r="O23" s="1195">
        <v>35</v>
      </c>
    </row>
    <row r="24" spans="1:15" ht="16.5" customHeight="1">
      <c r="A24" s="1732">
        <v>18</v>
      </c>
      <c r="B24" s="2856" t="s">
        <v>63</v>
      </c>
      <c r="C24" s="2857"/>
      <c r="D24" s="2858"/>
      <c r="E24" s="1733" t="s">
        <v>10</v>
      </c>
      <c r="F24" s="1734" t="s">
        <v>407</v>
      </c>
      <c r="G24" s="1735">
        <v>400000</v>
      </c>
      <c r="H24" s="1698">
        <v>583328638201000</v>
      </c>
      <c r="I24" s="1009">
        <v>2</v>
      </c>
      <c r="J24" s="1246" t="s">
        <v>191</v>
      </c>
      <c r="K24" s="1010" t="s">
        <v>206</v>
      </c>
      <c r="L24" s="1647">
        <v>400000</v>
      </c>
      <c r="M24" s="837">
        <f t="shared" si="1"/>
        <v>20000</v>
      </c>
      <c r="N24" s="1202">
        <f t="shared" si="2"/>
        <v>380000</v>
      </c>
      <c r="O24" s="1195">
        <v>37</v>
      </c>
    </row>
    <row r="25" spans="1:15" ht="16.5" customHeight="1">
      <c r="A25" s="1732">
        <v>19</v>
      </c>
      <c r="B25" s="2869" t="s">
        <v>410</v>
      </c>
      <c r="C25" s="2870"/>
      <c r="D25" s="2871"/>
      <c r="E25" s="1736" t="s">
        <v>7</v>
      </c>
      <c r="F25" s="1734" t="s">
        <v>415</v>
      </c>
      <c r="G25" s="1735">
        <v>400000</v>
      </c>
      <c r="H25" s="1698">
        <v>255259541201000</v>
      </c>
      <c r="I25" s="1018">
        <v>2</v>
      </c>
      <c r="J25" s="1648" t="s">
        <v>183</v>
      </c>
      <c r="K25" s="1649" t="s">
        <v>292</v>
      </c>
      <c r="L25" s="1647">
        <v>400000</v>
      </c>
      <c r="M25" s="837">
        <f>L25*15%</f>
        <v>60000</v>
      </c>
      <c r="N25" s="1202">
        <f t="shared" si="2"/>
        <v>340000</v>
      </c>
      <c r="O25" s="1195">
        <v>39</v>
      </c>
    </row>
    <row r="26" spans="1:15" ht="16.5" customHeight="1">
      <c r="A26" s="1732">
        <v>20</v>
      </c>
      <c r="B26" s="2856" t="s">
        <v>625</v>
      </c>
      <c r="C26" s="2857"/>
      <c r="D26" s="2858"/>
      <c r="E26" s="1733" t="s">
        <v>10</v>
      </c>
      <c r="F26" s="1734" t="s">
        <v>412</v>
      </c>
      <c r="G26" s="1735">
        <v>400000</v>
      </c>
      <c r="H26" s="1699" t="s">
        <v>626</v>
      </c>
      <c r="I26" s="1009">
        <v>3</v>
      </c>
      <c r="J26" s="1246" t="s">
        <v>719</v>
      </c>
      <c r="K26" s="1010" t="s">
        <v>763</v>
      </c>
      <c r="L26" s="1647">
        <v>400000</v>
      </c>
      <c r="M26" s="842">
        <f>L26*5%</f>
        <v>20000</v>
      </c>
      <c r="N26" s="1202">
        <f t="shared" si="2"/>
        <v>380000</v>
      </c>
      <c r="O26" s="1196">
        <v>42</v>
      </c>
    </row>
    <row r="27" spans="1:15" ht="16.5" customHeight="1">
      <c r="A27" s="1732">
        <v>21</v>
      </c>
      <c r="B27" s="1801" t="s">
        <v>710</v>
      </c>
      <c r="C27" s="1801"/>
      <c r="D27" s="1801"/>
      <c r="E27" s="1733" t="s">
        <v>10</v>
      </c>
      <c r="F27" s="1734" t="s">
        <v>413</v>
      </c>
      <c r="G27" s="1735">
        <v>400000</v>
      </c>
      <c r="H27" s="1699" t="s">
        <v>773</v>
      </c>
      <c r="I27" s="1009">
        <v>3</v>
      </c>
      <c r="J27" s="1246" t="s">
        <v>183</v>
      </c>
      <c r="K27" s="1010" t="s">
        <v>772</v>
      </c>
      <c r="L27" s="1647">
        <v>400000</v>
      </c>
      <c r="M27" s="837">
        <f>L27*15%</f>
        <v>60000</v>
      </c>
      <c r="N27" s="1202">
        <f t="shared" si="2"/>
        <v>340000</v>
      </c>
      <c r="O27" s="1195">
        <v>43</v>
      </c>
    </row>
    <row r="28" spans="1:15" ht="16.5" customHeight="1" thickBot="1">
      <c r="A28" s="1738">
        <v>22</v>
      </c>
      <c r="B28" s="2863" t="s">
        <v>402</v>
      </c>
      <c r="C28" s="2864"/>
      <c r="D28" s="2865"/>
      <c r="E28" s="1739" t="s">
        <v>10</v>
      </c>
      <c r="F28" s="1740" t="s">
        <v>358</v>
      </c>
      <c r="G28" s="1741">
        <v>400000</v>
      </c>
      <c r="H28" s="1703" t="s">
        <v>290</v>
      </c>
      <c r="I28" s="1654">
        <v>3</v>
      </c>
      <c r="J28" s="1655" t="s">
        <v>181</v>
      </c>
      <c r="K28" s="1656" t="s">
        <v>241</v>
      </c>
      <c r="L28" s="1657">
        <v>400000</v>
      </c>
      <c r="M28" s="837">
        <f>L28*5%</f>
        <v>20000</v>
      </c>
      <c r="N28" s="1202">
        <f t="shared" si="2"/>
        <v>380000</v>
      </c>
      <c r="O28" s="1195">
        <v>45</v>
      </c>
    </row>
    <row r="29" spans="1:15" ht="16.5" customHeight="1">
      <c r="A29" s="1742">
        <v>23</v>
      </c>
      <c r="B29" s="2872" t="s">
        <v>89</v>
      </c>
      <c r="C29" s="2873"/>
      <c r="D29" s="2874"/>
      <c r="E29" s="1743" t="s">
        <v>10</v>
      </c>
      <c r="F29" s="1746" t="s">
        <v>399</v>
      </c>
      <c r="G29" s="1745">
        <v>400000</v>
      </c>
      <c r="H29" s="1704">
        <v>340338524202000</v>
      </c>
      <c r="I29" s="1030">
        <v>3</v>
      </c>
      <c r="J29" s="1247" t="s">
        <v>183</v>
      </c>
      <c r="K29" s="1650" t="s">
        <v>252</v>
      </c>
      <c r="L29" s="1651">
        <v>400000</v>
      </c>
      <c r="M29" s="837">
        <f>L29*5%</f>
        <v>20000</v>
      </c>
      <c r="N29" s="1202">
        <f t="shared" si="2"/>
        <v>380000</v>
      </c>
      <c r="O29" s="1195">
        <v>47</v>
      </c>
    </row>
    <row r="30" spans="1:15" ht="16.5" customHeight="1">
      <c r="A30" s="1732">
        <v>24</v>
      </c>
      <c r="B30" s="1801" t="s">
        <v>799</v>
      </c>
      <c r="C30" s="1737"/>
      <c r="D30" s="1737"/>
      <c r="E30" s="1733" t="s">
        <v>7</v>
      </c>
      <c r="F30" s="1734" t="s">
        <v>361</v>
      </c>
      <c r="G30" s="1735">
        <v>400000</v>
      </c>
      <c r="H30" s="1698">
        <v>141110304201000</v>
      </c>
      <c r="I30" s="1009">
        <v>3</v>
      </c>
      <c r="J30" s="1246" t="s">
        <v>191</v>
      </c>
      <c r="K30" s="1010" t="s">
        <v>731</v>
      </c>
      <c r="L30" s="1647">
        <v>400000</v>
      </c>
      <c r="M30" s="834">
        <f>L30*15%</f>
        <v>60000</v>
      </c>
      <c r="N30" s="1206">
        <f t="shared" si="2"/>
        <v>340000</v>
      </c>
      <c r="O30" s="1195">
        <v>49</v>
      </c>
    </row>
    <row r="31" spans="1:15" ht="16.5" customHeight="1" thickBot="1">
      <c r="A31" s="1738">
        <v>25</v>
      </c>
      <c r="B31" s="2863" t="s">
        <v>411</v>
      </c>
      <c r="C31" s="2864"/>
      <c r="D31" s="2865"/>
      <c r="E31" s="1739" t="s">
        <v>10</v>
      </c>
      <c r="F31" s="1740" t="s">
        <v>362</v>
      </c>
      <c r="G31" s="1741">
        <v>400000</v>
      </c>
      <c r="H31" s="1700">
        <v>583330824201000</v>
      </c>
      <c r="I31" s="1654">
        <v>3</v>
      </c>
      <c r="J31" s="1655" t="s">
        <v>189</v>
      </c>
      <c r="K31" s="1656" t="s">
        <v>338</v>
      </c>
      <c r="L31" s="1657">
        <v>400000</v>
      </c>
      <c r="M31" s="842">
        <f>L31*5%</f>
        <v>20000</v>
      </c>
      <c r="N31" s="1203">
        <f t="shared" si="2"/>
        <v>380000</v>
      </c>
      <c r="O31" s="1196">
        <v>52</v>
      </c>
    </row>
    <row r="32" spans="1:15" ht="16.5" customHeight="1" thickBot="1">
      <c r="A32" s="1652">
        <v>26</v>
      </c>
      <c r="B32" s="2866" t="s">
        <v>410</v>
      </c>
      <c r="C32" s="2867"/>
      <c r="D32" s="2868"/>
      <c r="E32" s="1117" t="s">
        <v>7</v>
      </c>
      <c r="F32" s="1653" t="s">
        <v>635</v>
      </c>
      <c r="G32" s="1523">
        <v>400000</v>
      </c>
      <c r="H32" s="1701">
        <v>255259541201000</v>
      </c>
      <c r="I32" s="1658">
        <v>2</v>
      </c>
      <c r="J32" s="1659" t="s">
        <v>183</v>
      </c>
      <c r="K32" s="1663" t="s">
        <v>292</v>
      </c>
      <c r="L32" s="1661">
        <v>400000</v>
      </c>
      <c r="M32" s="837">
        <f>L32*15%</f>
        <v>60000</v>
      </c>
      <c r="N32" s="1202">
        <f t="shared" si="2"/>
        <v>340000</v>
      </c>
      <c r="O32" s="1195">
        <v>21</v>
      </c>
    </row>
    <row r="33" spans="1:15" ht="16.5" customHeight="1" thickBot="1">
      <c r="A33" s="1652">
        <v>27</v>
      </c>
      <c r="B33" s="2866" t="s">
        <v>45</v>
      </c>
      <c r="C33" s="2867"/>
      <c r="D33" s="2868"/>
      <c r="E33" s="1117" t="s">
        <v>10</v>
      </c>
      <c r="F33" s="1653" t="s">
        <v>355</v>
      </c>
      <c r="G33" s="1523">
        <v>400000</v>
      </c>
      <c r="H33" s="1705" t="s">
        <v>244</v>
      </c>
      <c r="I33" s="1658">
        <v>3</v>
      </c>
      <c r="J33" s="1659" t="s">
        <v>21</v>
      </c>
      <c r="K33" s="1660" t="s">
        <v>426</v>
      </c>
      <c r="L33" s="1661">
        <v>400000</v>
      </c>
      <c r="M33" s="842">
        <f>L33*5%</f>
        <v>20000</v>
      </c>
      <c r="N33" s="1203">
        <f t="shared" si="2"/>
        <v>380000</v>
      </c>
      <c r="O33" s="1196">
        <v>54</v>
      </c>
    </row>
    <row r="34" spans="1:15" ht="16.5" customHeight="1" thickBot="1">
      <c r="A34" s="1652">
        <v>28</v>
      </c>
      <c r="B34" s="1803" t="s">
        <v>755</v>
      </c>
      <c r="C34" s="1803"/>
      <c r="D34" s="1803"/>
      <c r="E34" s="1117" t="s">
        <v>7</v>
      </c>
      <c r="F34" s="1653" t="s">
        <v>364</v>
      </c>
      <c r="G34" s="1523">
        <v>400000</v>
      </c>
      <c r="H34" s="1706" t="s">
        <v>583</v>
      </c>
      <c r="I34" s="1658">
        <v>3</v>
      </c>
      <c r="J34" s="1659" t="s">
        <v>185</v>
      </c>
      <c r="K34" s="1660" t="s">
        <v>764</v>
      </c>
      <c r="L34" s="1661">
        <v>400000</v>
      </c>
      <c r="M34" s="834">
        <f>L34*15%</f>
        <v>60000</v>
      </c>
      <c r="N34" s="1206">
        <f t="shared" si="2"/>
        <v>340000</v>
      </c>
      <c r="O34" s="1195">
        <v>55</v>
      </c>
    </row>
    <row r="35" spans="1:15" ht="16.5" customHeight="1">
      <c r="A35" s="1742">
        <v>29</v>
      </c>
      <c r="B35" s="2872" t="s">
        <v>105</v>
      </c>
      <c r="C35" s="2873"/>
      <c r="D35" s="2874"/>
      <c r="E35" s="1747" t="s">
        <v>7</v>
      </c>
      <c r="F35" s="1746" t="s">
        <v>365</v>
      </c>
      <c r="G35" s="1745">
        <v>400000</v>
      </c>
      <c r="H35" s="1702" t="s">
        <v>782</v>
      </c>
      <c r="I35" s="1664">
        <v>3</v>
      </c>
      <c r="J35" s="1665" t="s">
        <v>185</v>
      </c>
      <c r="K35" s="1650" t="s">
        <v>795</v>
      </c>
      <c r="L35" s="1651">
        <v>400000</v>
      </c>
      <c r="M35" s="834">
        <f>L35*15%</f>
        <v>60000</v>
      </c>
      <c r="N35" s="1206">
        <f t="shared" si="2"/>
        <v>340000</v>
      </c>
      <c r="O35" s="1195">
        <v>57</v>
      </c>
    </row>
    <row r="36" spans="1:15" ht="16.5" customHeight="1">
      <c r="A36" s="1732">
        <v>30</v>
      </c>
      <c r="B36" s="2856" t="s">
        <v>745</v>
      </c>
      <c r="C36" s="2857"/>
      <c r="D36" s="2858"/>
      <c r="E36" s="1733" t="s">
        <v>10</v>
      </c>
      <c r="F36" s="1734" t="s">
        <v>366</v>
      </c>
      <c r="G36" s="1735">
        <v>400000</v>
      </c>
      <c r="H36" s="1699" t="s">
        <v>746</v>
      </c>
      <c r="I36" s="1009">
        <v>3</v>
      </c>
      <c r="J36" s="1246" t="s">
        <v>186</v>
      </c>
      <c r="K36" s="1009"/>
      <c r="L36" s="1647">
        <v>400000</v>
      </c>
      <c r="M36" s="837">
        <f>L36*5%</f>
        <v>20000</v>
      </c>
      <c r="N36" s="1202">
        <f t="shared" si="2"/>
        <v>380000</v>
      </c>
      <c r="O36" s="1195">
        <v>59</v>
      </c>
    </row>
    <row r="37" spans="1:15" ht="16.5" customHeight="1">
      <c r="A37" s="1732">
        <v>31</v>
      </c>
      <c r="B37" s="1801" t="s">
        <v>757</v>
      </c>
      <c r="C37" s="1801"/>
      <c r="D37" s="1801"/>
      <c r="E37" s="1733" t="s">
        <v>7</v>
      </c>
      <c r="F37" s="1734" t="s">
        <v>367</v>
      </c>
      <c r="G37" s="1735">
        <v>400000</v>
      </c>
      <c r="H37" s="1707" t="s">
        <v>586</v>
      </c>
      <c r="I37" s="1009">
        <v>3</v>
      </c>
      <c r="J37" s="1246" t="s">
        <v>51</v>
      </c>
      <c r="K37" s="1010" t="s">
        <v>762</v>
      </c>
      <c r="L37" s="1647">
        <v>400000</v>
      </c>
      <c r="M37" s="837">
        <f>L37*15%</f>
        <v>60000</v>
      </c>
      <c r="N37" s="1202">
        <f t="shared" si="2"/>
        <v>340000</v>
      </c>
      <c r="O37" s="1195">
        <v>61</v>
      </c>
    </row>
    <row r="38" spans="1:15" ht="16.5" customHeight="1" thickBot="1">
      <c r="A38" s="1738">
        <v>32</v>
      </c>
      <c r="B38" s="2863" t="s">
        <v>769</v>
      </c>
      <c r="C38" s="2864"/>
      <c r="D38" s="2865"/>
      <c r="E38" s="1739" t="s">
        <v>7</v>
      </c>
      <c r="F38" s="1740" t="s">
        <v>368</v>
      </c>
      <c r="G38" s="1741">
        <v>400000</v>
      </c>
      <c r="H38" s="1700">
        <v>698245274201000</v>
      </c>
      <c r="I38" s="1654">
        <v>3</v>
      </c>
      <c r="J38" s="1655" t="s">
        <v>182</v>
      </c>
      <c r="K38" s="1656" t="s">
        <v>770</v>
      </c>
      <c r="L38" s="1657">
        <v>400000</v>
      </c>
      <c r="M38" s="837">
        <f>L38*5%</f>
        <v>20000</v>
      </c>
      <c r="N38" s="1202">
        <f t="shared" si="2"/>
        <v>380000</v>
      </c>
      <c r="O38" s="1195">
        <v>63</v>
      </c>
    </row>
    <row r="39" spans="1:15" ht="16.5" customHeight="1">
      <c r="A39" s="1742">
        <v>33</v>
      </c>
      <c r="B39" s="2872" t="s">
        <v>40</v>
      </c>
      <c r="C39" s="2873"/>
      <c r="D39" s="2874"/>
      <c r="E39" s="1743" t="s">
        <v>7</v>
      </c>
      <c r="F39" s="1746" t="s">
        <v>370</v>
      </c>
      <c r="G39" s="1745">
        <v>400000</v>
      </c>
      <c r="H39" s="1702" t="s">
        <v>272</v>
      </c>
      <c r="I39" s="1030">
        <v>3</v>
      </c>
      <c r="J39" s="1247" t="s">
        <v>51</v>
      </c>
      <c r="K39" s="1030">
        <v>8126791922</v>
      </c>
      <c r="L39" s="1651">
        <v>400000</v>
      </c>
      <c r="M39" s="834">
        <f>L39*15%</f>
        <v>60000</v>
      </c>
      <c r="N39" s="1206">
        <f t="shared" si="2"/>
        <v>340000</v>
      </c>
      <c r="O39" s="1195">
        <v>65</v>
      </c>
    </row>
    <row r="40" spans="1:15" ht="16.5" customHeight="1">
      <c r="A40" s="1732">
        <v>34</v>
      </c>
      <c r="B40" s="2856" t="s">
        <v>627</v>
      </c>
      <c r="C40" s="2857"/>
      <c r="D40" s="2858"/>
      <c r="E40" s="1733" t="s">
        <v>7</v>
      </c>
      <c r="F40" s="1734" t="s">
        <v>369</v>
      </c>
      <c r="G40" s="1735">
        <v>400000</v>
      </c>
      <c r="H40" s="1698">
        <v>583329636201000</v>
      </c>
      <c r="I40" s="1009">
        <v>3</v>
      </c>
      <c r="J40" s="1246" t="s">
        <v>188</v>
      </c>
      <c r="K40" s="1010" t="s">
        <v>628</v>
      </c>
      <c r="L40" s="1647">
        <v>400000</v>
      </c>
      <c r="M40" s="1215"/>
      <c r="N40" s="1207"/>
      <c r="O40" s="815"/>
    </row>
    <row r="41" spans="1:15" ht="16.5" customHeight="1">
      <c r="A41" s="1732">
        <v>35</v>
      </c>
      <c r="B41" s="2856" t="s">
        <v>42</v>
      </c>
      <c r="C41" s="2857"/>
      <c r="D41" s="2858"/>
      <c r="E41" s="1733" t="s">
        <v>10</v>
      </c>
      <c r="F41" s="1734" t="s">
        <v>371</v>
      </c>
      <c r="G41" s="1735">
        <v>400000</v>
      </c>
      <c r="H41" s="1708" t="s">
        <v>619</v>
      </c>
      <c r="I41" s="1009">
        <v>3</v>
      </c>
      <c r="J41" s="1246" t="s">
        <v>181</v>
      </c>
      <c r="K41" s="1010" t="s">
        <v>486</v>
      </c>
      <c r="L41" s="1647">
        <v>400000</v>
      </c>
      <c r="M41" s="837">
        <f>L41*5%</f>
        <v>20000</v>
      </c>
      <c r="N41" s="1202">
        <f>L41-M41</f>
        <v>380000</v>
      </c>
      <c r="O41" s="1195">
        <v>71</v>
      </c>
    </row>
    <row r="42" spans="1:15" ht="16.5" customHeight="1" thickBot="1">
      <c r="A42" s="1748">
        <v>36</v>
      </c>
      <c r="B42" s="2878" t="s">
        <v>78</v>
      </c>
      <c r="C42" s="2879"/>
      <c r="D42" s="2880"/>
      <c r="E42" s="1749" t="s">
        <v>7</v>
      </c>
      <c r="F42" s="1750" t="s">
        <v>450</v>
      </c>
      <c r="G42" s="1751">
        <v>400000</v>
      </c>
      <c r="H42" s="1700">
        <v>776428336201000</v>
      </c>
      <c r="I42" s="1654">
        <v>3</v>
      </c>
      <c r="J42" s="1655" t="s">
        <v>182</v>
      </c>
      <c r="K42" s="1656" t="s">
        <v>242</v>
      </c>
      <c r="L42" s="1657">
        <v>400000</v>
      </c>
      <c r="M42" s="1106">
        <f>L42*15%</f>
        <v>60000</v>
      </c>
      <c r="N42" s="1204">
        <f>L42-M42</f>
        <v>340000</v>
      </c>
      <c r="O42" s="1196">
        <v>70</v>
      </c>
    </row>
    <row r="43" spans="1:15" ht="16.5" customHeight="1" thickTop="1" thickBot="1">
      <c r="A43" s="1742">
        <v>37</v>
      </c>
      <c r="B43" s="2875" t="s">
        <v>302</v>
      </c>
      <c r="C43" s="2876"/>
      <c r="D43" s="2877"/>
      <c r="E43" s="1743" t="s">
        <v>7</v>
      </c>
      <c r="F43" s="1746" t="s">
        <v>373</v>
      </c>
      <c r="G43" s="1745">
        <v>400000</v>
      </c>
      <c r="H43" s="1706">
        <v>5777535255201000</v>
      </c>
      <c r="I43" s="1658">
        <v>3</v>
      </c>
      <c r="J43" s="1659" t="s">
        <v>21</v>
      </c>
      <c r="K43" s="1660" t="s">
        <v>22</v>
      </c>
      <c r="L43" s="1661">
        <v>400000</v>
      </c>
      <c r="M43" s="837">
        <f>L43*15%</f>
        <v>60000</v>
      </c>
      <c r="N43" s="1202">
        <f t="shared" si="2"/>
        <v>340000</v>
      </c>
      <c r="O43" s="1195">
        <v>73</v>
      </c>
    </row>
    <row r="44" spans="1:15" ht="16.5" customHeight="1" thickBot="1">
      <c r="A44" s="1738">
        <v>38</v>
      </c>
      <c r="B44" s="2863" t="s">
        <v>785</v>
      </c>
      <c r="C44" s="2864"/>
      <c r="D44" s="2865"/>
      <c r="E44" s="1739" t="s">
        <v>10</v>
      </c>
      <c r="F44" s="1740" t="s">
        <v>374</v>
      </c>
      <c r="G44" s="1741">
        <v>400000</v>
      </c>
      <c r="H44" s="1709">
        <v>577535552201000</v>
      </c>
      <c r="I44" s="1692">
        <v>3</v>
      </c>
      <c r="J44" s="1693" t="s">
        <v>191</v>
      </c>
      <c r="K44" s="1694" t="s">
        <v>786</v>
      </c>
      <c r="L44" s="1695">
        <v>400000</v>
      </c>
      <c r="M44" s="834">
        <f>L44*15%</f>
        <v>60000</v>
      </c>
      <c r="N44" s="1206">
        <f t="shared" si="2"/>
        <v>340000</v>
      </c>
      <c r="O44" s="1195">
        <v>75</v>
      </c>
    </row>
    <row r="45" spans="1:15" ht="16.5" customHeight="1">
      <c r="A45" s="1742">
        <v>39</v>
      </c>
      <c r="B45" s="2872" t="s">
        <v>715</v>
      </c>
      <c r="C45" s="2873"/>
      <c r="D45" s="2874"/>
      <c r="E45" s="1743" t="s">
        <v>7</v>
      </c>
      <c r="F45" s="1746" t="s">
        <v>377</v>
      </c>
      <c r="G45" s="1745">
        <v>400000</v>
      </c>
      <c r="H45" s="1702">
        <v>583331285201000</v>
      </c>
      <c r="I45" s="1030">
        <v>3</v>
      </c>
      <c r="J45" s="1247" t="s">
        <v>51</v>
      </c>
      <c r="K45" s="1650" t="s">
        <v>620</v>
      </c>
      <c r="L45" s="1651">
        <v>400000</v>
      </c>
      <c r="M45" s="842">
        <f>L45*5%</f>
        <v>20000</v>
      </c>
      <c r="N45" s="1203">
        <f t="shared" si="2"/>
        <v>380000</v>
      </c>
      <c r="O45" s="1196">
        <v>82</v>
      </c>
    </row>
    <row r="46" spans="1:15" ht="16.5" customHeight="1">
      <c r="A46" s="1732">
        <v>40</v>
      </c>
      <c r="B46" s="2856" t="s">
        <v>387</v>
      </c>
      <c r="C46" s="2857"/>
      <c r="D46" s="2858"/>
      <c r="E46" s="1733" t="s">
        <v>7</v>
      </c>
      <c r="F46" s="1734" t="s">
        <v>379</v>
      </c>
      <c r="G46" s="1735">
        <v>400000</v>
      </c>
      <c r="H46" s="1699" t="s">
        <v>334</v>
      </c>
      <c r="I46" s="1009">
        <v>2</v>
      </c>
      <c r="J46" s="1246" t="s">
        <v>189</v>
      </c>
      <c r="K46" s="1010" t="s">
        <v>340</v>
      </c>
      <c r="L46" s="1647">
        <v>400000</v>
      </c>
      <c r="M46" s="837">
        <f>L46*15%</f>
        <v>60000</v>
      </c>
      <c r="N46" s="1202">
        <f t="shared" si="2"/>
        <v>340000</v>
      </c>
      <c r="O46" s="1195">
        <v>83</v>
      </c>
    </row>
    <row r="47" spans="1:15" ht="16.5" customHeight="1">
      <c r="A47" s="1732">
        <v>41</v>
      </c>
      <c r="B47" s="2856" t="s">
        <v>104</v>
      </c>
      <c r="C47" s="2857"/>
      <c r="D47" s="2858"/>
      <c r="E47" s="1733" t="s">
        <v>7</v>
      </c>
      <c r="F47" s="1734" t="s">
        <v>378</v>
      </c>
      <c r="G47" s="1735">
        <v>400000</v>
      </c>
      <c r="H47" s="1698" t="s">
        <v>263</v>
      </c>
      <c r="I47" s="1009">
        <v>3</v>
      </c>
      <c r="J47" s="1246" t="s">
        <v>185</v>
      </c>
      <c r="K47" s="1010" t="s">
        <v>200</v>
      </c>
      <c r="L47" s="1647">
        <v>400000</v>
      </c>
      <c r="M47" s="837">
        <f>L47*15%</f>
        <v>60000</v>
      </c>
      <c r="N47" s="1202">
        <f t="shared" si="2"/>
        <v>340000</v>
      </c>
      <c r="O47" s="1195">
        <v>85</v>
      </c>
    </row>
    <row r="48" spans="1:15" ht="16.5" customHeight="1">
      <c r="A48" s="1732">
        <v>42</v>
      </c>
      <c r="B48" s="2856" t="s">
        <v>184</v>
      </c>
      <c r="C48" s="2857"/>
      <c r="D48" s="2858"/>
      <c r="E48" s="1733" t="s">
        <v>7</v>
      </c>
      <c r="F48" s="1734" t="s">
        <v>381</v>
      </c>
      <c r="G48" s="1735">
        <v>400000</v>
      </c>
      <c r="H48" s="1698">
        <v>577535248201000</v>
      </c>
      <c r="I48" s="1009">
        <v>3</v>
      </c>
      <c r="J48" s="1246" t="s">
        <v>185</v>
      </c>
      <c r="K48" s="1010" t="s">
        <v>178</v>
      </c>
      <c r="L48" s="1647">
        <v>400000</v>
      </c>
      <c r="M48" s="837">
        <f>L48*15%</f>
        <v>60000</v>
      </c>
      <c r="N48" s="1202">
        <f t="shared" si="2"/>
        <v>340000</v>
      </c>
      <c r="O48" s="1195">
        <v>87</v>
      </c>
    </row>
    <row r="49" spans="1:16" ht="16.5" customHeight="1" thickBot="1">
      <c r="A49" s="1738">
        <v>43</v>
      </c>
      <c r="B49" s="2863" t="s">
        <v>24</v>
      </c>
      <c r="C49" s="2864"/>
      <c r="D49" s="2865"/>
      <c r="E49" s="1739" t="s">
        <v>7</v>
      </c>
      <c r="F49" s="1740" t="s">
        <v>380</v>
      </c>
      <c r="G49" s="1741">
        <v>400000</v>
      </c>
      <c r="H49" s="1700" t="s">
        <v>249</v>
      </c>
      <c r="I49" s="1654">
        <v>3</v>
      </c>
      <c r="J49" s="1655" t="s">
        <v>21</v>
      </c>
      <c r="K49" s="1656" t="s">
        <v>622</v>
      </c>
      <c r="L49" s="1657">
        <v>400000</v>
      </c>
      <c r="M49" s="837">
        <f>L49*15%</f>
        <v>60000</v>
      </c>
      <c r="N49" s="1202">
        <f t="shared" si="2"/>
        <v>340000</v>
      </c>
      <c r="O49" s="1195">
        <v>89</v>
      </c>
    </row>
    <row r="50" spans="1:16" ht="16.5" customHeight="1">
      <c r="A50" s="1742">
        <v>44</v>
      </c>
      <c r="B50" s="2872" t="s">
        <v>84</v>
      </c>
      <c r="C50" s="2873"/>
      <c r="D50" s="2874"/>
      <c r="E50" s="1743" t="s">
        <v>7</v>
      </c>
      <c r="F50" s="1746" t="s">
        <v>375</v>
      </c>
      <c r="G50" s="1745">
        <v>400000</v>
      </c>
      <c r="H50" s="1704">
        <v>776428195201000</v>
      </c>
      <c r="I50" s="1030">
        <v>3</v>
      </c>
      <c r="J50" s="1247" t="s">
        <v>182</v>
      </c>
      <c r="K50" s="1650" t="s">
        <v>237</v>
      </c>
      <c r="L50" s="1651">
        <v>400000</v>
      </c>
      <c r="M50" s="837">
        <f>L50*15%</f>
        <v>60000</v>
      </c>
      <c r="N50" s="1202">
        <f>L50-M50</f>
        <v>340000</v>
      </c>
      <c r="O50" s="1195">
        <v>77</v>
      </c>
    </row>
    <row r="51" spans="1:16" ht="16.5" customHeight="1" thickBot="1">
      <c r="A51" s="1738">
        <v>45</v>
      </c>
      <c r="B51" s="2863" t="s">
        <v>386</v>
      </c>
      <c r="C51" s="2864"/>
      <c r="D51" s="2865"/>
      <c r="E51" s="1739" t="s">
        <v>10</v>
      </c>
      <c r="F51" s="1740" t="s">
        <v>376</v>
      </c>
      <c r="G51" s="1741">
        <v>400000</v>
      </c>
      <c r="H51" s="1700">
        <v>583385174201000</v>
      </c>
      <c r="I51" s="1654">
        <v>2</v>
      </c>
      <c r="J51" s="1655" t="s">
        <v>181</v>
      </c>
      <c r="K51" s="1656" t="s">
        <v>423</v>
      </c>
      <c r="L51" s="1657">
        <v>400000</v>
      </c>
      <c r="M51" s="842">
        <f>L51*5%</f>
        <v>20000</v>
      </c>
      <c r="N51" s="1203">
        <f>L51-M51</f>
        <v>380000</v>
      </c>
      <c r="O51" s="1196">
        <v>80</v>
      </c>
    </row>
    <row r="52" spans="1:16" ht="16.5" customHeight="1">
      <c r="A52" s="1742">
        <v>46</v>
      </c>
      <c r="B52" s="2872" t="s">
        <v>715</v>
      </c>
      <c r="C52" s="2873"/>
      <c r="D52" s="2874"/>
      <c r="E52" s="1743" t="s">
        <v>7</v>
      </c>
      <c r="F52" s="1746" t="s">
        <v>383</v>
      </c>
      <c r="G52" s="1745">
        <v>400000</v>
      </c>
      <c r="H52" s="1702">
        <v>583331285201000</v>
      </c>
      <c r="I52" s="1030">
        <v>3</v>
      </c>
      <c r="J52" s="1247" t="s">
        <v>51</v>
      </c>
      <c r="K52" s="1650" t="s">
        <v>620</v>
      </c>
      <c r="L52" s="1651">
        <v>400000</v>
      </c>
      <c r="M52" s="834"/>
      <c r="N52" s="1206"/>
      <c r="O52" s="1196"/>
    </row>
    <row r="53" spans="1:16" ht="16.5" customHeight="1" thickBot="1">
      <c r="A53" s="1738">
        <v>47</v>
      </c>
      <c r="B53" s="2863" t="s">
        <v>38</v>
      </c>
      <c r="C53" s="2864"/>
      <c r="D53" s="2865"/>
      <c r="E53" s="1739" t="s">
        <v>7</v>
      </c>
      <c r="F53" s="1740" t="s">
        <v>382</v>
      </c>
      <c r="G53" s="1741">
        <v>400000</v>
      </c>
      <c r="H53" s="1710">
        <v>776428963201</v>
      </c>
      <c r="I53" s="1654">
        <v>3</v>
      </c>
      <c r="J53" s="1655" t="s">
        <v>183</v>
      </c>
      <c r="K53" s="1656" t="s">
        <v>239</v>
      </c>
      <c r="L53" s="1657">
        <v>400000</v>
      </c>
      <c r="M53" s="837">
        <f t="shared" ref="M53:M58" si="3">L53*15%</f>
        <v>60000</v>
      </c>
      <c r="N53" s="1202">
        <f t="shared" ref="N53:N58" si="4">L53-M53</f>
        <v>340000</v>
      </c>
      <c r="O53" s="1195">
        <v>93</v>
      </c>
    </row>
    <row r="54" spans="1:16" ht="16.5" customHeight="1">
      <c r="A54" s="1742">
        <v>48</v>
      </c>
      <c r="B54" s="2872" t="s">
        <v>730</v>
      </c>
      <c r="C54" s="2873"/>
      <c r="D54" s="2874"/>
      <c r="E54" s="1743" t="s">
        <v>7</v>
      </c>
      <c r="F54" s="1746" t="s">
        <v>669</v>
      </c>
      <c r="G54" s="1745">
        <v>400000</v>
      </c>
      <c r="H54" s="1704">
        <v>141110304201000</v>
      </c>
      <c r="I54" s="1030">
        <v>3</v>
      </c>
      <c r="J54" s="1247" t="s">
        <v>188</v>
      </c>
      <c r="K54" s="1666" t="s">
        <v>731</v>
      </c>
      <c r="L54" s="1651">
        <v>400000</v>
      </c>
      <c r="M54" s="834">
        <f t="shared" si="3"/>
        <v>60000</v>
      </c>
      <c r="N54" s="1206">
        <f t="shared" si="4"/>
        <v>340000</v>
      </c>
      <c r="O54" s="1195">
        <v>95</v>
      </c>
    </row>
    <row r="55" spans="1:16" ht="16.5" customHeight="1">
      <c r="A55" s="1732">
        <v>49</v>
      </c>
      <c r="B55" s="1801" t="s">
        <v>723</v>
      </c>
      <c r="C55" s="1801"/>
      <c r="D55" s="1801"/>
      <c r="E55" s="1733" t="s">
        <v>7</v>
      </c>
      <c r="F55" s="1734" t="s">
        <v>671</v>
      </c>
      <c r="G55" s="1735">
        <v>400000</v>
      </c>
      <c r="H55" s="1699" t="s">
        <v>725</v>
      </c>
      <c r="I55" s="1009">
        <v>3</v>
      </c>
      <c r="J55" s="1246" t="s">
        <v>189</v>
      </c>
      <c r="K55" s="1010" t="s">
        <v>724</v>
      </c>
      <c r="L55" s="1647">
        <v>400000</v>
      </c>
      <c r="M55" s="834">
        <f t="shared" si="3"/>
        <v>60000</v>
      </c>
      <c r="N55" s="1206">
        <f t="shared" si="4"/>
        <v>340000</v>
      </c>
      <c r="O55" s="1196"/>
    </row>
    <row r="56" spans="1:16" ht="16.5" customHeight="1">
      <c r="A56" s="1732">
        <v>50</v>
      </c>
      <c r="B56" s="2856" t="s">
        <v>629</v>
      </c>
      <c r="C56" s="2857"/>
      <c r="D56" s="2858"/>
      <c r="E56" s="1733" t="s">
        <v>10</v>
      </c>
      <c r="F56" s="1734" t="s">
        <v>636</v>
      </c>
      <c r="G56" s="1735">
        <v>400000</v>
      </c>
      <c r="H56" s="1699">
        <v>149938896201000</v>
      </c>
      <c r="I56" s="1009">
        <v>3</v>
      </c>
      <c r="J56" s="1246" t="s">
        <v>238</v>
      </c>
      <c r="K56" s="1010" t="s">
        <v>630</v>
      </c>
      <c r="L56" s="1647">
        <v>400000</v>
      </c>
      <c r="M56" s="842">
        <f t="shared" si="3"/>
        <v>60000</v>
      </c>
      <c r="N56" s="1203">
        <f t="shared" si="4"/>
        <v>340000</v>
      </c>
      <c r="O56" s="1196"/>
    </row>
    <row r="57" spans="1:16" ht="16.5" customHeight="1">
      <c r="A57" s="1732">
        <v>51</v>
      </c>
      <c r="B57" s="1801" t="s">
        <v>733</v>
      </c>
      <c r="C57" s="1801"/>
      <c r="D57" s="1801"/>
      <c r="E57" s="1733" t="s">
        <v>7</v>
      </c>
      <c r="F57" s="1734" t="s">
        <v>621</v>
      </c>
      <c r="G57" s="1735">
        <v>400000</v>
      </c>
      <c r="H57" s="1698">
        <v>58333517201000</v>
      </c>
      <c r="I57" s="1009">
        <v>3</v>
      </c>
      <c r="J57" s="1246" t="s">
        <v>189</v>
      </c>
      <c r="K57" s="1010" t="s">
        <v>732</v>
      </c>
      <c r="L57" s="1647">
        <v>400000</v>
      </c>
      <c r="M57" s="834">
        <f t="shared" si="3"/>
        <v>60000</v>
      </c>
      <c r="N57" s="1206">
        <f t="shared" si="4"/>
        <v>340000</v>
      </c>
      <c r="O57" s="1195">
        <v>99</v>
      </c>
    </row>
    <row r="58" spans="1:16" ht="16.5" customHeight="1">
      <c r="A58" s="1738">
        <v>52</v>
      </c>
      <c r="B58" s="2863" t="s">
        <v>726</v>
      </c>
      <c r="C58" s="2864"/>
      <c r="D58" s="2865"/>
      <c r="E58" s="1739" t="s">
        <v>7</v>
      </c>
      <c r="F58" s="1740" t="s">
        <v>706</v>
      </c>
      <c r="G58" s="1741">
        <v>400000</v>
      </c>
      <c r="H58" s="1215">
        <v>583330642201000</v>
      </c>
      <c r="I58" s="1025">
        <v>3</v>
      </c>
      <c r="J58" s="1105" t="s">
        <v>189</v>
      </c>
      <c r="K58" s="1110" t="s">
        <v>727</v>
      </c>
      <c r="L58" s="1205">
        <v>400000</v>
      </c>
      <c r="M58" s="834">
        <f t="shared" si="3"/>
        <v>60000</v>
      </c>
      <c r="N58" s="1206">
        <f t="shared" si="4"/>
        <v>340000</v>
      </c>
      <c r="O58" s="1196"/>
    </row>
    <row r="59" spans="1:16" ht="16.5" customHeight="1">
      <c r="A59" s="2514" t="s">
        <v>59</v>
      </c>
      <c r="B59" s="2515"/>
      <c r="C59" s="2515"/>
      <c r="D59" s="2515"/>
      <c r="E59" s="2515"/>
      <c r="F59" s="2516"/>
      <c r="G59" s="1218">
        <f>SUM(G7:G58)</f>
        <v>20800000</v>
      </c>
      <c r="H59" s="1795"/>
      <c r="I59" s="1696"/>
      <c r="J59" s="1696"/>
      <c r="K59" s="1696"/>
      <c r="L59" s="1218">
        <f>SUM(L7:L58)</f>
        <v>20800000</v>
      </c>
      <c r="M59" s="1219">
        <f>SUM(M7:M58)</f>
        <v>2160000</v>
      </c>
      <c r="N59" s="1218">
        <f>SUM(N7:N58)</f>
        <v>17040000</v>
      </c>
      <c r="O59" s="1195"/>
    </row>
    <row r="60" spans="1:16" ht="26.25" customHeight="1" thickBot="1">
      <c r="A60" s="2517" t="s">
        <v>1043</v>
      </c>
      <c r="B60" s="2518"/>
      <c r="C60" s="2518"/>
      <c r="D60" s="2518"/>
      <c r="E60" s="2518"/>
      <c r="F60" s="2518"/>
      <c r="G60" s="2519"/>
      <c r="H60" s="1781"/>
      <c r="I60" s="1781"/>
      <c r="J60" s="1507"/>
      <c r="K60" s="1507"/>
      <c r="L60" s="1507"/>
      <c r="M60" s="1507"/>
      <c r="N60" s="1508"/>
      <c r="O60" s="1200"/>
      <c r="P60" s="1220"/>
    </row>
    <row r="61" spans="1:16" ht="12" thickTop="1">
      <c r="A61" s="811"/>
      <c r="B61" s="1520"/>
      <c r="C61" s="1323"/>
      <c r="D61" s="1323"/>
      <c r="E61" s="813"/>
      <c r="F61" s="1786"/>
      <c r="G61" s="1786"/>
      <c r="H61" s="1786"/>
      <c r="I61" s="1786"/>
      <c r="J61" s="1494"/>
      <c r="K61" s="1494"/>
      <c r="M61" s="814"/>
      <c r="N61" s="814"/>
      <c r="O61" s="815"/>
    </row>
    <row r="62" spans="1:16">
      <c r="A62" s="811"/>
      <c r="B62" s="1520"/>
      <c r="C62" s="1323"/>
      <c r="D62" s="1323"/>
      <c r="E62" s="813"/>
      <c r="F62" s="1786"/>
      <c r="G62" s="1786"/>
      <c r="H62" s="1786"/>
      <c r="I62" s="1786"/>
      <c r="J62" s="1494"/>
      <c r="K62" s="1494"/>
      <c r="M62" s="814"/>
      <c r="N62" s="814"/>
      <c r="O62" s="815"/>
    </row>
    <row r="64" spans="1:16" s="870" customFormat="1" ht="12">
      <c r="A64" s="890"/>
      <c r="B64" s="818"/>
      <c r="C64" s="897"/>
      <c r="D64" s="897"/>
      <c r="E64" s="1713" t="s">
        <v>60</v>
      </c>
      <c r="F64" s="874"/>
      <c r="G64" s="874"/>
      <c r="H64" s="894"/>
      <c r="I64" s="894"/>
      <c r="J64" s="894"/>
      <c r="K64" s="894"/>
      <c r="L64" s="894"/>
      <c r="N64" s="895"/>
      <c r="O64" s="896"/>
    </row>
    <row r="65" spans="1:15" s="870" customFormat="1" ht="12">
      <c r="A65" s="890"/>
      <c r="B65" s="818"/>
      <c r="C65" s="897"/>
      <c r="D65" s="897"/>
      <c r="E65" s="1713"/>
      <c r="F65" s="874"/>
      <c r="G65" s="874"/>
      <c r="H65" s="894"/>
      <c r="I65" s="894"/>
      <c r="J65" s="894"/>
      <c r="K65" s="894"/>
      <c r="L65" s="894"/>
      <c r="N65" s="895"/>
      <c r="O65" s="896"/>
    </row>
    <row r="66" spans="1:15" s="870" customFormat="1" ht="12">
      <c r="A66" s="818"/>
      <c r="B66" s="881"/>
      <c r="C66" s="889"/>
      <c r="D66" s="897"/>
      <c r="E66" s="1713"/>
      <c r="F66" s="1000"/>
      <c r="G66" s="1000"/>
      <c r="H66" s="894"/>
      <c r="I66" s="894"/>
      <c r="J66" s="894"/>
      <c r="K66" s="894"/>
      <c r="L66" s="894"/>
      <c r="N66" s="875"/>
      <c r="O66" s="898"/>
    </row>
    <row r="67" spans="1:15" s="870" customFormat="1" ht="12">
      <c r="A67" s="818"/>
      <c r="B67" s="881"/>
      <c r="C67" s="889"/>
      <c r="D67" s="1804"/>
      <c r="E67" s="1713"/>
      <c r="F67" s="1000"/>
      <c r="G67" s="1000"/>
      <c r="H67" s="894"/>
      <c r="I67" s="894"/>
      <c r="J67" s="894"/>
      <c r="K67" s="894"/>
      <c r="L67" s="894"/>
      <c r="N67" s="875"/>
      <c r="O67" s="896"/>
    </row>
    <row r="68" spans="1:15" s="870" customFormat="1" ht="12">
      <c r="A68" s="818"/>
      <c r="B68" s="881"/>
      <c r="C68" s="889"/>
      <c r="D68" s="874"/>
      <c r="E68" s="1713"/>
      <c r="F68" s="1000"/>
      <c r="G68" s="1000"/>
      <c r="H68" s="894"/>
      <c r="I68" s="894"/>
      <c r="J68" s="894"/>
      <c r="K68" s="894"/>
      <c r="L68" s="894"/>
      <c r="N68" s="875"/>
      <c r="O68" s="898"/>
    </row>
    <row r="69" spans="1:15" s="870" customFormat="1" ht="12">
      <c r="A69" s="818"/>
      <c r="B69" s="881"/>
      <c r="C69" s="889"/>
      <c r="D69" s="874"/>
      <c r="E69" s="1713"/>
      <c r="F69" s="1000"/>
      <c r="G69" s="1000"/>
      <c r="H69" s="894"/>
      <c r="I69" s="894"/>
      <c r="J69" s="894"/>
      <c r="K69" s="894"/>
      <c r="L69" s="894"/>
      <c r="N69" s="875"/>
      <c r="O69" s="898"/>
    </row>
    <row r="70" spans="1:15" s="870" customFormat="1" ht="12">
      <c r="B70" s="881"/>
      <c r="C70" s="889"/>
      <c r="D70" s="874"/>
      <c r="E70" s="1714" t="s">
        <v>61</v>
      </c>
      <c r="F70" s="1001"/>
      <c r="G70" s="1001"/>
      <c r="H70" s="894"/>
      <c r="I70" s="894"/>
      <c r="J70" s="894"/>
      <c r="K70" s="894"/>
      <c r="L70" s="894"/>
      <c r="N70" s="875"/>
      <c r="O70" s="898"/>
    </row>
    <row r="71" spans="1:15" s="870" customFormat="1" ht="12">
      <c r="B71" s="881"/>
      <c r="C71" s="889"/>
      <c r="D71" s="874"/>
      <c r="E71" s="1714" t="s">
        <v>62</v>
      </c>
      <c r="F71" s="1002"/>
      <c r="G71" s="1002"/>
      <c r="H71" s="901"/>
      <c r="I71" s="901"/>
      <c r="J71" s="901"/>
      <c r="K71" s="901"/>
      <c r="L71" s="901"/>
      <c r="N71" s="875"/>
      <c r="O71" s="898"/>
    </row>
    <row r="72" spans="1:15" s="870" customFormat="1">
      <c r="B72" s="881"/>
      <c r="C72" s="889"/>
      <c r="D72" s="874"/>
      <c r="E72" s="900"/>
      <c r="F72" s="1002"/>
      <c r="G72" s="1002"/>
      <c r="H72" s="901"/>
      <c r="I72" s="901"/>
      <c r="J72" s="901"/>
      <c r="K72" s="901"/>
      <c r="L72" s="901"/>
      <c r="N72" s="875"/>
      <c r="O72" s="898"/>
    </row>
    <row r="73" spans="1:15" s="870" customFormat="1">
      <c r="B73" s="881"/>
      <c r="C73" s="889"/>
      <c r="D73" s="874"/>
      <c r="E73" s="898"/>
      <c r="F73" s="1003"/>
      <c r="G73" s="1003"/>
      <c r="H73" s="891"/>
      <c r="I73" s="891"/>
      <c r="J73" s="891"/>
      <c r="K73" s="891"/>
      <c r="L73" s="891"/>
      <c r="N73" s="875"/>
      <c r="O73" s="898"/>
    </row>
    <row r="74" spans="1:15" s="870" customFormat="1">
      <c r="B74" s="881"/>
      <c r="C74" s="889"/>
      <c r="D74" s="874"/>
      <c r="E74" s="898"/>
      <c r="F74" s="1003"/>
      <c r="G74" s="1003"/>
      <c r="H74" s="891"/>
      <c r="I74" s="891"/>
      <c r="J74" s="891"/>
      <c r="K74" s="891"/>
      <c r="L74" s="891"/>
      <c r="N74" s="875"/>
      <c r="O74" s="898"/>
    </row>
    <row r="75" spans="1:15" s="870" customFormat="1">
      <c r="B75" s="881"/>
      <c r="C75" s="889"/>
      <c r="D75" s="874"/>
      <c r="E75" s="898"/>
      <c r="F75" s="1003"/>
      <c r="G75" s="1003"/>
      <c r="H75" s="891"/>
      <c r="I75" s="891"/>
      <c r="J75" s="891"/>
      <c r="K75" s="891"/>
      <c r="L75" s="891"/>
      <c r="N75" s="875"/>
      <c r="O75" s="898"/>
    </row>
    <row r="76" spans="1:15" s="870" customFormat="1">
      <c r="B76" s="881"/>
      <c r="C76" s="889"/>
      <c r="D76" s="874"/>
      <c r="E76" s="898"/>
      <c r="F76" s="1003"/>
      <c r="G76" s="1003"/>
      <c r="H76" s="891"/>
      <c r="I76" s="891"/>
      <c r="J76" s="891"/>
      <c r="K76" s="891"/>
      <c r="L76" s="891"/>
      <c r="N76" s="875"/>
      <c r="O76" s="898"/>
    </row>
    <row r="77" spans="1:15" s="870" customFormat="1">
      <c r="B77" s="881"/>
      <c r="C77" s="873"/>
      <c r="D77" s="881"/>
      <c r="E77" s="873"/>
      <c r="F77" s="910"/>
      <c r="G77" s="910"/>
      <c r="H77" s="875"/>
      <c r="I77" s="875"/>
      <c r="J77" s="875"/>
      <c r="K77" s="875"/>
      <c r="L77" s="875"/>
      <c r="N77" s="875"/>
    </row>
    <row r="78" spans="1:15">
      <c r="A78" s="811"/>
      <c r="B78" s="1520"/>
      <c r="C78" s="1323"/>
      <c r="D78" s="1323"/>
      <c r="E78" s="811"/>
      <c r="F78" s="1786"/>
      <c r="G78" s="1786"/>
      <c r="H78" s="1786"/>
      <c r="I78" s="1786"/>
      <c r="J78" s="1494"/>
      <c r="K78" s="1494"/>
    </row>
    <row r="79" spans="1:15">
      <c r="A79" s="811"/>
      <c r="B79" s="1520"/>
      <c r="C79" s="1323"/>
      <c r="D79" s="1323"/>
      <c r="E79" s="811"/>
      <c r="F79" s="1786"/>
      <c r="G79" s="1786"/>
      <c r="H79" s="1786"/>
      <c r="I79" s="1786"/>
      <c r="J79" s="1494"/>
      <c r="K79" s="1494"/>
    </row>
    <row r="80" spans="1:15">
      <c r="A80" s="811"/>
      <c r="B80" s="1520"/>
      <c r="C80" s="1323"/>
      <c r="D80" s="1323"/>
      <c r="E80" s="811"/>
      <c r="F80" s="1786"/>
      <c r="G80" s="1786"/>
      <c r="H80" s="1786"/>
      <c r="I80" s="1786"/>
      <c r="J80" s="1494"/>
      <c r="K80" s="1494"/>
    </row>
    <row r="81" spans="1:11">
      <c r="A81" s="811"/>
      <c r="B81" s="1520"/>
      <c r="C81" s="1323"/>
      <c r="D81" s="1323"/>
      <c r="E81" s="811"/>
      <c r="F81" s="1786"/>
      <c r="G81" s="1786"/>
      <c r="H81" s="1786"/>
      <c r="I81" s="1786"/>
      <c r="J81" s="1494"/>
      <c r="K81" s="1494"/>
    </row>
    <row r="82" spans="1:11">
      <c r="A82" s="811"/>
      <c r="B82" s="1520"/>
      <c r="C82" s="1323"/>
      <c r="D82" s="1323"/>
      <c r="E82" s="811"/>
      <c r="F82" s="1786"/>
      <c r="G82" s="1786"/>
      <c r="H82" s="1786"/>
      <c r="I82" s="1786"/>
      <c r="J82" s="1494"/>
      <c r="K82" s="1494"/>
    </row>
    <row r="83" spans="1:11">
      <c r="A83" s="811"/>
      <c r="B83" s="1520"/>
      <c r="C83" s="1323"/>
      <c r="D83" s="1323"/>
      <c r="E83" s="811"/>
      <c r="F83" s="1786"/>
      <c r="G83" s="1786"/>
      <c r="H83" s="1786"/>
      <c r="I83" s="1786"/>
      <c r="J83" s="1494"/>
      <c r="K83" s="1494"/>
    </row>
    <row r="84" spans="1:11">
      <c r="A84" s="811"/>
      <c r="B84" s="1520"/>
      <c r="C84" s="1323"/>
      <c r="D84" s="1323"/>
      <c r="E84" s="811"/>
      <c r="F84" s="1786"/>
      <c r="G84" s="1786"/>
      <c r="H84" s="1786"/>
      <c r="I84" s="1786"/>
      <c r="J84" s="1494"/>
      <c r="K84" s="1494"/>
    </row>
    <row r="85" spans="1:11">
      <c r="A85" s="811"/>
      <c r="B85" s="1520"/>
      <c r="C85" s="1323"/>
      <c r="D85" s="1323"/>
      <c r="E85" s="811"/>
      <c r="F85" s="1786"/>
      <c r="G85" s="1786"/>
      <c r="H85" s="1786"/>
      <c r="I85" s="1786"/>
      <c r="J85" s="1494"/>
      <c r="K85" s="1494"/>
    </row>
    <row r="86" spans="1:11">
      <c r="A86" s="811"/>
      <c r="B86" s="1520"/>
      <c r="C86" s="1323"/>
      <c r="D86" s="1323"/>
      <c r="E86" s="811"/>
      <c r="F86" s="1786"/>
      <c r="G86" s="1786"/>
      <c r="H86" s="1786"/>
      <c r="I86" s="1786"/>
      <c r="J86" s="1494"/>
      <c r="K86" s="1494"/>
    </row>
    <row r="87" spans="1:11">
      <c r="A87" s="811"/>
      <c r="B87" s="1520"/>
      <c r="C87" s="1323"/>
      <c r="D87" s="1323"/>
      <c r="E87" s="811"/>
      <c r="F87" s="1786"/>
      <c r="G87" s="1786"/>
      <c r="H87" s="1786"/>
      <c r="I87" s="1786"/>
      <c r="J87" s="1494"/>
      <c r="K87" s="1494"/>
    </row>
    <row r="88" spans="1:11">
      <c r="A88" s="811"/>
      <c r="B88" s="1520"/>
      <c r="C88" s="1323"/>
      <c r="D88" s="1323"/>
      <c r="E88" s="811"/>
      <c r="F88" s="1786"/>
      <c r="G88" s="1786"/>
      <c r="H88" s="1786"/>
      <c r="I88" s="1786"/>
      <c r="J88" s="1494"/>
      <c r="K88" s="1494"/>
    </row>
    <row r="89" spans="1:11">
      <c r="A89" s="811"/>
      <c r="B89" s="1520"/>
      <c r="C89" s="1323"/>
      <c r="D89" s="1323"/>
      <c r="E89" s="811"/>
      <c r="F89" s="1786"/>
      <c r="G89" s="1786"/>
      <c r="H89" s="1786"/>
      <c r="I89" s="1786"/>
      <c r="J89" s="1494"/>
      <c r="K89" s="1494"/>
    </row>
    <row r="90" spans="1:11">
      <c r="A90" s="811"/>
      <c r="B90" s="1520"/>
      <c r="C90" s="1323"/>
      <c r="D90" s="1323"/>
      <c r="E90" s="811"/>
      <c r="F90" s="1786"/>
      <c r="G90" s="1786"/>
      <c r="H90" s="1786"/>
      <c r="I90" s="1786"/>
      <c r="J90" s="1494"/>
      <c r="K90" s="1494"/>
    </row>
    <row r="91" spans="1:11">
      <c r="A91" s="811"/>
      <c r="B91" s="1520"/>
      <c r="C91" s="1323"/>
      <c r="D91" s="1323"/>
      <c r="E91" s="811"/>
      <c r="F91" s="1786"/>
      <c r="G91" s="1786"/>
      <c r="H91" s="1786"/>
      <c r="I91" s="1786"/>
      <c r="J91" s="1494"/>
      <c r="K91" s="1494"/>
    </row>
    <row r="92" spans="1:11">
      <c r="A92" s="811"/>
      <c r="B92" s="1520"/>
      <c r="C92" s="1323"/>
      <c r="D92" s="1323"/>
      <c r="E92" s="811"/>
      <c r="F92" s="1786"/>
      <c r="G92" s="1786"/>
      <c r="H92" s="1786"/>
      <c r="I92" s="1786"/>
      <c r="J92" s="1494"/>
      <c r="K92" s="1494"/>
    </row>
    <row r="93" spans="1:11">
      <c r="A93" s="811"/>
      <c r="B93" s="1520"/>
      <c r="C93" s="1323"/>
      <c r="D93" s="1323"/>
      <c r="E93" s="811"/>
      <c r="F93" s="1786"/>
      <c r="G93" s="1786"/>
      <c r="H93" s="1786"/>
      <c r="I93" s="1786"/>
      <c r="J93" s="1494"/>
      <c r="K93" s="1494"/>
    </row>
    <row r="94" spans="1:11">
      <c r="A94" s="811"/>
      <c r="B94" s="1520"/>
      <c r="C94" s="1323"/>
      <c r="D94" s="1323"/>
      <c r="E94" s="811"/>
      <c r="F94" s="1786"/>
      <c r="G94" s="1786"/>
      <c r="H94" s="1786"/>
      <c r="I94" s="1786"/>
      <c r="J94" s="1494"/>
      <c r="K94" s="1494"/>
    </row>
    <row r="95" spans="1:11">
      <c r="A95" s="811"/>
      <c r="B95" s="1520"/>
      <c r="C95" s="1323"/>
      <c r="D95" s="1323"/>
      <c r="E95" s="811"/>
      <c r="F95" s="1786"/>
      <c r="G95" s="1786"/>
      <c r="H95" s="1786"/>
      <c r="I95" s="1786"/>
      <c r="J95" s="1494"/>
      <c r="K95" s="1494"/>
    </row>
    <row r="96" spans="1:11">
      <c r="A96" s="811"/>
      <c r="B96" s="1520"/>
      <c r="C96" s="1323"/>
      <c r="D96" s="1323"/>
      <c r="E96" s="811"/>
      <c r="F96" s="1786"/>
      <c r="G96" s="1786"/>
      <c r="H96" s="1786"/>
      <c r="I96" s="1786"/>
      <c r="J96" s="1494"/>
      <c r="K96" s="1494"/>
    </row>
    <row r="97" spans="1:11">
      <c r="A97" s="811"/>
      <c r="B97" s="1520"/>
      <c r="C97" s="1323"/>
      <c r="D97" s="1323"/>
      <c r="E97" s="811"/>
      <c r="F97" s="1786"/>
      <c r="G97" s="1786"/>
      <c r="H97" s="1786"/>
      <c r="I97" s="1786"/>
      <c r="J97" s="1494"/>
      <c r="K97" s="1494"/>
    </row>
    <row r="98" spans="1:11">
      <c r="A98" s="811"/>
      <c r="B98" s="1520"/>
      <c r="C98" s="1323"/>
      <c r="D98" s="1323"/>
      <c r="E98" s="811"/>
      <c r="F98" s="1786"/>
      <c r="G98" s="1786"/>
      <c r="H98" s="1786"/>
      <c r="I98" s="1786"/>
      <c r="J98" s="1494"/>
      <c r="K98" s="1494"/>
    </row>
    <row r="99" spans="1:11">
      <c r="A99" s="811"/>
      <c r="B99" s="1520"/>
      <c r="C99" s="1323"/>
      <c r="D99" s="1323"/>
      <c r="E99" s="811"/>
      <c r="F99" s="1786"/>
      <c r="G99" s="1786"/>
      <c r="H99" s="1786"/>
      <c r="I99" s="1786"/>
      <c r="J99" s="1494"/>
      <c r="K99" s="1494"/>
    </row>
    <row r="100" spans="1:11">
      <c r="A100" s="811"/>
      <c r="B100" s="1520"/>
      <c r="C100" s="1323"/>
      <c r="D100" s="1323"/>
      <c r="E100" s="811"/>
      <c r="F100" s="1786"/>
      <c r="G100" s="1786"/>
      <c r="H100" s="1786"/>
      <c r="I100" s="1786"/>
      <c r="J100" s="1494"/>
      <c r="K100" s="1494"/>
    </row>
    <row r="101" spans="1:11">
      <c r="A101" s="811"/>
      <c r="B101" s="1520"/>
      <c r="C101" s="1323"/>
      <c r="D101" s="1323"/>
      <c r="E101" s="811"/>
      <c r="F101" s="1786"/>
      <c r="G101" s="1786"/>
      <c r="H101" s="1786"/>
      <c r="I101" s="1786"/>
      <c r="J101" s="1494"/>
      <c r="K101" s="1494"/>
    </row>
    <row r="102" spans="1:11">
      <c r="A102" s="811"/>
      <c r="B102" s="1520"/>
      <c r="C102" s="1323"/>
      <c r="D102" s="1323"/>
      <c r="E102" s="811"/>
      <c r="F102" s="1786"/>
      <c r="G102" s="1786"/>
      <c r="H102" s="1786"/>
      <c r="I102" s="1786"/>
      <c r="J102" s="1494"/>
      <c r="K102" s="1494"/>
    </row>
    <row r="103" spans="1:11">
      <c r="A103" s="811"/>
      <c r="B103" s="1520"/>
      <c r="C103" s="1323"/>
      <c r="D103" s="1323"/>
      <c r="E103" s="811"/>
      <c r="F103" s="1786"/>
      <c r="G103" s="1786"/>
      <c r="H103" s="1786"/>
      <c r="I103" s="1786"/>
      <c r="J103" s="1494"/>
      <c r="K103" s="1494"/>
    </row>
    <row r="104" spans="1:11">
      <c r="A104" s="811"/>
      <c r="B104" s="1520"/>
      <c r="C104" s="1323"/>
      <c r="D104" s="1323"/>
      <c r="E104" s="811"/>
      <c r="F104" s="1786"/>
      <c r="G104" s="1786"/>
      <c r="H104" s="1786"/>
      <c r="I104" s="1786"/>
      <c r="J104" s="1494"/>
      <c r="K104" s="1494"/>
    </row>
    <row r="105" spans="1:11">
      <c r="A105" s="811"/>
      <c r="B105" s="1520"/>
      <c r="C105" s="1323"/>
      <c r="D105" s="1323"/>
      <c r="E105" s="811"/>
      <c r="F105" s="1786"/>
      <c r="G105" s="1786"/>
      <c r="H105" s="1786"/>
      <c r="I105" s="1786"/>
      <c r="J105" s="1494"/>
      <c r="K105" s="1494"/>
    </row>
    <row r="106" spans="1:11">
      <c r="A106" s="811"/>
      <c r="B106" s="1520"/>
      <c r="C106" s="1323"/>
      <c r="D106" s="1323"/>
      <c r="E106" s="811"/>
      <c r="F106" s="1786"/>
      <c r="G106" s="1786"/>
      <c r="H106" s="1786"/>
      <c r="I106" s="1786"/>
      <c r="J106" s="1494"/>
      <c r="K106" s="1494"/>
    </row>
    <row r="107" spans="1:11">
      <c r="A107" s="811"/>
      <c r="B107" s="1520"/>
      <c r="C107" s="1323"/>
      <c r="D107" s="1323"/>
      <c r="E107" s="811"/>
      <c r="F107" s="1786"/>
      <c r="G107" s="1786"/>
      <c r="H107" s="1786"/>
      <c r="I107" s="1786"/>
      <c r="J107" s="1494"/>
      <c r="K107" s="1494"/>
    </row>
    <row r="108" spans="1:11">
      <c r="A108" s="811"/>
      <c r="B108" s="1520"/>
      <c r="C108" s="1323"/>
      <c r="D108" s="1323"/>
      <c r="E108" s="811"/>
      <c r="F108" s="1786"/>
      <c r="G108" s="1786"/>
      <c r="H108" s="1786"/>
      <c r="I108" s="1786"/>
      <c r="J108" s="1494"/>
      <c r="K108" s="1494"/>
    </row>
    <row r="134" spans="2:17" ht="22.5" customHeight="1">
      <c r="B134" s="1535" t="s">
        <v>409</v>
      </c>
      <c r="E134" s="794" t="s">
        <v>10</v>
      </c>
      <c r="L134" s="796">
        <v>583330824201000</v>
      </c>
      <c r="P134" s="816" t="s">
        <v>399</v>
      </c>
      <c r="Q134" s="816" t="s">
        <v>362</v>
      </c>
    </row>
    <row r="135" spans="2:17" ht="22.5" customHeight="1">
      <c r="B135" s="1535" t="s">
        <v>410</v>
      </c>
      <c r="E135" s="794" t="s">
        <v>7</v>
      </c>
      <c r="L135" s="796">
        <v>255259541201000</v>
      </c>
      <c r="P135" s="816" t="s">
        <v>253</v>
      </c>
      <c r="Q135" s="816" t="s">
        <v>363</v>
      </c>
    </row>
    <row r="136" spans="2:17" ht="22.5" customHeight="1">
      <c r="B136" s="1520" t="s">
        <v>105</v>
      </c>
      <c r="C136" s="818"/>
      <c r="D136" s="819"/>
      <c r="E136" s="805" t="s">
        <v>10</v>
      </c>
      <c r="F136" s="820" t="s">
        <v>365</v>
      </c>
      <c r="G136" s="826"/>
      <c r="H136" s="826"/>
      <c r="I136" s="826"/>
      <c r="J136" s="826"/>
      <c r="K136" s="826"/>
    </row>
    <row r="137" spans="2:17">
      <c r="B137" s="1510" t="s">
        <v>105</v>
      </c>
      <c r="C137" s="822"/>
      <c r="D137" s="822"/>
      <c r="E137" s="805"/>
      <c r="F137" s="820" t="s">
        <v>223</v>
      </c>
      <c r="G137" s="826"/>
      <c r="H137" s="826"/>
      <c r="I137" s="826"/>
      <c r="J137" s="826"/>
      <c r="K137" s="826"/>
    </row>
    <row r="138" spans="2:17">
      <c r="B138" s="1512" t="s">
        <v>105</v>
      </c>
      <c r="C138" s="824"/>
      <c r="D138" s="824"/>
      <c r="E138" s="809"/>
      <c r="F138" s="825" t="s">
        <v>250</v>
      </c>
      <c r="G138" s="826"/>
      <c r="H138" s="826"/>
      <c r="I138" s="826"/>
      <c r="J138" s="826"/>
      <c r="K138" s="826"/>
    </row>
  </sheetData>
  <autoFilter ref="A6:L60">
    <filterColumn colId="1" showButton="0"/>
    <filterColumn colId="2" showButton="0"/>
    <filterColumn colId="6"/>
    <filterColumn colId="8"/>
    <filterColumn colId="9"/>
    <filterColumn colId="10"/>
  </autoFilter>
  <mergeCells count="49">
    <mergeCell ref="B56:D56"/>
    <mergeCell ref="B58:D58"/>
    <mergeCell ref="A59:F59"/>
    <mergeCell ref="A60:G60"/>
    <mergeCell ref="B53:D53"/>
    <mergeCell ref="B54:D54"/>
    <mergeCell ref="B50:D50"/>
    <mergeCell ref="B51:D51"/>
    <mergeCell ref="B52:D52"/>
    <mergeCell ref="B47:D47"/>
    <mergeCell ref="B48:D48"/>
    <mergeCell ref="B49:D49"/>
    <mergeCell ref="B43:D43"/>
    <mergeCell ref="B44:D44"/>
    <mergeCell ref="B45:D45"/>
    <mergeCell ref="B46:D46"/>
    <mergeCell ref="B40:D40"/>
    <mergeCell ref="B41:D41"/>
    <mergeCell ref="B42:D42"/>
    <mergeCell ref="B38:D38"/>
    <mergeCell ref="B39:D39"/>
    <mergeCell ref="B33:D33"/>
    <mergeCell ref="B35:D35"/>
    <mergeCell ref="B36:D36"/>
    <mergeCell ref="B31:D31"/>
    <mergeCell ref="B32:D32"/>
    <mergeCell ref="B26:D26"/>
    <mergeCell ref="B28:D28"/>
    <mergeCell ref="B29:D29"/>
    <mergeCell ref="B23:D23"/>
    <mergeCell ref="B24:D24"/>
    <mergeCell ref="B25:D25"/>
    <mergeCell ref="B17:D17"/>
    <mergeCell ref="B18:D18"/>
    <mergeCell ref="B21:D21"/>
    <mergeCell ref="B14:D14"/>
    <mergeCell ref="B15:D15"/>
    <mergeCell ref="B16:D16"/>
    <mergeCell ref="B11:D11"/>
    <mergeCell ref="B12:D12"/>
    <mergeCell ref="B13:D13"/>
    <mergeCell ref="B8:D8"/>
    <mergeCell ref="B9:D9"/>
    <mergeCell ref="B10:D10"/>
    <mergeCell ref="D1:O1"/>
    <mergeCell ref="D2:O2"/>
    <mergeCell ref="B6:D6"/>
    <mergeCell ref="B7:D7"/>
    <mergeCell ref="D4:G4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Q119"/>
  <sheetViews>
    <sheetView workbookViewId="0">
      <selection activeCell="D4" sqref="D4:G4"/>
    </sheetView>
  </sheetViews>
  <sheetFormatPr defaultColWidth="18" defaultRowHeight="12"/>
  <cols>
    <col min="1" max="1" width="7.85546875" style="17" customWidth="1"/>
    <col min="2" max="2" width="1.7109375" style="636" customWidth="1"/>
    <col min="3" max="3" width="1.42578125" style="17" bestFit="1" customWidth="1"/>
    <col min="4" max="4" width="22.85546875" style="17" customWidth="1"/>
    <col min="5" max="5" width="6.7109375" style="17" customWidth="1"/>
    <col min="6" max="6" width="29.42578125" style="636" customWidth="1"/>
    <col min="7" max="7" width="12.5703125" style="636" customWidth="1"/>
    <col min="8" max="8" width="18" style="636" hidden="1" customWidth="1"/>
    <col min="9" max="10" width="29.42578125" style="636" hidden="1" customWidth="1"/>
    <col min="11" max="11" width="18.140625" style="636" hidden="1" customWidth="1"/>
    <col min="12" max="12" width="13.5703125" style="476" hidden="1" customWidth="1"/>
    <col min="13" max="13" width="9" style="476" hidden="1" customWidth="1"/>
    <col min="14" max="14" width="9.85546875" style="476" hidden="1" customWidth="1"/>
    <col min="15" max="15" width="18.5703125" style="1179" hidden="1" customWidth="1"/>
    <col min="16" max="17" width="0" style="473" hidden="1" customWidth="1"/>
    <col min="18" max="16384" width="18" style="473"/>
  </cols>
  <sheetData>
    <row r="1" spans="1:17" s="628" customFormat="1">
      <c r="A1" s="2747" t="s">
        <v>1058</v>
      </c>
      <c r="B1" s="2747"/>
      <c r="C1" s="1251" t="s">
        <v>257</v>
      </c>
      <c r="D1" s="2556" t="s">
        <v>699</v>
      </c>
      <c r="E1" s="2556"/>
      <c r="F1" s="2556"/>
      <c r="G1" s="2556"/>
      <c r="H1" s="2556"/>
      <c r="I1" s="2556"/>
      <c r="J1" s="2556"/>
      <c r="K1" s="2556"/>
      <c r="L1" s="2556"/>
      <c r="M1" s="2556"/>
      <c r="N1" s="2556"/>
      <c r="O1" s="2556"/>
    </row>
    <row r="2" spans="1:17" s="628" customFormat="1">
      <c r="A2" s="2758" t="s">
        <v>1059</v>
      </c>
      <c r="B2" s="2758"/>
      <c r="C2" s="1252" t="s">
        <v>257</v>
      </c>
      <c r="D2" s="2759" t="s">
        <v>1042</v>
      </c>
      <c r="E2" s="2760"/>
      <c r="F2" s="2760"/>
      <c r="G2" s="2760"/>
      <c r="H2" s="2760"/>
      <c r="I2" s="2760"/>
      <c r="J2" s="2760"/>
      <c r="K2" s="2760"/>
      <c r="L2" s="2760"/>
      <c r="M2" s="2760"/>
      <c r="N2" s="2760"/>
      <c r="O2" s="631"/>
    </row>
    <row r="3" spans="1:17">
      <c r="A3" s="2758" t="s">
        <v>1060</v>
      </c>
      <c r="B3" s="2758"/>
      <c r="C3" s="1252" t="s">
        <v>257</v>
      </c>
      <c r="D3" s="1252" t="s">
        <v>704</v>
      </c>
      <c r="E3" s="1252"/>
      <c r="F3" s="635"/>
      <c r="G3" s="635"/>
      <c r="H3" s="635"/>
      <c r="I3" s="635"/>
      <c r="J3" s="635"/>
      <c r="K3" s="635"/>
      <c r="L3" s="630"/>
      <c r="M3" s="630"/>
      <c r="N3" s="630"/>
      <c r="O3" s="631" t="s">
        <v>395</v>
      </c>
    </row>
    <row r="4" spans="1:17" ht="28.5" customHeight="1">
      <c r="A4" s="2747" t="s">
        <v>1061</v>
      </c>
      <c r="B4" s="2747"/>
      <c r="C4" s="1331" t="s">
        <v>257</v>
      </c>
      <c r="D4" s="2881" t="s">
        <v>882</v>
      </c>
      <c r="E4" s="2881"/>
      <c r="F4" s="2881"/>
      <c r="G4" s="2881"/>
      <c r="H4" s="1518"/>
      <c r="I4" s="1518"/>
      <c r="J4" s="1518"/>
      <c r="K4" s="1518"/>
      <c r="L4" s="1518"/>
      <c r="M4" s="630"/>
      <c r="N4" s="630"/>
      <c r="O4" s="631"/>
    </row>
    <row r="5" spans="1:17" ht="12.75" thickBot="1">
      <c r="L5" s="626"/>
    </row>
    <row r="6" spans="1:17" s="475" customFormat="1" ht="39.75" customHeight="1" thickTop="1" thickBot="1">
      <c r="A6" s="1332" t="s">
        <v>0</v>
      </c>
      <c r="B6" s="2882" t="s">
        <v>408</v>
      </c>
      <c r="C6" s="2882"/>
      <c r="D6" s="2882"/>
      <c r="E6" s="1333" t="s">
        <v>2</v>
      </c>
      <c r="F6" s="1333" t="s">
        <v>470</v>
      </c>
      <c r="G6" s="1335" t="s">
        <v>476</v>
      </c>
      <c r="H6" s="1334" t="s">
        <v>737</v>
      </c>
      <c r="I6" s="1333" t="s">
        <v>64</v>
      </c>
      <c r="J6" s="1333" t="s">
        <v>4</v>
      </c>
      <c r="K6" s="1257" t="s">
        <v>3</v>
      </c>
      <c r="M6" s="1336" t="s">
        <v>477</v>
      </c>
      <c r="N6" s="1258" t="s">
        <v>478</v>
      </c>
      <c r="O6" s="1259" t="s">
        <v>479</v>
      </c>
      <c r="P6" s="1337"/>
    </row>
    <row r="7" spans="1:17" ht="13.5" customHeight="1">
      <c r="A7" s="1338">
        <v>1</v>
      </c>
      <c r="B7" s="2883" t="s">
        <v>730</v>
      </c>
      <c r="C7" s="2883"/>
      <c r="D7" s="2883"/>
      <c r="E7" s="1339" t="s">
        <v>7</v>
      </c>
      <c r="F7" s="1341" t="s">
        <v>210</v>
      </c>
      <c r="G7" s="1342">
        <v>350000</v>
      </c>
      <c r="H7" s="1339">
        <v>3</v>
      </c>
      <c r="I7" s="1262" t="s">
        <v>188</v>
      </c>
      <c r="J7" s="1340" t="s">
        <v>731</v>
      </c>
      <c r="K7" s="1263">
        <v>141110304201000</v>
      </c>
      <c r="M7" s="1343">
        <f>G7*5%</f>
        <v>17500</v>
      </c>
      <c r="N7" s="1344">
        <f t="shared" ref="N7:N42" si="0">G7-M7</f>
        <v>332500</v>
      </c>
      <c r="O7" s="1345">
        <v>1</v>
      </c>
      <c r="P7" s="1308"/>
    </row>
    <row r="8" spans="1:17" ht="13.5" customHeight="1">
      <c r="A8" s="691">
        <v>2</v>
      </c>
      <c r="B8" s="2855" t="s">
        <v>78</v>
      </c>
      <c r="C8" s="2855"/>
      <c r="D8" s="2855"/>
      <c r="E8" s="1346" t="s">
        <v>7</v>
      </c>
      <c r="F8" s="1349" t="s">
        <v>209</v>
      </c>
      <c r="G8" s="1344">
        <v>350000</v>
      </c>
      <c r="H8" s="1346">
        <v>3</v>
      </c>
      <c r="I8" s="1347" t="s">
        <v>182</v>
      </c>
      <c r="J8" s="1348" t="s">
        <v>242</v>
      </c>
      <c r="K8" s="1350">
        <v>776428336201000</v>
      </c>
      <c r="M8" s="1351">
        <f>G8*15%</f>
        <v>52500</v>
      </c>
      <c r="N8" s="1352">
        <f t="shared" si="0"/>
        <v>297500</v>
      </c>
      <c r="O8" s="1353">
        <v>4</v>
      </c>
      <c r="P8" s="1308"/>
    </row>
    <row r="9" spans="1:17" ht="13.5" customHeight="1">
      <c r="A9" s="691">
        <v>3</v>
      </c>
      <c r="B9" s="2855" t="s">
        <v>152</v>
      </c>
      <c r="C9" s="2855"/>
      <c r="D9" s="2855"/>
      <c r="E9" s="1346" t="s">
        <v>7</v>
      </c>
      <c r="F9" s="1349" t="s">
        <v>308</v>
      </c>
      <c r="G9" s="1344">
        <v>350000</v>
      </c>
      <c r="H9" s="1346">
        <v>3</v>
      </c>
      <c r="I9" s="1347" t="s">
        <v>51</v>
      </c>
      <c r="J9" s="1348" t="s">
        <v>243</v>
      </c>
      <c r="K9" s="1350" t="s">
        <v>263</v>
      </c>
      <c r="M9" s="1343">
        <f>G9*15%</f>
        <v>52500</v>
      </c>
      <c r="N9" s="1344">
        <f t="shared" si="0"/>
        <v>297500</v>
      </c>
      <c r="O9" s="1345">
        <v>5</v>
      </c>
      <c r="P9" s="1308"/>
    </row>
    <row r="10" spans="1:17" ht="13.5" customHeight="1">
      <c r="A10" s="691">
        <v>4</v>
      </c>
      <c r="B10" s="2855" t="s">
        <v>721</v>
      </c>
      <c r="C10" s="2855"/>
      <c r="D10" s="2855"/>
      <c r="E10" s="1346" t="s">
        <v>10</v>
      </c>
      <c r="F10" s="692" t="s">
        <v>212</v>
      </c>
      <c r="G10" s="1344">
        <v>350000</v>
      </c>
      <c r="H10" s="1346">
        <v>2</v>
      </c>
      <c r="I10" s="1347" t="s">
        <v>181</v>
      </c>
      <c r="J10" s="1348" t="s">
        <v>722</v>
      </c>
      <c r="K10" s="1350">
        <v>583385240201000</v>
      </c>
      <c r="M10" s="1343">
        <f>G10*5%</f>
        <v>17500</v>
      </c>
      <c r="N10" s="1344">
        <f t="shared" si="0"/>
        <v>332500</v>
      </c>
      <c r="O10" s="1345">
        <v>7</v>
      </c>
      <c r="P10" s="1308"/>
    </row>
    <row r="11" spans="1:17" ht="13.5" customHeight="1">
      <c r="A11" s="691">
        <v>5</v>
      </c>
      <c r="B11" s="2855" t="s">
        <v>23</v>
      </c>
      <c r="C11" s="2855"/>
      <c r="D11" s="2855"/>
      <c r="E11" s="1346" t="s">
        <v>10</v>
      </c>
      <c r="F11" s="692" t="s">
        <v>213</v>
      </c>
      <c r="G11" s="1344">
        <v>350000</v>
      </c>
      <c r="H11" s="1346">
        <v>3</v>
      </c>
      <c r="I11" s="1347" t="s">
        <v>189</v>
      </c>
      <c r="J11" s="1348" t="s">
        <v>240</v>
      </c>
      <c r="K11" s="1354" t="s">
        <v>289</v>
      </c>
      <c r="M11" s="1351">
        <f>G11*5%</f>
        <v>17500</v>
      </c>
      <c r="N11" s="1352">
        <f t="shared" si="0"/>
        <v>332500</v>
      </c>
      <c r="O11" s="1353">
        <v>10</v>
      </c>
      <c r="P11" s="1308"/>
    </row>
    <row r="12" spans="1:17" ht="13.5" customHeight="1">
      <c r="A12" s="691">
        <v>6</v>
      </c>
      <c r="B12" s="2855" t="s">
        <v>777</v>
      </c>
      <c r="C12" s="2855"/>
      <c r="D12" s="2855"/>
      <c r="E12" s="1346" t="s">
        <v>7</v>
      </c>
      <c r="F12" s="692" t="s">
        <v>215</v>
      </c>
      <c r="G12" s="1344">
        <v>350000</v>
      </c>
      <c r="H12" s="1346">
        <v>3</v>
      </c>
      <c r="I12" s="1347" t="s">
        <v>51</v>
      </c>
      <c r="J12" s="1348" t="s">
        <v>778</v>
      </c>
      <c r="K12" s="1354">
        <v>58333098020100</v>
      </c>
      <c r="M12" s="1351">
        <f>G12*5%</f>
        <v>17500</v>
      </c>
      <c r="N12" s="1344">
        <f t="shared" si="0"/>
        <v>332500</v>
      </c>
      <c r="O12" s="1353">
        <v>12</v>
      </c>
      <c r="P12" s="1308"/>
    </row>
    <row r="13" spans="1:17" ht="13.5" customHeight="1">
      <c r="A13" s="691">
        <v>7</v>
      </c>
      <c r="B13" s="2855" t="s">
        <v>63</v>
      </c>
      <c r="C13" s="2855"/>
      <c r="D13" s="2855"/>
      <c r="E13" s="1346" t="s">
        <v>10</v>
      </c>
      <c r="F13" s="692" t="s">
        <v>216</v>
      </c>
      <c r="G13" s="1344">
        <v>350000</v>
      </c>
      <c r="H13" s="1346">
        <v>2</v>
      </c>
      <c r="I13" s="1347" t="s">
        <v>191</v>
      </c>
      <c r="J13" s="1348" t="s">
        <v>206</v>
      </c>
      <c r="K13" s="1350">
        <v>583328638201000</v>
      </c>
      <c r="M13" s="1351">
        <f>G13*5%</f>
        <v>17500</v>
      </c>
      <c r="N13" s="1352">
        <f t="shared" si="0"/>
        <v>332500</v>
      </c>
      <c r="O13" s="1353">
        <v>14</v>
      </c>
      <c r="P13" s="1308"/>
    </row>
    <row r="14" spans="1:17" ht="13.5" customHeight="1">
      <c r="A14" s="691">
        <v>8</v>
      </c>
      <c r="B14" s="692" t="s">
        <v>710</v>
      </c>
      <c r="C14" s="692"/>
      <c r="D14" s="692"/>
      <c r="E14" s="1346" t="s">
        <v>10</v>
      </c>
      <c r="F14" s="692" t="s">
        <v>414</v>
      </c>
      <c r="G14" s="1344">
        <v>350000</v>
      </c>
      <c r="H14" s="1346">
        <v>3</v>
      </c>
      <c r="I14" s="1347" t="s">
        <v>183</v>
      </c>
      <c r="J14" s="1348" t="s">
        <v>772</v>
      </c>
      <c r="K14" s="1354" t="s">
        <v>773</v>
      </c>
      <c r="M14" s="1343">
        <f>G14*15%</f>
        <v>52500</v>
      </c>
      <c r="N14" s="1344">
        <f t="shared" si="0"/>
        <v>297500</v>
      </c>
      <c r="O14" s="1345">
        <v>15</v>
      </c>
      <c r="P14" s="1308"/>
    </row>
    <row r="15" spans="1:17" ht="13.5" customHeight="1">
      <c r="A15" s="691">
        <v>9</v>
      </c>
      <c r="B15" s="2855" t="s">
        <v>402</v>
      </c>
      <c r="C15" s="2855"/>
      <c r="D15" s="2855"/>
      <c r="E15" s="1346" t="s">
        <v>10</v>
      </c>
      <c r="F15" s="692" t="s">
        <v>218</v>
      </c>
      <c r="G15" s="1344">
        <v>350000</v>
      </c>
      <c r="H15" s="1346">
        <v>3</v>
      </c>
      <c r="I15" s="1347" t="s">
        <v>181</v>
      </c>
      <c r="J15" s="1348" t="s">
        <v>241</v>
      </c>
      <c r="K15" s="1354" t="s">
        <v>290</v>
      </c>
      <c r="M15" s="1343">
        <f>G15*5%</f>
        <v>17500</v>
      </c>
      <c r="N15" s="1344">
        <f t="shared" si="0"/>
        <v>332500</v>
      </c>
      <c r="O15" s="1345">
        <v>17</v>
      </c>
      <c r="P15" s="1308"/>
    </row>
    <row r="16" spans="1:17" ht="13.5" customHeight="1">
      <c r="A16" s="691">
        <v>10</v>
      </c>
      <c r="B16" s="2855" t="s">
        <v>29</v>
      </c>
      <c r="C16" s="2855"/>
      <c r="D16" s="2855"/>
      <c r="E16" s="1346" t="s">
        <v>7</v>
      </c>
      <c r="F16" s="692" t="s">
        <v>219</v>
      </c>
      <c r="G16" s="1344">
        <v>350000</v>
      </c>
      <c r="H16" s="1346">
        <v>3</v>
      </c>
      <c r="I16" s="1347" t="s">
        <v>185</v>
      </c>
      <c r="J16" s="1348" t="s">
        <v>631</v>
      </c>
      <c r="K16" s="1350">
        <v>698245214201000</v>
      </c>
      <c r="M16" s="1351">
        <f>G16*15%</f>
        <v>52500</v>
      </c>
      <c r="N16" s="1352">
        <f t="shared" si="0"/>
        <v>297500</v>
      </c>
      <c r="O16" s="1353">
        <v>20</v>
      </c>
      <c r="P16" s="1308"/>
      <c r="Q16" s="1384">
        <v>12800000</v>
      </c>
    </row>
    <row r="17" spans="1:17" ht="13.5" customHeight="1">
      <c r="A17" s="691">
        <v>11</v>
      </c>
      <c r="B17" s="2855" t="s">
        <v>89</v>
      </c>
      <c r="C17" s="2855"/>
      <c r="D17" s="2855"/>
      <c r="E17" s="1346" t="s">
        <v>10</v>
      </c>
      <c r="F17" s="692" t="s">
        <v>262</v>
      </c>
      <c r="G17" s="1344">
        <v>350000</v>
      </c>
      <c r="H17" s="1346">
        <v>3</v>
      </c>
      <c r="I17" s="1347" t="s">
        <v>183</v>
      </c>
      <c r="J17" s="1348" t="s">
        <v>252</v>
      </c>
      <c r="K17" s="1350">
        <v>340338524202000</v>
      </c>
      <c r="M17" s="1343">
        <f>G17*5%</f>
        <v>17500</v>
      </c>
      <c r="N17" s="1344">
        <f t="shared" si="0"/>
        <v>332500</v>
      </c>
      <c r="O17" s="1345">
        <v>21</v>
      </c>
      <c r="P17" s="1308"/>
      <c r="Q17" s="1385">
        <f>Q16/A42</f>
        <v>355555.55555555556</v>
      </c>
    </row>
    <row r="18" spans="1:17" ht="13.5" customHeight="1">
      <c r="A18" s="691">
        <v>12</v>
      </c>
      <c r="B18" s="2855" t="s">
        <v>305</v>
      </c>
      <c r="C18" s="2855"/>
      <c r="D18" s="2855"/>
      <c r="E18" s="1346" t="s">
        <v>7</v>
      </c>
      <c r="F18" s="1349" t="s">
        <v>333</v>
      </c>
      <c r="G18" s="1344">
        <v>350000</v>
      </c>
      <c r="H18" s="1346">
        <v>2</v>
      </c>
      <c r="I18" s="1347" t="s">
        <v>188</v>
      </c>
      <c r="J18" s="1348" t="s">
        <v>195</v>
      </c>
      <c r="K18" s="1350">
        <v>776427254201000</v>
      </c>
      <c r="M18" s="1355">
        <f>G18*15%</f>
        <v>52500</v>
      </c>
      <c r="N18" s="1356">
        <f t="shared" si="0"/>
        <v>297500</v>
      </c>
      <c r="O18" s="1345">
        <v>23</v>
      </c>
      <c r="P18" s="1308"/>
    </row>
    <row r="19" spans="1:17" ht="13.5" customHeight="1">
      <c r="A19" s="691">
        <v>13</v>
      </c>
      <c r="B19" s="2815" t="s">
        <v>184</v>
      </c>
      <c r="C19" s="2815"/>
      <c r="D19" s="2815"/>
      <c r="E19" s="1346" t="s">
        <v>7</v>
      </c>
      <c r="F19" s="1349" t="s">
        <v>234</v>
      </c>
      <c r="G19" s="1344">
        <v>350000</v>
      </c>
      <c r="H19" s="1346">
        <v>3</v>
      </c>
      <c r="I19" s="1347" t="s">
        <v>185</v>
      </c>
      <c r="J19" s="1348" t="s">
        <v>178</v>
      </c>
      <c r="K19" s="1350" t="s">
        <v>249</v>
      </c>
      <c r="M19" s="1343">
        <f>G19*15%</f>
        <v>52500</v>
      </c>
      <c r="N19" s="1344">
        <f t="shared" si="0"/>
        <v>297500</v>
      </c>
      <c r="O19" s="1345">
        <v>25</v>
      </c>
      <c r="P19" s="1308"/>
    </row>
    <row r="20" spans="1:17" ht="13.5" customHeight="1">
      <c r="A20" s="691">
        <v>14</v>
      </c>
      <c r="B20" s="2815" t="s">
        <v>758</v>
      </c>
      <c r="C20" s="2815"/>
      <c r="D20" s="2815"/>
      <c r="E20" s="1346" t="s">
        <v>10</v>
      </c>
      <c r="F20" s="692" t="s">
        <v>223</v>
      </c>
      <c r="G20" s="1344">
        <v>350000</v>
      </c>
      <c r="H20" s="1346">
        <v>3</v>
      </c>
      <c r="I20" s="1347" t="s">
        <v>51</v>
      </c>
      <c r="J20" s="1348" t="s">
        <v>759</v>
      </c>
      <c r="K20" s="1354" t="s">
        <v>788</v>
      </c>
      <c r="M20" s="1351">
        <f>G20*5%</f>
        <v>17500</v>
      </c>
      <c r="N20" s="1352">
        <f t="shared" si="0"/>
        <v>332500</v>
      </c>
      <c r="O20" s="1353">
        <v>28</v>
      </c>
      <c r="P20" s="1308"/>
    </row>
    <row r="21" spans="1:17" ht="13.5" customHeight="1">
      <c r="A21" s="691">
        <v>15</v>
      </c>
      <c r="B21" s="2855" t="s">
        <v>625</v>
      </c>
      <c r="C21" s="2855"/>
      <c r="D21" s="2855"/>
      <c r="E21" s="1346" t="s">
        <v>10</v>
      </c>
      <c r="F21" s="692" t="s">
        <v>222</v>
      </c>
      <c r="G21" s="1344">
        <v>350000</v>
      </c>
      <c r="H21" s="1346">
        <v>3</v>
      </c>
      <c r="I21" s="1347" t="s">
        <v>719</v>
      </c>
      <c r="J21" s="1348" t="s">
        <v>763</v>
      </c>
      <c r="K21" s="1350">
        <v>810425444201000</v>
      </c>
      <c r="M21" s="1355">
        <f>G21*15%</f>
        <v>52500</v>
      </c>
      <c r="N21" s="1356">
        <f t="shared" si="0"/>
        <v>297500</v>
      </c>
      <c r="O21" s="1345">
        <v>29</v>
      </c>
      <c r="P21" s="1308"/>
    </row>
    <row r="22" spans="1:17" ht="13.5" customHeight="1">
      <c r="A22" s="691">
        <v>16</v>
      </c>
      <c r="B22" s="2815" t="s">
        <v>769</v>
      </c>
      <c r="C22" s="2815"/>
      <c r="D22" s="2815"/>
      <c r="E22" s="1346" t="s">
        <v>7</v>
      </c>
      <c r="F22" s="692" t="s">
        <v>224</v>
      </c>
      <c r="G22" s="1344">
        <v>350000</v>
      </c>
      <c r="H22" s="1346">
        <v>3</v>
      </c>
      <c r="I22" s="1347" t="s">
        <v>182</v>
      </c>
      <c r="J22" s="1348" t="s">
        <v>770</v>
      </c>
      <c r="K22" s="1350">
        <v>698245274201000</v>
      </c>
      <c r="M22" s="1343">
        <f>G22*15%</f>
        <v>52500</v>
      </c>
      <c r="N22" s="1344">
        <f t="shared" si="0"/>
        <v>297500</v>
      </c>
      <c r="O22" s="1345">
        <v>31</v>
      </c>
      <c r="P22" s="1308"/>
    </row>
    <row r="23" spans="1:17" ht="13.5" customHeight="1">
      <c r="A23" s="691">
        <v>17</v>
      </c>
      <c r="B23" s="2855" t="s">
        <v>387</v>
      </c>
      <c r="C23" s="2855"/>
      <c r="D23" s="2855"/>
      <c r="E23" s="1346" t="s">
        <v>7</v>
      </c>
      <c r="F23" s="692" t="s">
        <v>221</v>
      </c>
      <c r="G23" s="1344">
        <v>350000</v>
      </c>
      <c r="H23" s="1346">
        <v>2</v>
      </c>
      <c r="I23" s="1347" t="s">
        <v>189</v>
      </c>
      <c r="J23" s="1348" t="s">
        <v>340</v>
      </c>
      <c r="K23" s="1354" t="s">
        <v>334</v>
      </c>
      <c r="M23" s="1343">
        <f>G23*15%</f>
        <v>52500</v>
      </c>
      <c r="N23" s="1344">
        <f t="shared" si="0"/>
        <v>297500</v>
      </c>
      <c r="O23" s="1345">
        <v>33</v>
      </c>
      <c r="P23" s="1308"/>
    </row>
    <row r="24" spans="1:17" ht="13.5" customHeight="1">
      <c r="A24" s="691">
        <v>18</v>
      </c>
      <c r="B24" s="2815" t="s">
        <v>131</v>
      </c>
      <c r="C24" s="2815"/>
      <c r="D24" s="2815"/>
      <c r="E24" s="1346" t="s">
        <v>10</v>
      </c>
      <c r="F24" s="692" t="s">
        <v>227</v>
      </c>
      <c r="G24" s="1344">
        <v>350000</v>
      </c>
      <c r="H24" s="1346">
        <v>3</v>
      </c>
      <c r="I24" s="1347" t="s">
        <v>188</v>
      </c>
      <c r="J24" s="1348" t="s">
        <v>760</v>
      </c>
      <c r="K24" s="1350">
        <v>150904886201000</v>
      </c>
      <c r="M24" s="1343">
        <f>G24*15%</f>
        <v>52500</v>
      </c>
      <c r="N24" s="1344">
        <f t="shared" si="0"/>
        <v>297500</v>
      </c>
      <c r="O24" s="1345">
        <v>35</v>
      </c>
      <c r="P24" s="1308"/>
    </row>
    <row r="25" spans="1:17" ht="13.5" customHeight="1">
      <c r="A25" s="691">
        <v>19</v>
      </c>
      <c r="B25" s="2855" t="s">
        <v>95</v>
      </c>
      <c r="C25" s="2855"/>
      <c r="D25" s="2855"/>
      <c r="E25" s="1346" t="s">
        <v>10</v>
      </c>
      <c r="F25" s="1349" t="s">
        <v>456</v>
      </c>
      <c r="G25" s="1344">
        <v>350000</v>
      </c>
      <c r="H25" s="1346">
        <v>3</v>
      </c>
      <c r="I25" s="1347" t="s">
        <v>187</v>
      </c>
      <c r="J25" s="1348" t="s">
        <v>776</v>
      </c>
      <c r="K25" s="1350">
        <v>69824532112100</v>
      </c>
      <c r="M25" s="1351">
        <f>G25*5%</f>
        <v>17500</v>
      </c>
      <c r="N25" s="1352">
        <f t="shared" si="0"/>
        <v>332500</v>
      </c>
      <c r="O25" s="1353">
        <v>38</v>
      </c>
      <c r="P25" s="1308"/>
    </row>
    <row r="26" spans="1:17" ht="13.5" customHeight="1">
      <c r="A26" s="691">
        <v>20</v>
      </c>
      <c r="B26" s="2855" t="s">
        <v>738</v>
      </c>
      <c r="C26" s="2855"/>
      <c r="D26" s="2855"/>
      <c r="E26" s="1346" t="s">
        <v>10</v>
      </c>
      <c r="F26" s="1349" t="s">
        <v>261</v>
      </c>
      <c r="G26" s="1344">
        <v>350000</v>
      </c>
      <c r="H26" s="1346">
        <v>2</v>
      </c>
      <c r="I26" s="1347" t="s">
        <v>51</v>
      </c>
      <c r="J26" s="1348" t="s">
        <v>784</v>
      </c>
      <c r="K26" s="1354" t="s">
        <v>739</v>
      </c>
      <c r="M26" s="1343">
        <f t="shared" ref="M26:M32" si="1">G26*15%</f>
        <v>52500</v>
      </c>
      <c r="N26" s="1344">
        <f t="shared" si="0"/>
        <v>297500</v>
      </c>
      <c r="O26" s="1345">
        <v>39</v>
      </c>
      <c r="P26" s="1308"/>
    </row>
    <row r="27" spans="1:17" ht="13.5" customHeight="1">
      <c r="A27" s="691">
        <v>21</v>
      </c>
      <c r="B27" s="2855" t="s">
        <v>52</v>
      </c>
      <c r="C27" s="2855"/>
      <c r="D27" s="2855"/>
      <c r="E27" s="1346" t="s">
        <v>7</v>
      </c>
      <c r="F27" s="692" t="s">
        <v>228</v>
      </c>
      <c r="G27" s="1344">
        <v>350000</v>
      </c>
      <c r="H27" s="1346">
        <v>3</v>
      </c>
      <c r="I27" s="1347" t="s">
        <v>191</v>
      </c>
      <c r="J27" s="1348" t="s">
        <v>767</v>
      </c>
      <c r="K27" s="1350" t="s">
        <v>389</v>
      </c>
      <c r="M27" s="1351">
        <f t="shared" si="1"/>
        <v>52500</v>
      </c>
      <c r="N27" s="1352">
        <f t="shared" si="0"/>
        <v>297500</v>
      </c>
      <c r="O27" s="1353">
        <v>42</v>
      </c>
      <c r="P27" s="1308"/>
    </row>
    <row r="28" spans="1:17" ht="13.5" customHeight="1">
      <c r="A28" s="691">
        <v>22</v>
      </c>
      <c r="B28" s="2855" t="s">
        <v>302</v>
      </c>
      <c r="C28" s="2855"/>
      <c r="D28" s="2855"/>
      <c r="E28" s="1346" t="s">
        <v>7</v>
      </c>
      <c r="F28" s="692" t="s">
        <v>229</v>
      </c>
      <c r="G28" s="1344">
        <v>350000</v>
      </c>
      <c r="H28" s="1346">
        <v>3</v>
      </c>
      <c r="I28" s="1347" t="s">
        <v>21</v>
      </c>
      <c r="J28" s="1348" t="s">
        <v>22</v>
      </c>
      <c r="K28" s="1354">
        <v>577753525201000</v>
      </c>
      <c r="M28" s="1343">
        <f t="shared" si="1"/>
        <v>52500</v>
      </c>
      <c r="N28" s="1344">
        <f t="shared" si="0"/>
        <v>297500</v>
      </c>
      <c r="O28" s="1345">
        <v>43</v>
      </c>
      <c r="P28" s="1308"/>
    </row>
    <row r="29" spans="1:17" ht="13.5" customHeight="1">
      <c r="A29" s="691">
        <v>23</v>
      </c>
      <c r="B29" s="2855" t="s">
        <v>80</v>
      </c>
      <c r="C29" s="2855"/>
      <c r="D29" s="2855"/>
      <c r="E29" s="1346" t="s">
        <v>7</v>
      </c>
      <c r="F29" s="1349" t="s">
        <v>267</v>
      </c>
      <c r="G29" s="1344">
        <v>350000</v>
      </c>
      <c r="H29" s="1346">
        <v>2</v>
      </c>
      <c r="I29" s="1347" t="s">
        <v>182</v>
      </c>
      <c r="J29" s="1348" t="s">
        <v>634</v>
      </c>
      <c r="K29" s="1350">
        <v>148890759201000</v>
      </c>
      <c r="M29" s="1343">
        <f t="shared" si="1"/>
        <v>52500</v>
      </c>
      <c r="N29" s="1344">
        <f t="shared" si="0"/>
        <v>297500</v>
      </c>
      <c r="O29" s="1353">
        <v>46</v>
      </c>
      <c r="P29" s="1308"/>
    </row>
    <row r="30" spans="1:17" ht="13.5" customHeight="1">
      <c r="A30" s="691">
        <v>24</v>
      </c>
      <c r="B30" s="2855" t="s">
        <v>793</v>
      </c>
      <c r="C30" s="2855"/>
      <c r="D30" s="2855"/>
      <c r="E30" s="1346" t="s">
        <v>7</v>
      </c>
      <c r="F30" s="1349" t="s">
        <v>268</v>
      </c>
      <c r="G30" s="1344">
        <v>350000</v>
      </c>
      <c r="H30" s="1346">
        <v>2</v>
      </c>
      <c r="I30" s="1347" t="s">
        <v>51</v>
      </c>
      <c r="J30" s="1348" t="s">
        <v>204</v>
      </c>
      <c r="K30" s="1350">
        <v>685794471201000</v>
      </c>
      <c r="M30" s="1343">
        <f t="shared" si="1"/>
        <v>52500</v>
      </c>
      <c r="N30" s="1344">
        <f t="shared" si="0"/>
        <v>297500</v>
      </c>
      <c r="O30" s="1345">
        <v>47</v>
      </c>
      <c r="P30" s="1308"/>
    </row>
    <row r="31" spans="1:17" ht="13.5" customHeight="1">
      <c r="A31" s="691">
        <v>25</v>
      </c>
      <c r="B31" s="2855" t="s">
        <v>745</v>
      </c>
      <c r="C31" s="2855"/>
      <c r="D31" s="2855"/>
      <c r="E31" s="1346" t="s">
        <v>10</v>
      </c>
      <c r="F31" s="1349" t="s">
        <v>400</v>
      </c>
      <c r="G31" s="1344">
        <v>350000</v>
      </c>
      <c r="H31" s="1346">
        <v>3</v>
      </c>
      <c r="I31" s="1347" t="s">
        <v>186</v>
      </c>
      <c r="J31" s="1346"/>
      <c r="K31" s="1354" t="s">
        <v>746</v>
      </c>
      <c r="M31" s="1351">
        <f t="shared" si="1"/>
        <v>52500</v>
      </c>
      <c r="N31" s="1352">
        <f t="shared" si="0"/>
        <v>297500</v>
      </c>
      <c r="O31" s="1353">
        <v>50</v>
      </c>
      <c r="P31" s="1308"/>
    </row>
    <row r="32" spans="1:17" ht="13.5" customHeight="1">
      <c r="A32" s="691">
        <v>26</v>
      </c>
      <c r="B32" s="2855" t="s">
        <v>24</v>
      </c>
      <c r="C32" s="2855"/>
      <c r="D32" s="2855"/>
      <c r="E32" s="1346" t="s">
        <v>7</v>
      </c>
      <c r="F32" s="692" t="s">
        <v>230</v>
      </c>
      <c r="G32" s="1344">
        <v>350000</v>
      </c>
      <c r="H32" s="1346">
        <v>3</v>
      </c>
      <c r="I32" s="1347" t="s">
        <v>21</v>
      </c>
      <c r="J32" s="1348" t="s">
        <v>622</v>
      </c>
      <c r="K32" s="1350" t="s">
        <v>249</v>
      </c>
      <c r="M32" s="1343">
        <f t="shared" si="1"/>
        <v>52500</v>
      </c>
      <c r="N32" s="1344">
        <f t="shared" si="0"/>
        <v>297500</v>
      </c>
      <c r="O32" s="1345">
        <v>51</v>
      </c>
      <c r="P32" s="1308"/>
    </row>
    <row r="33" spans="1:17" ht="13.5" customHeight="1">
      <c r="A33" s="691">
        <v>27</v>
      </c>
      <c r="B33" s="692" t="s">
        <v>757</v>
      </c>
      <c r="C33" s="692"/>
      <c r="D33" s="692"/>
      <c r="E33" s="692" t="s">
        <v>7</v>
      </c>
      <c r="F33" s="692" t="s">
        <v>233</v>
      </c>
      <c r="G33" s="1344">
        <v>350000</v>
      </c>
      <c r="H33" s="1346">
        <v>3</v>
      </c>
      <c r="I33" s="1347" t="s">
        <v>51</v>
      </c>
      <c r="J33" s="1348" t="s">
        <v>762</v>
      </c>
      <c r="K33" s="1357" t="s">
        <v>586</v>
      </c>
      <c r="M33" s="1355">
        <f>G33*5%</f>
        <v>17500</v>
      </c>
      <c r="N33" s="1356">
        <f t="shared" si="0"/>
        <v>332500</v>
      </c>
      <c r="O33" s="1345">
        <v>53</v>
      </c>
      <c r="P33" s="1308"/>
    </row>
    <row r="34" spans="1:17" ht="13.5" customHeight="1" thickBot="1">
      <c r="A34" s="691">
        <v>28</v>
      </c>
      <c r="B34" s="2855" t="s">
        <v>771</v>
      </c>
      <c r="C34" s="2855"/>
      <c r="D34" s="2855"/>
      <c r="E34" s="1346" t="s">
        <v>10</v>
      </c>
      <c r="F34" s="692" t="s">
        <v>231</v>
      </c>
      <c r="G34" s="1344">
        <v>350000</v>
      </c>
      <c r="H34" s="1346">
        <v>2</v>
      </c>
      <c r="I34" s="1347" t="s">
        <v>183</v>
      </c>
      <c r="J34" s="1348" t="s">
        <v>195</v>
      </c>
      <c r="K34" s="1350">
        <v>776427254201000</v>
      </c>
      <c r="M34" s="1358">
        <f>G34*5%</f>
        <v>17500</v>
      </c>
      <c r="N34" s="1359">
        <f t="shared" si="0"/>
        <v>332500</v>
      </c>
      <c r="O34" s="1353">
        <v>56</v>
      </c>
      <c r="P34" s="1308"/>
    </row>
    <row r="35" spans="1:17" ht="13.5" customHeight="1" thickTop="1">
      <c r="A35" s="691">
        <v>29</v>
      </c>
      <c r="B35" s="2855" t="s">
        <v>24</v>
      </c>
      <c r="C35" s="2855"/>
      <c r="D35" s="2855"/>
      <c r="E35" s="1346" t="s">
        <v>7</v>
      </c>
      <c r="F35" s="692" t="s">
        <v>232</v>
      </c>
      <c r="G35" s="1344">
        <v>350000</v>
      </c>
      <c r="H35" s="1346">
        <v>3</v>
      </c>
      <c r="I35" s="1347" t="s">
        <v>21</v>
      </c>
      <c r="J35" s="1348" t="s">
        <v>622</v>
      </c>
      <c r="K35" s="1350" t="s">
        <v>249</v>
      </c>
      <c r="M35" s="1360">
        <f t="shared" ref="M35:M40" si="2">G35*15%</f>
        <v>52500</v>
      </c>
      <c r="N35" s="1361">
        <f t="shared" si="0"/>
        <v>297500</v>
      </c>
      <c r="O35" s="1345">
        <v>57</v>
      </c>
      <c r="P35" s="1308"/>
    </row>
    <row r="36" spans="1:17" ht="13.5" customHeight="1">
      <c r="A36" s="691">
        <v>30</v>
      </c>
      <c r="B36" s="2855" t="s">
        <v>38</v>
      </c>
      <c r="C36" s="2855"/>
      <c r="D36" s="2855"/>
      <c r="E36" s="1346" t="s">
        <v>7</v>
      </c>
      <c r="F36" s="1349" t="s">
        <v>236</v>
      </c>
      <c r="G36" s="1344">
        <v>350000</v>
      </c>
      <c r="H36" s="1346">
        <v>3</v>
      </c>
      <c r="I36" s="1347" t="s">
        <v>183</v>
      </c>
      <c r="J36" s="1348" t="s">
        <v>239</v>
      </c>
      <c r="K36" s="1362">
        <v>776428963201</v>
      </c>
      <c r="M36" s="1343">
        <f t="shared" si="2"/>
        <v>52500</v>
      </c>
      <c r="N36" s="1344">
        <f t="shared" si="0"/>
        <v>297500</v>
      </c>
      <c r="O36" s="1345">
        <v>59</v>
      </c>
      <c r="P36" s="1308"/>
    </row>
    <row r="37" spans="1:17" ht="13.5" customHeight="1">
      <c r="A37" s="691">
        <v>31</v>
      </c>
      <c r="B37" s="2855" t="s">
        <v>84</v>
      </c>
      <c r="C37" s="2855"/>
      <c r="D37" s="2855"/>
      <c r="E37" s="1346" t="s">
        <v>7</v>
      </c>
      <c r="F37" s="692" t="s">
        <v>211</v>
      </c>
      <c r="G37" s="1344">
        <v>350000</v>
      </c>
      <c r="H37" s="1346">
        <v>3</v>
      </c>
      <c r="I37" s="1347" t="s">
        <v>182</v>
      </c>
      <c r="J37" s="1348" t="s">
        <v>237</v>
      </c>
      <c r="K37" s="1354">
        <v>776428195201000</v>
      </c>
      <c r="M37" s="1351">
        <f t="shared" si="2"/>
        <v>52500</v>
      </c>
      <c r="N37" s="1352">
        <f t="shared" si="0"/>
        <v>297500</v>
      </c>
      <c r="O37" s="1353">
        <v>62</v>
      </c>
      <c r="P37" s="1308"/>
    </row>
    <row r="38" spans="1:17" ht="13.5" customHeight="1">
      <c r="A38" s="691">
        <v>32</v>
      </c>
      <c r="B38" s="2855" t="s">
        <v>126</v>
      </c>
      <c r="C38" s="2855"/>
      <c r="D38" s="2855"/>
      <c r="E38" s="1346" t="s">
        <v>7</v>
      </c>
      <c r="F38" s="692" t="s">
        <v>214</v>
      </c>
      <c r="G38" s="1344">
        <v>350000</v>
      </c>
      <c r="H38" s="1346">
        <v>3</v>
      </c>
      <c r="I38" s="1347" t="s">
        <v>188</v>
      </c>
      <c r="J38" s="1363" t="s">
        <v>251</v>
      </c>
      <c r="K38" s="1350" t="s">
        <v>295</v>
      </c>
      <c r="M38" s="1355">
        <f t="shared" si="2"/>
        <v>52500</v>
      </c>
      <c r="N38" s="1356">
        <f t="shared" si="0"/>
        <v>297500</v>
      </c>
      <c r="O38" s="1345">
        <v>63</v>
      </c>
      <c r="P38" s="1308"/>
    </row>
    <row r="39" spans="1:17" ht="13.5" customHeight="1">
      <c r="A39" s="691">
        <v>33</v>
      </c>
      <c r="B39" s="692" t="s">
        <v>799</v>
      </c>
      <c r="C39" s="694"/>
      <c r="D39" s="694"/>
      <c r="E39" s="694" t="s">
        <v>7</v>
      </c>
      <c r="F39" s="692" t="s">
        <v>220</v>
      </c>
      <c r="G39" s="1344">
        <v>350000</v>
      </c>
      <c r="H39" s="1346">
        <v>3</v>
      </c>
      <c r="I39" s="1347" t="s">
        <v>191</v>
      </c>
      <c r="J39" s="1348" t="s">
        <v>300</v>
      </c>
      <c r="K39" s="1350">
        <v>577536147201000</v>
      </c>
      <c r="M39" s="1343">
        <f t="shared" si="2"/>
        <v>52500</v>
      </c>
      <c r="N39" s="1344">
        <f t="shared" si="0"/>
        <v>297500</v>
      </c>
      <c r="O39" s="1345">
        <v>65</v>
      </c>
      <c r="P39" s="1308"/>
    </row>
    <row r="40" spans="1:17" ht="13.5" customHeight="1">
      <c r="A40" s="691">
        <v>34</v>
      </c>
      <c r="B40" s="2815" t="s">
        <v>105</v>
      </c>
      <c r="C40" s="2815"/>
      <c r="D40" s="2815"/>
      <c r="E40" s="5" t="s">
        <v>7</v>
      </c>
      <c r="F40" s="692" t="s">
        <v>250</v>
      </c>
      <c r="G40" s="1344">
        <v>350000</v>
      </c>
      <c r="H40" s="5">
        <v>3</v>
      </c>
      <c r="I40" s="1364" t="s">
        <v>185</v>
      </c>
      <c r="J40" s="1348" t="s">
        <v>795</v>
      </c>
      <c r="K40" s="1354" t="s">
        <v>782</v>
      </c>
      <c r="M40" s="1351">
        <f t="shared" si="2"/>
        <v>52500</v>
      </c>
      <c r="N40" s="1352">
        <f t="shared" si="0"/>
        <v>297500</v>
      </c>
      <c r="O40" s="1353">
        <v>68</v>
      </c>
      <c r="P40" s="1308"/>
    </row>
    <row r="41" spans="1:17" ht="13.5" customHeight="1">
      <c r="A41" s="691">
        <v>35</v>
      </c>
      <c r="B41" s="2855" t="s">
        <v>9</v>
      </c>
      <c r="C41" s="2855"/>
      <c r="D41" s="2855"/>
      <c r="E41" s="1346" t="s">
        <v>7</v>
      </c>
      <c r="F41" s="692" t="s">
        <v>225</v>
      </c>
      <c r="G41" s="1344">
        <v>350000</v>
      </c>
      <c r="H41" s="1346">
        <v>3</v>
      </c>
      <c r="I41" s="1347" t="s">
        <v>181</v>
      </c>
      <c r="J41" s="1348" t="s">
        <v>492</v>
      </c>
      <c r="K41" s="1354" t="s">
        <v>301</v>
      </c>
      <c r="M41" s="1351">
        <f>G41*5%</f>
        <v>17500</v>
      </c>
      <c r="N41" s="1352">
        <f t="shared" si="0"/>
        <v>332500</v>
      </c>
      <c r="O41" s="1353">
        <v>70</v>
      </c>
      <c r="P41" s="1308"/>
    </row>
    <row r="42" spans="1:17" ht="13.5" customHeight="1">
      <c r="A42" s="1365">
        <v>36</v>
      </c>
      <c r="B42" s="2855" t="s">
        <v>42</v>
      </c>
      <c r="C42" s="2855"/>
      <c r="D42" s="2855"/>
      <c r="E42" s="1346" t="s">
        <v>7</v>
      </c>
      <c r="F42" s="692" t="s">
        <v>226</v>
      </c>
      <c r="G42" s="1352">
        <v>350000</v>
      </c>
      <c r="H42" s="1346">
        <v>3</v>
      </c>
      <c r="I42" s="1347" t="s">
        <v>181</v>
      </c>
      <c r="J42" s="1348" t="s">
        <v>486</v>
      </c>
      <c r="K42" s="1366" t="s">
        <v>619</v>
      </c>
      <c r="M42" s="1343">
        <f>G42*5%</f>
        <v>17500</v>
      </c>
      <c r="N42" s="1344">
        <f t="shared" si="0"/>
        <v>332500</v>
      </c>
      <c r="O42" s="1345">
        <v>71</v>
      </c>
      <c r="P42" s="1308"/>
    </row>
    <row r="43" spans="1:17" ht="16.5" customHeight="1">
      <c r="A43" s="2764" t="s">
        <v>59</v>
      </c>
      <c r="B43" s="2765"/>
      <c r="C43" s="2765"/>
      <c r="D43" s="2765"/>
      <c r="E43" s="2765"/>
      <c r="F43" s="2766"/>
      <c r="G43" s="1715">
        <f>SUM(G7:G42)</f>
        <v>12600000</v>
      </c>
      <c r="H43" s="1712"/>
      <c r="I43" s="1712"/>
      <c r="J43" s="1712"/>
      <c r="K43" s="1367"/>
      <c r="L43" s="1368">
        <f>SUM(G7:G42)</f>
        <v>12600000</v>
      </c>
      <c r="M43" s="1368">
        <f>SUM(M7:M42)</f>
        <v>1435000</v>
      </c>
      <c r="N43" s="1369">
        <f>SUM(N7:N42)</f>
        <v>11165000</v>
      </c>
      <c r="O43" s="1345"/>
      <c r="P43" s="1308"/>
      <c r="Q43" s="1370"/>
    </row>
    <row r="44" spans="1:17" ht="16.5" customHeight="1" thickBot="1">
      <c r="A44" s="2525" t="s">
        <v>881</v>
      </c>
      <c r="B44" s="2526"/>
      <c r="C44" s="2526"/>
      <c r="D44" s="2526"/>
      <c r="E44" s="2526"/>
      <c r="F44" s="2526"/>
      <c r="G44" s="2527"/>
      <c r="H44" s="1489"/>
      <c r="I44" s="1489"/>
      <c r="J44" s="1489"/>
      <c r="K44" s="1489"/>
      <c r="L44" s="1489"/>
      <c r="M44" s="1489"/>
      <c r="N44" s="1490"/>
      <c r="O44" s="1371"/>
      <c r="P44" s="1308"/>
    </row>
    <row r="45" spans="1:17" ht="12.75" thickTop="1">
      <c r="A45" s="21"/>
      <c r="B45" s="768"/>
      <c r="C45" s="21"/>
      <c r="D45" s="21"/>
      <c r="E45" s="1372"/>
      <c r="F45" s="768"/>
      <c r="G45" s="1522"/>
      <c r="H45" s="1522"/>
      <c r="I45" s="1522"/>
      <c r="J45" s="1522"/>
      <c r="K45" s="768"/>
      <c r="M45" s="626"/>
      <c r="N45" s="626"/>
      <c r="O45" s="530"/>
    </row>
    <row r="46" spans="1:17" s="1" customFormat="1">
      <c r="A46" s="10"/>
      <c r="B46" s="88"/>
      <c r="C46" s="1288"/>
      <c r="D46" s="1288"/>
      <c r="E46" s="23" t="s">
        <v>60</v>
      </c>
      <c r="F46" s="1291"/>
      <c r="G46" s="1291"/>
      <c r="H46" s="1291"/>
      <c r="I46" s="1291"/>
      <c r="J46" s="1291"/>
      <c r="K46" s="1292"/>
      <c r="L46" s="1292"/>
      <c r="N46" s="1293"/>
      <c r="O46" s="1286"/>
    </row>
    <row r="47" spans="1:17" s="1" customFormat="1">
      <c r="A47" s="1176"/>
      <c r="C47" s="1180"/>
      <c r="D47" s="12"/>
      <c r="E47" s="23"/>
      <c r="F47" s="1373"/>
      <c r="G47" s="1373"/>
      <c r="H47" s="1373"/>
      <c r="I47" s="1373"/>
      <c r="J47" s="1373"/>
      <c r="K47" s="1292"/>
      <c r="L47" s="1292"/>
      <c r="M47" s="1" t="s">
        <v>597</v>
      </c>
      <c r="N47" s="1295"/>
      <c r="O47" s="1296"/>
    </row>
    <row r="48" spans="1:17" s="1" customFormat="1">
      <c r="A48" s="1176"/>
      <c r="C48" s="1180"/>
      <c r="D48" s="13"/>
      <c r="E48" s="23"/>
      <c r="F48" s="1373"/>
      <c r="G48" s="1373"/>
      <c r="H48" s="1373"/>
      <c r="I48" s="1373"/>
      <c r="J48" s="1373"/>
      <c r="K48" s="1292"/>
      <c r="L48" s="1292"/>
      <c r="M48" s="1" t="s">
        <v>598</v>
      </c>
      <c r="N48" s="1295"/>
      <c r="O48" s="1286"/>
    </row>
    <row r="49" spans="1:15" s="1" customFormat="1">
      <c r="A49" s="1176"/>
      <c r="C49" s="1180"/>
      <c r="D49" s="13"/>
      <c r="E49" s="23"/>
      <c r="F49" s="1373"/>
      <c r="G49" s="1373"/>
      <c r="H49" s="1373"/>
      <c r="I49" s="1373"/>
      <c r="J49" s="1373"/>
      <c r="K49" s="1292"/>
      <c r="L49" s="1292"/>
      <c r="N49" s="1295"/>
      <c r="O49" s="1286"/>
    </row>
    <row r="50" spans="1:15" s="1" customFormat="1">
      <c r="A50" s="1176"/>
      <c r="C50" s="1180"/>
      <c r="D50" s="1291"/>
      <c r="E50" s="23"/>
      <c r="F50" s="1373"/>
      <c r="G50" s="1373"/>
      <c r="H50" s="1373"/>
      <c r="I50" s="1373"/>
      <c r="J50" s="1373"/>
      <c r="K50" s="1292"/>
      <c r="L50" s="1292"/>
      <c r="N50" s="1295"/>
      <c r="O50" s="1296"/>
    </row>
    <row r="51" spans="1:15" s="1" customFormat="1">
      <c r="C51" s="1180"/>
      <c r="D51" s="1291"/>
      <c r="E51" s="23"/>
      <c r="F51" s="1374"/>
      <c r="G51" s="1374"/>
      <c r="H51" s="1374"/>
      <c r="I51" s="1374"/>
      <c r="J51" s="1374"/>
      <c r="K51" s="1292"/>
      <c r="L51" s="1292"/>
      <c r="N51" s="1295"/>
      <c r="O51" s="1296"/>
    </row>
    <row r="52" spans="1:15" s="1" customFormat="1">
      <c r="C52" s="1180"/>
      <c r="D52" s="1291"/>
      <c r="E52" s="24" t="s">
        <v>61</v>
      </c>
      <c r="F52" s="1375"/>
      <c r="G52" s="1375"/>
      <c r="H52" s="1375"/>
      <c r="I52" s="1375"/>
      <c r="J52" s="1375"/>
      <c r="K52" s="1298"/>
      <c r="L52" s="1298"/>
      <c r="N52" s="1295"/>
      <c r="O52" s="1296"/>
    </row>
    <row r="53" spans="1:15" s="1" customFormat="1">
      <c r="C53" s="1180"/>
      <c r="D53" s="1291"/>
      <c r="E53" s="24" t="s">
        <v>62</v>
      </c>
      <c r="F53" s="1375"/>
      <c r="G53" s="1375"/>
      <c r="H53" s="1375"/>
      <c r="I53" s="1375"/>
      <c r="J53" s="1375"/>
      <c r="K53" s="1298"/>
      <c r="L53" s="1298"/>
      <c r="N53" s="1295"/>
      <c r="O53" s="1296"/>
    </row>
    <row r="54" spans="1:15" s="1" customFormat="1">
      <c r="C54" s="1180"/>
      <c r="D54" s="1291"/>
      <c r="E54" s="1296"/>
      <c r="F54" s="1376"/>
      <c r="G54" s="1376"/>
      <c r="H54" s="1376"/>
      <c r="I54" s="1376"/>
      <c r="J54" s="1376"/>
      <c r="K54" s="1302"/>
      <c r="L54" s="1302"/>
      <c r="N54" s="1295"/>
      <c r="O54" s="1296"/>
    </row>
    <row r="55" spans="1:15" s="1" customFormat="1">
      <c r="C55" s="1180"/>
      <c r="D55" s="1291"/>
      <c r="E55" s="1296"/>
      <c r="F55" s="1376"/>
      <c r="G55" s="1376"/>
      <c r="H55" s="1376"/>
      <c r="I55" s="1376"/>
      <c r="J55" s="1376"/>
      <c r="K55" s="1302"/>
      <c r="L55" s="1302"/>
      <c r="N55" s="1295"/>
      <c r="O55" s="1296"/>
    </row>
    <row r="56" spans="1:15" s="1" customFormat="1">
      <c r="C56" s="1180"/>
      <c r="D56" s="1291"/>
      <c r="E56" s="1296"/>
      <c r="F56" s="1376"/>
      <c r="G56" s="1376"/>
      <c r="H56" s="1376"/>
      <c r="I56" s="1376"/>
      <c r="J56" s="1376"/>
      <c r="K56" s="1302"/>
      <c r="L56" s="1302"/>
      <c r="N56" s="1295"/>
      <c r="O56" s="1296"/>
    </row>
    <row r="57" spans="1:15" s="1" customFormat="1">
      <c r="C57" s="1180"/>
      <c r="D57" s="1291"/>
      <c r="E57" s="1296"/>
      <c r="F57" s="1376"/>
      <c r="G57" s="1376"/>
      <c r="H57" s="1376"/>
      <c r="I57" s="1376"/>
      <c r="J57" s="1376"/>
      <c r="K57" s="1302"/>
      <c r="L57" s="1302"/>
      <c r="N57" s="1295"/>
      <c r="O57" s="1296"/>
    </row>
    <row r="58" spans="1:15" s="1" customFormat="1">
      <c r="C58" s="2"/>
      <c r="D58" s="14"/>
      <c r="E58" s="2"/>
      <c r="F58" s="1377"/>
      <c r="G58" s="1377"/>
      <c r="H58" s="1377"/>
      <c r="I58" s="1377"/>
      <c r="J58" s="1377"/>
      <c r="K58" s="1295"/>
      <c r="L58" s="1295"/>
      <c r="N58" s="1295"/>
    </row>
    <row r="59" spans="1:15">
      <c r="A59" s="21"/>
      <c r="B59" s="768"/>
      <c r="C59" s="21"/>
      <c r="D59" s="21"/>
      <c r="E59" s="21"/>
      <c r="F59" s="768"/>
      <c r="G59" s="1522"/>
      <c r="H59" s="1522"/>
      <c r="I59" s="1522"/>
      <c r="J59" s="1522"/>
      <c r="K59" s="768"/>
    </row>
    <row r="60" spans="1:15">
      <c r="A60" s="21"/>
      <c r="B60" s="768"/>
      <c r="C60" s="21"/>
      <c r="D60" s="21"/>
      <c r="E60" s="21"/>
      <c r="F60" s="768"/>
      <c r="G60" s="1522"/>
      <c r="H60" s="1522"/>
      <c r="I60" s="1522"/>
      <c r="J60" s="1522"/>
      <c r="K60" s="768"/>
    </row>
    <row r="61" spans="1:15">
      <c r="A61" s="21"/>
      <c r="B61" s="768"/>
      <c r="C61" s="21"/>
      <c r="D61" s="21"/>
      <c r="E61" s="21"/>
      <c r="F61" s="768"/>
      <c r="G61" s="1522"/>
      <c r="H61" s="1522"/>
      <c r="I61" s="1522"/>
      <c r="J61" s="1522"/>
      <c r="K61" s="768"/>
    </row>
    <row r="62" spans="1:15">
      <c r="A62" s="21"/>
      <c r="B62" s="768"/>
      <c r="C62" s="21"/>
      <c r="D62" s="21"/>
      <c r="E62" s="21"/>
      <c r="F62" s="768"/>
      <c r="G62" s="1522"/>
      <c r="H62" s="1522"/>
      <c r="I62" s="1522"/>
      <c r="J62" s="1522"/>
      <c r="K62" s="768"/>
    </row>
    <row r="63" spans="1:15">
      <c r="A63" s="21"/>
      <c r="B63" s="768"/>
      <c r="C63" s="21"/>
      <c r="D63" s="21"/>
      <c r="E63" s="21"/>
      <c r="F63" s="768"/>
      <c r="G63" s="1522"/>
      <c r="H63" s="1522"/>
      <c r="I63" s="1522"/>
      <c r="J63" s="1522"/>
      <c r="K63" s="768"/>
    </row>
    <row r="64" spans="1:15">
      <c r="A64" s="21"/>
      <c r="B64" s="768"/>
      <c r="C64" s="21"/>
      <c r="D64" s="21"/>
      <c r="E64" s="21"/>
      <c r="F64" s="768"/>
      <c r="G64" s="1522"/>
      <c r="H64" s="1522"/>
      <c r="I64" s="1522"/>
      <c r="J64" s="1522"/>
      <c r="K64" s="768"/>
    </row>
    <row r="65" spans="1:11">
      <c r="A65" s="21"/>
      <c r="B65" s="768"/>
      <c r="C65" s="21"/>
      <c r="D65" s="21"/>
      <c r="E65" s="21"/>
      <c r="F65" s="768"/>
      <c r="G65" s="1522"/>
      <c r="H65" s="1522"/>
      <c r="I65" s="1522"/>
      <c r="J65" s="1522"/>
      <c r="K65" s="768"/>
    </row>
    <row r="66" spans="1:11">
      <c r="A66" s="21"/>
      <c r="B66" s="768"/>
      <c r="C66" s="21"/>
      <c r="D66" s="21"/>
      <c r="E66" s="21"/>
      <c r="F66" s="768"/>
      <c r="G66" s="1522"/>
      <c r="H66" s="1522"/>
      <c r="I66" s="1522"/>
      <c r="J66" s="1522"/>
      <c r="K66" s="768"/>
    </row>
    <row r="67" spans="1:11">
      <c r="A67" s="21"/>
      <c r="B67" s="768"/>
      <c r="C67" s="21"/>
      <c r="D67" s="21"/>
      <c r="E67" s="21"/>
      <c r="F67" s="768"/>
      <c r="G67" s="1522"/>
      <c r="H67" s="1522"/>
      <c r="I67" s="1522"/>
      <c r="J67" s="1522"/>
      <c r="K67" s="768"/>
    </row>
    <row r="68" spans="1:11">
      <c r="A68" s="21"/>
      <c r="B68" s="768"/>
      <c r="C68" s="21"/>
      <c r="D68" s="21"/>
      <c r="E68" s="21"/>
      <c r="F68" s="768"/>
      <c r="G68" s="1522"/>
      <c r="H68" s="1522"/>
      <c r="I68" s="1522"/>
      <c r="J68" s="1522"/>
      <c r="K68" s="768"/>
    </row>
    <row r="69" spans="1:11">
      <c r="A69" s="21"/>
      <c r="B69" s="768"/>
      <c r="C69" s="21"/>
      <c r="D69" s="21"/>
      <c r="E69" s="21"/>
      <c r="F69" s="768"/>
      <c r="G69" s="1522"/>
      <c r="H69" s="1522"/>
      <c r="I69" s="1522"/>
      <c r="J69" s="1522"/>
      <c r="K69" s="768"/>
    </row>
    <row r="70" spans="1:11">
      <c r="A70" s="21"/>
      <c r="B70" s="768"/>
      <c r="C70" s="21"/>
      <c r="D70" s="21"/>
      <c r="E70" s="21"/>
      <c r="F70" s="768"/>
      <c r="G70" s="1522"/>
      <c r="H70" s="1522"/>
      <c r="I70" s="1522"/>
      <c r="J70" s="1522"/>
      <c r="K70" s="768"/>
    </row>
    <row r="71" spans="1:11">
      <c r="A71" s="21"/>
      <c r="B71" s="768"/>
      <c r="C71" s="21"/>
      <c r="D71" s="21"/>
      <c r="E71" s="21"/>
      <c r="F71" s="768"/>
      <c r="G71" s="1522"/>
      <c r="H71" s="1522"/>
      <c r="I71" s="1522"/>
      <c r="J71" s="1522"/>
      <c r="K71" s="768"/>
    </row>
    <row r="72" spans="1:11">
      <c r="A72" s="21"/>
      <c r="B72" s="768"/>
      <c r="C72" s="21"/>
      <c r="D72" s="21"/>
      <c r="E72" s="21"/>
      <c r="F72" s="768"/>
      <c r="G72" s="1522"/>
      <c r="H72" s="1522"/>
      <c r="I72" s="1522"/>
      <c r="J72" s="1522"/>
      <c r="K72" s="768"/>
    </row>
    <row r="73" spans="1:11">
      <c r="A73" s="21"/>
      <c r="B73" s="768"/>
      <c r="C73" s="21"/>
      <c r="D73" s="21"/>
      <c r="E73" s="21"/>
      <c r="F73" s="768"/>
      <c r="G73" s="1522"/>
      <c r="H73" s="1522"/>
      <c r="I73" s="1522"/>
      <c r="J73" s="1522"/>
      <c r="K73" s="768"/>
    </row>
    <row r="74" spans="1:11">
      <c r="A74" s="21"/>
      <c r="B74" s="768"/>
      <c r="C74" s="21"/>
      <c r="D74" s="21"/>
      <c r="E74" s="21"/>
      <c r="F74" s="768"/>
      <c r="G74" s="1522"/>
      <c r="H74" s="1522"/>
      <c r="I74" s="1522"/>
      <c r="J74" s="1522"/>
      <c r="K74" s="768"/>
    </row>
    <row r="75" spans="1:11">
      <c r="A75" s="21"/>
      <c r="B75" s="768"/>
      <c r="C75" s="21"/>
      <c r="D75" s="21"/>
      <c r="E75" s="21"/>
      <c r="F75" s="768"/>
      <c r="G75" s="1522"/>
      <c r="H75" s="1522"/>
      <c r="I75" s="1522"/>
      <c r="J75" s="1522"/>
      <c r="K75" s="768"/>
    </row>
    <row r="76" spans="1:11">
      <c r="A76" s="21"/>
      <c r="B76" s="768"/>
      <c r="C76" s="21"/>
      <c r="D76" s="21"/>
      <c r="E76" s="21"/>
      <c r="F76" s="768"/>
      <c r="G76" s="1522"/>
      <c r="H76" s="1522"/>
      <c r="I76" s="1522"/>
      <c r="J76" s="1522"/>
      <c r="K76" s="768"/>
    </row>
    <row r="77" spans="1:11">
      <c r="A77" s="21"/>
      <c r="B77" s="768"/>
      <c r="C77" s="21"/>
      <c r="D77" s="21"/>
      <c r="E77" s="21"/>
      <c r="F77" s="768"/>
      <c r="G77" s="1522"/>
      <c r="H77" s="1522"/>
      <c r="I77" s="1522"/>
      <c r="J77" s="1522"/>
      <c r="K77" s="768"/>
    </row>
    <row r="78" spans="1:11">
      <c r="A78" s="21"/>
      <c r="B78" s="768"/>
      <c r="C78" s="21"/>
      <c r="D78" s="21"/>
      <c r="E78" s="21"/>
      <c r="F78" s="768"/>
      <c r="G78" s="1522"/>
      <c r="H78" s="1522"/>
      <c r="I78" s="1522"/>
      <c r="J78" s="1522"/>
      <c r="K78" s="768"/>
    </row>
    <row r="79" spans="1:11">
      <c r="A79" s="21"/>
      <c r="B79" s="768"/>
      <c r="C79" s="21"/>
      <c r="D79" s="21"/>
      <c r="E79" s="21"/>
      <c r="F79" s="768"/>
      <c r="G79" s="1522"/>
      <c r="H79" s="1522"/>
      <c r="I79" s="1522"/>
      <c r="J79" s="1522"/>
      <c r="K79" s="768"/>
    </row>
    <row r="80" spans="1:11">
      <c r="A80" s="21"/>
      <c r="B80" s="768"/>
      <c r="C80" s="21"/>
      <c r="D80" s="21"/>
      <c r="E80" s="21"/>
      <c r="F80" s="768"/>
      <c r="G80" s="1522"/>
      <c r="H80" s="1522"/>
      <c r="I80" s="1522"/>
      <c r="J80" s="1522"/>
      <c r="K80" s="768"/>
    </row>
    <row r="81" spans="1:11">
      <c r="A81" s="21"/>
      <c r="B81" s="768"/>
      <c r="C81" s="21"/>
      <c r="D81" s="21"/>
      <c r="E81" s="21"/>
      <c r="F81" s="768"/>
      <c r="G81" s="1522"/>
      <c r="H81" s="1522"/>
      <c r="I81" s="1522"/>
      <c r="J81" s="1522"/>
      <c r="K81" s="768"/>
    </row>
    <row r="82" spans="1:11">
      <c r="A82" s="21"/>
      <c r="B82" s="768"/>
      <c r="C82" s="21"/>
      <c r="D82" s="21"/>
      <c r="E82" s="21"/>
      <c r="F82" s="768"/>
      <c r="G82" s="1522"/>
      <c r="H82" s="1522"/>
      <c r="I82" s="1522"/>
      <c r="J82" s="1522"/>
      <c r="K82" s="768"/>
    </row>
    <row r="83" spans="1:11">
      <c r="A83" s="21"/>
      <c r="B83" s="768"/>
      <c r="C83" s="21"/>
      <c r="D83" s="21"/>
      <c r="E83" s="21"/>
      <c r="F83" s="768"/>
      <c r="G83" s="1522"/>
      <c r="H83" s="1522"/>
      <c r="I83" s="1522"/>
      <c r="J83" s="1522"/>
      <c r="K83" s="768"/>
    </row>
    <row r="84" spans="1:11">
      <c r="A84" s="21"/>
      <c r="B84" s="768"/>
      <c r="C84" s="21"/>
      <c r="D84" s="21"/>
      <c r="E84" s="21"/>
      <c r="F84" s="768"/>
      <c r="G84" s="1522"/>
      <c r="H84" s="1522"/>
      <c r="I84" s="1522"/>
      <c r="J84" s="1522"/>
      <c r="K84" s="768"/>
    </row>
    <row r="85" spans="1:11">
      <c r="A85" s="21"/>
      <c r="B85" s="768"/>
      <c r="C85" s="21"/>
      <c r="D85" s="21"/>
      <c r="E85" s="21"/>
      <c r="F85" s="768"/>
      <c r="G85" s="1522"/>
      <c r="H85" s="1522"/>
      <c r="I85" s="1522"/>
      <c r="J85" s="1522"/>
      <c r="K85" s="768"/>
    </row>
    <row r="86" spans="1:11">
      <c r="A86" s="21"/>
      <c r="B86" s="768"/>
      <c r="C86" s="21"/>
      <c r="D86" s="21"/>
      <c r="E86" s="21"/>
      <c r="F86" s="768"/>
      <c r="G86" s="1522"/>
      <c r="H86" s="1522"/>
      <c r="I86" s="1522"/>
      <c r="J86" s="1522"/>
      <c r="K86" s="768"/>
    </row>
    <row r="87" spans="1:11">
      <c r="A87" s="21"/>
      <c r="B87" s="768"/>
      <c r="C87" s="21"/>
      <c r="D87" s="21"/>
      <c r="E87" s="21"/>
      <c r="F87" s="768"/>
      <c r="G87" s="1522"/>
      <c r="H87" s="1522"/>
      <c r="I87" s="1522"/>
      <c r="J87" s="1522"/>
      <c r="K87" s="768"/>
    </row>
    <row r="88" spans="1:11">
      <c r="A88" s="21"/>
      <c r="B88" s="768"/>
      <c r="C88" s="21"/>
      <c r="D88" s="21"/>
      <c r="E88" s="21"/>
      <c r="F88" s="768"/>
      <c r="G88" s="1522"/>
      <c r="H88" s="1522"/>
      <c r="I88" s="1522"/>
      <c r="J88" s="1522"/>
      <c r="K88" s="768"/>
    </row>
    <row r="89" spans="1:11">
      <c r="A89" s="21"/>
      <c r="B89" s="768"/>
      <c r="C89" s="21"/>
      <c r="D89" s="21"/>
      <c r="E89" s="21"/>
      <c r="F89" s="768"/>
      <c r="G89" s="1522"/>
      <c r="H89" s="1522"/>
      <c r="I89" s="1522"/>
      <c r="J89" s="1522"/>
      <c r="K89" s="768"/>
    </row>
    <row r="115" spans="2:17" ht="22.5" hidden="1" customHeight="1">
      <c r="B115" s="636" t="s">
        <v>409</v>
      </c>
      <c r="E115" s="17" t="s">
        <v>10</v>
      </c>
      <c r="L115" s="476">
        <v>583330824201000</v>
      </c>
      <c r="P115" s="482" t="s">
        <v>399</v>
      </c>
      <c r="Q115" s="482" t="s">
        <v>362</v>
      </c>
    </row>
    <row r="116" spans="2:17" ht="22.5" hidden="1" customHeight="1">
      <c r="B116" s="636" t="s">
        <v>410</v>
      </c>
      <c r="E116" s="17" t="s">
        <v>7</v>
      </c>
      <c r="L116" s="476">
        <v>255259541201000</v>
      </c>
      <c r="P116" s="482" t="s">
        <v>253</v>
      </c>
      <c r="Q116" s="482" t="s">
        <v>363</v>
      </c>
    </row>
    <row r="117" spans="2:17" ht="22.5" hidden="1" customHeight="1">
      <c r="B117" s="672" t="s">
        <v>105</v>
      </c>
      <c r="C117" s="1176"/>
      <c r="D117" s="1177"/>
      <c r="E117" s="5" t="s">
        <v>10</v>
      </c>
      <c r="F117" s="1378" t="s">
        <v>365</v>
      </c>
      <c r="G117" s="1379"/>
      <c r="H117" s="1379"/>
      <c r="I117" s="1379"/>
      <c r="J117" s="1379"/>
      <c r="K117" s="1379"/>
    </row>
    <row r="118" spans="2:17" hidden="1">
      <c r="B118" s="673" t="s">
        <v>105</v>
      </c>
      <c r="C118" s="1380"/>
      <c r="D118" s="1380"/>
      <c r="E118" s="5"/>
      <c r="F118" s="1378" t="s">
        <v>223</v>
      </c>
      <c r="G118" s="1379"/>
      <c r="H118" s="1379"/>
      <c r="I118" s="1379"/>
      <c r="J118" s="1379"/>
      <c r="K118" s="1379"/>
    </row>
    <row r="119" spans="2:17" hidden="1">
      <c r="B119" s="16" t="s">
        <v>105</v>
      </c>
      <c r="C119" s="1277"/>
      <c r="D119" s="1277"/>
      <c r="E119" s="1280"/>
      <c r="F119" s="1383" t="s">
        <v>250</v>
      </c>
      <c r="G119" s="1379"/>
      <c r="H119" s="1379"/>
      <c r="I119" s="1379"/>
      <c r="J119" s="1379"/>
      <c r="K119" s="1379"/>
    </row>
  </sheetData>
  <mergeCells count="43">
    <mergeCell ref="A43:F43"/>
    <mergeCell ref="B40:D40"/>
    <mergeCell ref="B41:D41"/>
    <mergeCell ref="B42:D42"/>
    <mergeCell ref="A44:G44"/>
    <mergeCell ref="B36:D36"/>
    <mergeCell ref="B37:D37"/>
    <mergeCell ref="B38:D38"/>
    <mergeCell ref="B32:D32"/>
    <mergeCell ref="B34:D34"/>
    <mergeCell ref="B35:D35"/>
    <mergeCell ref="B29:D29"/>
    <mergeCell ref="B30:D30"/>
    <mergeCell ref="B31:D31"/>
    <mergeCell ref="B25:D25"/>
    <mergeCell ref="B26:D26"/>
    <mergeCell ref="B27:D27"/>
    <mergeCell ref="B28:D28"/>
    <mergeCell ref="B23:D23"/>
    <mergeCell ref="B24:D24"/>
    <mergeCell ref="B20:D20"/>
    <mergeCell ref="B21:D21"/>
    <mergeCell ref="B22:D22"/>
    <mergeCell ref="B16:D16"/>
    <mergeCell ref="B17:D17"/>
    <mergeCell ref="B18:D18"/>
    <mergeCell ref="B19:D19"/>
    <mergeCell ref="B12:D12"/>
    <mergeCell ref="B13:D13"/>
    <mergeCell ref="B15:D15"/>
    <mergeCell ref="B10:D10"/>
    <mergeCell ref="B11:D11"/>
    <mergeCell ref="B6:D6"/>
    <mergeCell ref="B7:D7"/>
    <mergeCell ref="B8:D8"/>
    <mergeCell ref="B9:D9"/>
    <mergeCell ref="A1:B1"/>
    <mergeCell ref="D1:O1"/>
    <mergeCell ref="A2:B2"/>
    <mergeCell ref="A3:B3"/>
    <mergeCell ref="A4:B4"/>
    <mergeCell ref="D2:N2"/>
    <mergeCell ref="D4:G4"/>
  </mergeCells>
  <printOptions horizontalCentered="1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S157"/>
  <sheetViews>
    <sheetView workbookViewId="0">
      <selection activeCell="D4" sqref="D4:N4"/>
    </sheetView>
  </sheetViews>
  <sheetFormatPr defaultColWidth="18" defaultRowHeight="11.25"/>
  <cols>
    <col min="1" max="1" width="4" style="873" customWidth="1"/>
    <col min="2" max="2" width="4.7109375" style="1535" customWidth="1"/>
    <col min="3" max="3" width="1.42578125" style="873" bestFit="1" customWidth="1"/>
    <col min="4" max="4" width="17.7109375" style="873" customWidth="1"/>
    <col min="5" max="5" width="9.42578125" style="873" customWidth="1"/>
    <col min="6" max="6" width="4.28515625" style="873" customWidth="1"/>
    <col min="7" max="7" width="4.28515625" style="873" hidden="1" customWidth="1"/>
    <col min="8" max="8" width="12.28515625" style="874" hidden="1" customWidth="1"/>
    <col min="9" max="9" width="13.28515625" style="873" hidden="1" customWidth="1"/>
    <col min="10" max="10" width="17.85546875" style="1424" customWidth="1"/>
    <col min="11" max="11" width="18.140625" style="1535" hidden="1" customWidth="1"/>
    <col min="12" max="12" width="2" style="1535" customWidth="1"/>
    <col min="13" max="13" width="15.42578125" style="1535" customWidth="1"/>
    <col min="14" max="14" width="12.5703125" style="1537" customWidth="1"/>
    <col min="15" max="15" width="9" style="1537" hidden="1" customWidth="1"/>
    <col min="16" max="16" width="9.85546875" style="1537" hidden="1" customWidth="1"/>
    <col min="17" max="17" width="18.5703125" style="1538" hidden="1" customWidth="1"/>
    <col min="18" max="18" width="18" style="1533"/>
    <col min="19" max="19" width="26.42578125" style="1534" bestFit="1" customWidth="1"/>
    <col min="20" max="16384" width="18" style="1533"/>
  </cols>
  <sheetData>
    <row r="1" spans="1:19" s="1527" customFormat="1" ht="17.25" customHeight="1">
      <c r="A1" s="1623" t="s">
        <v>698</v>
      </c>
      <c r="B1" s="1623"/>
      <c r="C1" s="1525" t="s">
        <v>257</v>
      </c>
      <c r="D1" s="2884" t="s">
        <v>699</v>
      </c>
      <c r="E1" s="2884"/>
      <c r="F1" s="2884"/>
      <c r="G1" s="2884"/>
      <c r="H1" s="2884"/>
      <c r="I1" s="2884"/>
      <c r="J1" s="2884"/>
      <c r="K1" s="2884"/>
      <c r="L1" s="2884"/>
      <c r="M1" s="2884"/>
      <c r="N1" s="2884"/>
      <c r="O1" s="1526"/>
      <c r="P1" s="1526"/>
      <c r="Q1" s="1526"/>
      <c r="S1" s="1528"/>
    </row>
    <row r="2" spans="1:19" s="1527" customFormat="1">
      <c r="A2" s="1532" t="s">
        <v>700</v>
      </c>
      <c r="B2" s="1532"/>
      <c r="C2" s="878" t="s">
        <v>257</v>
      </c>
      <c r="D2" s="2760"/>
      <c r="E2" s="2760"/>
      <c r="F2" s="2760"/>
      <c r="G2" s="2760"/>
      <c r="H2" s="2760"/>
      <c r="I2" s="2760"/>
      <c r="J2" s="2760"/>
      <c r="K2" s="2760"/>
      <c r="L2" s="2760"/>
      <c r="M2" s="2760"/>
      <c r="N2" s="2760"/>
      <c r="O2" s="1530"/>
      <c r="P2" s="1530"/>
      <c r="Q2" s="1531"/>
      <c r="S2" s="1528"/>
    </row>
    <row r="3" spans="1:19" ht="12" customHeight="1">
      <c r="A3" s="1532" t="s">
        <v>701</v>
      </c>
      <c r="B3" s="1532"/>
      <c r="C3" s="878" t="s">
        <v>257</v>
      </c>
      <c r="D3" s="2885" t="s">
        <v>704</v>
      </c>
      <c r="E3" s="2885"/>
      <c r="F3" s="2885"/>
      <c r="G3" s="2885"/>
      <c r="H3" s="2885"/>
      <c r="I3" s="2885"/>
      <c r="J3" s="2885"/>
      <c r="K3" s="2885"/>
      <c r="L3" s="2885"/>
      <c r="M3" s="2885"/>
      <c r="N3" s="2885"/>
      <c r="O3" s="1530"/>
      <c r="P3" s="1530"/>
      <c r="Q3" s="1531" t="s">
        <v>395</v>
      </c>
    </row>
    <row r="4" spans="1:19" ht="27.75" customHeight="1">
      <c r="A4" s="1526" t="s">
        <v>702</v>
      </c>
      <c r="B4" s="1526"/>
      <c r="C4" s="1525" t="s">
        <v>257</v>
      </c>
      <c r="D4" s="2884" t="s">
        <v>1057</v>
      </c>
      <c r="E4" s="2884"/>
      <c r="F4" s="2884"/>
      <c r="G4" s="2884"/>
      <c r="H4" s="2884"/>
      <c r="I4" s="2884"/>
      <c r="J4" s="2884"/>
      <c r="K4" s="2884"/>
      <c r="L4" s="2884"/>
      <c r="M4" s="2884"/>
      <c r="N4" s="2884"/>
      <c r="O4" s="1530"/>
      <c r="P4" s="1530"/>
      <c r="Q4" s="1531"/>
    </row>
    <row r="5" spans="1:19" ht="12" thickBot="1">
      <c r="N5" s="1536"/>
    </row>
    <row r="6" spans="1:19" s="1547" customFormat="1" ht="40.5" customHeight="1" thickTop="1" thickBot="1">
      <c r="A6" s="1539" t="s">
        <v>0</v>
      </c>
      <c r="B6" s="2886" t="s">
        <v>408</v>
      </c>
      <c r="C6" s="2887"/>
      <c r="D6" s="2888"/>
      <c r="E6" s="1540"/>
      <c r="F6" s="1541" t="s">
        <v>2</v>
      </c>
      <c r="G6" s="1542" t="s">
        <v>737</v>
      </c>
      <c r="H6" s="1541" t="s">
        <v>64</v>
      </c>
      <c r="I6" s="1541" t="s">
        <v>4</v>
      </c>
      <c r="J6" s="1625" t="s">
        <v>310</v>
      </c>
      <c r="K6" s="1626"/>
      <c r="L6" s="1626"/>
      <c r="M6" s="1627"/>
      <c r="N6" s="1543" t="s">
        <v>476</v>
      </c>
      <c r="O6" s="1544" t="s">
        <v>477</v>
      </c>
      <c r="P6" s="1545" t="s">
        <v>478</v>
      </c>
      <c r="Q6" s="1546" t="s">
        <v>479</v>
      </c>
      <c r="S6" s="1548"/>
    </row>
    <row r="7" spans="1:19" ht="20.25" customHeight="1">
      <c r="A7" s="1549">
        <v>1</v>
      </c>
      <c r="B7" s="1519" t="s">
        <v>1017</v>
      </c>
      <c r="C7" s="1520"/>
      <c r="D7" s="1521"/>
      <c r="E7" s="1521" t="s">
        <v>1054</v>
      </c>
      <c r="F7" s="805" t="s">
        <v>10</v>
      </c>
      <c r="G7" s="805">
        <v>3</v>
      </c>
      <c r="H7" s="1098" t="s">
        <v>187</v>
      </c>
      <c r="I7" s="1318" t="s">
        <v>437</v>
      </c>
      <c r="J7" s="1550" t="s">
        <v>843</v>
      </c>
      <c r="K7" s="1536">
        <v>776330524201000</v>
      </c>
      <c r="L7" s="1536" t="s">
        <v>257</v>
      </c>
      <c r="M7" s="1551" t="s">
        <v>807</v>
      </c>
      <c r="N7" s="1552">
        <v>300000</v>
      </c>
      <c r="O7" s="1553"/>
      <c r="P7" s="1554"/>
      <c r="Q7" s="1555"/>
      <c r="S7" s="1670">
        <v>67171124021000</v>
      </c>
    </row>
    <row r="8" spans="1:19" s="1547" customFormat="1" ht="22.5" customHeight="1">
      <c r="A8" s="1556">
        <v>2</v>
      </c>
      <c r="B8" s="1519" t="s">
        <v>1025</v>
      </c>
      <c r="C8" s="1520"/>
      <c r="D8" s="1521"/>
      <c r="E8" s="1521" t="s">
        <v>643</v>
      </c>
      <c r="F8" s="805" t="s">
        <v>10</v>
      </c>
      <c r="G8" s="805"/>
      <c r="H8" s="1098"/>
      <c r="I8" s="1318"/>
      <c r="J8" s="1550" t="s">
        <v>1030</v>
      </c>
      <c r="K8" s="1536"/>
      <c r="L8" s="1536" t="s">
        <v>257</v>
      </c>
      <c r="M8" s="1551" t="s">
        <v>807</v>
      </c>
      <c r="N8" s="1552">
        <v>300000</v>
      </c>
      <c r="O8" s="1557"/>
      <c r="P8" s="1558"/>
      <c r="Q8" s="1559"/>
      <c r="S8" s="1685" t="s">
        <v>1044</v>
      </c>
    </row>
    <row r="9" spans="1:19" ht="22.5" customHeight="1">
      <c r="A9" s="1549">
        <v>3</v>
      </c>
      <c r="B9" s="1501" t="s">
        <v>1026</v>
      </c>
      <c r="C9" s="1502"/>
      <c r="D9" s="1503"/>
      <c r="E9" s="1503" t="s">
        <v>643</v>
      </c>
      <c r="F9" s="805" t="s">
        <v>10</v>
      </c>
      <c r="G9" s="805"/>
      <c r="H9" s="1098"/>
      <c r="I9" s="1318"/>
      <c r="J9" s="1550" t="s">
        <v>1031</v>
      </c>
      <c r="K9" s="1536"/>
      <c r="L9" s="1536" t="s">
        <v>257</v>
      </c>
      <c r="M9" s="1551" t="s">
        <v>807</v>
      </c>
      <c r="N9" s="1552">
        <v>300000</v>
      </c>
      <c r="O9" s="1560">
        <f>N9*5%</f>
        <v>15000</v>
      </c>
      <c r="P9" s="1561">
        <f>N9-O9</f>
        <v>285000</v>
      </c>
      <c r="Q9" s="1562">
        <v>8</v>
      </c>
      <c r="S9" s="1671" t="s">
        <v>1045</v>
      </c>
    </row>
    <row r="10" spans="1:19" ht="22.5" customHeight="1">
      <c r="A10" s="1556">
        <v>4</v>
      </c>
      <c r="B10" s="1501" t="s">
        <v>1028</v>
      </c>
      <c r="C10" s="1502"/>
      <c r="D10" s="1503"/>
      <c r="E10" s="1503" t="s">
        <v>643</v>
      </c>
      <c r="F10" s="805" t="s">
        <v>10</v>
      </c>
      <c r="G10" s="805"/>
      <c r="H10" s="1098"/>
      <c r="I10" s="1318"/>
      <c r="J10" s="1550" t="s">
        <v>1032</v>
      </c>
      <c r="K10" s="1536"/>
      <c r="L10" s="1536" t="s">
        <v>257</v>
      </c>
      <c r="M10" s="1551" t="s">
        <v>807</v>
      </c>
      <c r="N10" s="1552">
        <v>300000</v>
      </c>
      <c r="O10" s="1563">
        <f>N10*5%</f>
        <v>15000</v>
      </c>
      <c r="P10" s="1552">
        <f>N10-O10</f>
        <v>285000</v>
      </c>
      <c r="Q10" s="1555">
        <v>9</v>
      </c>
      <c r="S10" s="1671" t="s">
        <v>1046</v>
      </c>
    </row>
    <row r="11" spans="1:19" ht="22.5" customHeight="1">
      <c r="A11" s="1549">
        <v>5</v>
      </c>
      <c r="B11" s="1519" t="s">
        <v>1029</v>
      </c>
      <c r="C11" s="1520"/>
      <c r="D11" s="1521"/>
      <c r="E11" s="1521" t="s">
        <v>643</v>
      </c>
      <c r="F11" s="805" t="s">
        <v>7</v>
      </c>
      <c r="G11" s="805"/>
      <c r="H11" s="1098"/>
      <c r="I11" s="1318"/>
      <c r="J11" s="1550" t="s">
        <v>1027</v>
      </c>
      <c r="K11" s="1536"/>
      <c r="L11" s="1536" t="s">
        <v>257</v>
      </c>
      <c r="M11" s="1551" t="s">
        <v>807</v>
      </c>
      <c r="N11" s="1552">
        <v>300000</v>
      </c>
      <c r="O11" s="1564">
        <f>N11*15%</f>
        <v>45000</v>
      </c>
      <c r="P11" s="1554">
        <f>N11-O11</f>
        <v>255000</v>
      </c>
      <c r="Q11" s="1555">
        <v>13</v>
      </c>
      <c r="S11" s="1671" t="s">
        <v>1047</v>
      </c>
    </row>
    <row r="12" spans="1:19" ht="22.5" customHeight="1">
      <c r="A12" s="1556">
        <v>6</v>
      </c>
      <c r="B12" s="1519" t="s">
        <v>1018</v>
      </c>
      <c r="C12" s="1520"/>
      <c r="D12" s="1521"/>
      <c r="E12" s="1521" t="s">
        <v>646</v>
      </c>
      <c r="F12" s="805" t="s">
        <v>10</v>
      </c>
      <c r="G12" s="805">
        <v>3</v>
      </c>
      <c r="H12" s="1098" t="s">
        <v>188</v>
      </c>
      <c r="I12" s="1318" t="s">
        <v>193</v>
      </c>
      <c r="J12" s="1550" t="s">
        <v>844</v>
      </c>
      <c r="K12" s="1565" t="s">
        <v>774</v>
      </c>
      <c r="L12" s="1536" t="s">
        <v>257</v>
      </c>
      <c r="M12" s="1551" t="s">
        <v>807</v>
      </c>
      <c r="N12" s="1552">
        <v>300000</v>
      </c>
      <c r="O12" s="1553"/>
      <c r="P12" s="1554"/>
      <c r="Q12" s="1555"/>
      <c r="S12" s="1671" t="s">
        <v>281</v>
      </c>
    </row>
    <row r="13" spans="1:19" ht="22.5" customHeight="1">
      <c r="A13" s="1549">
        <v>7</v>
      </c>
      <c r="B13" s="1501" t="s">
        <v>1019</v>
      </c>
      <c r="C13" s="1502"/>
      <c r="D13" s="1503"/>
      <c r="E13" s="1503" t="s">
        <v>646</v>
      </c>
      <c r="F13" s="805" t="s">
        <v>10</v>
      </c>
      <c r="G13" s="805">
        <v>1</v>
      </c>
      <c r="H13" s="1098" t="s">
        <v>185</v>
      </c>
      <c r="I13" s="1318">
        <v>81363087677</v>
      </c>
      <c r="J13" s="1550" t="s">
        <v>845</v>
      </c>
      <c r="K13" s="1536">
        <v>256060971201000</v>
      </c>
      <c r="L13" s="1536" t="s">
        <v>257</v>
      </c>
      <c r="M13" s="1551" t="s">
        <v>807</v>
      </c>
      <c r="N13" s="1552">
        <v>300000</v>
      </c>
      <c r="O13" s="1553"/>
      <c r="P13" s="1554"/>
      <c r="Q13" s="1555"/>
      <c r="S13" s="1670">
        <v>671711372201000</v>
      </c>
    </row>
    <row r="14" spans="1:19" ht="22.5" customHeight="1">
      <c r="A14" s="1556">
        <v>8</v>
      </c>
      <c r="B14" s="1519" t="s">
        <v>1020</v>
      </c>
      <c r="C14" s="1520"/>
      <c r="D14" s="1521"/>
      <c r="E14" s="1521" t="s">
        <v>646</v>
      </c>
      <c r="F14" s="805" t="s">
        <v>10</v>
      </c>
      <c r="G14" s="805"/>
      <c r="H14" s="1098"/>
      <c r="I14" s="1318"/>
      <c r="J14" s="1550" t="s">
        <v>846</v>
      </c>
      <c r="K14" s="1536"/>
      <c r="L14" s="1536" t="s">
        <v>257</v>
      </c>
      <c r="M14" s="1551" t="s">
        <v>807</v>
      </c>
      <c r="N14" s="1552">
        <v>300000</v>
      </c>
      <c r="O14" s="1553"/>
      <c r="P14" s="1554"/>
      <c r="Q14" s="1555"/>
      <c r="S14" s="1670">
        <v>583385182201000</v>
      </c>
    </row>
    <row r="15" spans="1:19" ht="22.5" customHeight="1">
      <c r="A15" s="1549">
        <v>9</v>
      </c>
      <c r="B15" s="1501" t="s">
        <v>1021</v>
      </c>
      <c r="C15" s="1502"/>
      <c r="D15" s="1503"/>
      <c r="E15" s="1521" t="s">
        <v>646</v>
      </c>
      <c r="F15" s="805" t="s">
        <v>10</v>
      </c>
      <c r="G15" s="805"/>
      <c r="H15" s="1098"/>
      <c r="I15" s="1318"/>
      <c r="J15" s="1550" t="s">
        <v>1022</v>
      </c>
      <c r="K15" s="1536"/>
      <c r="L15" s="1536" t="s">
        <v>257</v>
      </c>
      <c r="M15" s="1551" t="s">
        <v>807</v>
      </c>
      <c r="N15" s="1552">
        <v>300000</v>
      </c>
      <c r="O15" s="1553"/>
      <c r="P15" s="1554"/>
      <c r="Q15" s="1555"/>
      <c r="S15" s="1670">
        <v>149849929204000</v>
      </c>
    </row>
    <row r="16" spans="1:19" ht="22.5" customHeight="1">
      <c r="A16" s="1556">
        <v>10</v>
      </c>
      <c r="B16" s="1637" t="s">
        <v>1023</v>
      </c>
      <c r="C16" s="1638"/>
      <c r="D16" s="1639"/>
      <c r="E16" s="1497" t="s">
        <v>646</v>
      </c>
      <c r="F16" s="805" t="s">
        <v>10</v>
      </c>
      <c r="G16" s="809"/>
      <c r="H16" s="903"/>
      <c r="I16" s="1566"/>
      <c r="J16" s="1567" t="s">
        <v>1024</v>
      </c>
      <c r="K16" s="1568"/>
      <c r="L16" s="1568" t="s">
        <v>257</v>
      </c>
      <c r="M16" s="1569" t="s">
        <v>807</v>
      </c>
      <c r="N16" s="1561">
        <v>300000</v>
      </c>
      <c r="O16" s="1553"/>
      <c r="P16" s="1554"/>
      <c r="Q16" s="1555"/>
      <c r="S16" s="1670">
        <v>776291320203000</v>
      </c>
    </row>
    <row r="17" spans="1:19" ht="20.25" customHeight="1">
      <c r="A17" s="1549">
        <v>11</v>
      </c>
      <c r="B17" s="1519" t="s">
        <v>949</v>
      </c>
      <c r="C17" s="1520"/>
      <c r="D17" s="1521"/>
      <c r="E17" s="1510" t="s">
        <v>646</v>
      </c>
      <c r="F17" s="805" t="s">
        <v>7</v>
      </c>
      <c r="G17" s="805"/>
      <c r="H17" s="1098"/>
      <c r="I17" s="1318"/>
      <c r="J17" s="1550" t="s">
        <v>808</v>
      </c>
      <c r="K17" s="1536"/>
      <c r="L17" s="1536" t="s">
        <v>257</v>
      </c>
      <c r="M17" s="1551" t="s">
        <v>947</v>
      </c>
      <c r="N17" s="1552">
        <v>300000</v>
      </c>
      <c r="O17" s="1570"/>
      <c r="P17" s="1571"/>
      <c r="Q17" s="1562"/>
      <c r="S17" s="1686">
        <v>577535297201000</v>
      </c>
    </row>
    <row r="18" spans="1:19" ht="24" customHeight="1">
      <c r="A18" s="1556">
        <v>12</v>
      </c>
      <c r="B18" s="1495" t="s">
        <v>950</v>
      </c>
      <c r="C18" s="1496"/>
      <c r="D18" s="1497"/>
      <c r="E18" s="1497" t="s">
        <v>646</v>
      </c>
      <c r="F18" s="809" t="s">
        <v>10</v>
      </c>
      <c r="G18" s="809"/>
      <c r="H18" s="903"/>
      <c r="I18" s="1566"/>
      <c r="J18" s="1567" t="s">
        <v>948</v>
      </c>
      <c r="K18" s="1568"/>
      <c r="L18" s="1568" t="s">
        <v>257</v>
      </c>
      <c r="M18" s="1569" t="s">
        <v>947</v>
      </c>
      <c r="N18" s="1561">
        <v>300000</v>
      </c>
      <c r="O18" s="1564"/>
      <c r="P18" s="1554"/>
      <c r="Q18" s="1562"/>
      <c r="S18" s="1686" t="s">
        <v>244</v>
      </c>
    </row>
    <row r="19" spans="1:19" ht="20.25" customHeight="1">
      <c r="A19" s="1549">
        <v>13</v>
      </c>
      <c r="B19" s="1631" t="s">
        <v>995</v>
      </c>
      <c r="C19" s="1632"/>
      <c r="D19" s="1633"/>
      <c r="E19" s="1633" t="s">
        <v>646</v>
      </c>
      <c r="F19" s="846" t="s">
        <v>7</v>
      </c>
      <c r="G19" s="846">
        <v>3</v>
      </c>
      <c r="H19" s="1112" t="s">
        <v>188</v>
      </c>
      <c r="I19" s="1572" t="s">
        <v>251</v>
      </c>
      <c r="J19" s="1573" t="s">
        <v>808</v>
      </c>
      <c r="K19" s="1574" t="s">
        <v>295</v>
      </c>
      <c r="L19" s="1574" t="s">
        <v>257</v>
      </c>
      <c r="M19" s="1575" t="s">
        <v>809</v>
      </c>
      <c r="N19" s="1554">
        <v>300000</v>
      </c>
      <c r="O19" s="1564"/>
      <c r="P19" s="1554"/>
      <c r="Q19" s="1562"/>
      <c r="S19" s="1670">
        <v>776428953201000</v>
      </c>
    </row>
    <row r="20" spans="1:19" ht="25.5" customHeight="1">
      <c r="A20" s="1556">
        <v>14</v>
      </c>
      <c r="B20" s="1495" t="s">
        <v>1033</v>
      </c>
      <c r="C20" s="1496"/>
      <c r="D20" s="1497"/>
      <c r="E20" s="1497" t="s">
        <v>646</v>
      </c>
      <c r="F20" s="809" t="s">
        <v>7</v>
      </c>
      <c r="G20" s="809">
        <v>3</v>
      </c>
      <c r="H20" s="903" t="s">
        <v>889</v>
      </c>
      <c r="I20" s="1566" t="s">
        <v>240</v>
      </c>
      <c r="J20" s="1567" t="s">
        <v>847</v>
      </c>
      <c r="K20" s="1576" t="s">
        <v>289</v>
      </c>
      <c r="L20" s="1568" t="s">
        <v>257</v>
      </c>
      <c r="M20" s="1569" t="s">
        <v>809</v>
      </c>
      <c r="N20" s="1561">
        <v>300000</v>
      </c>
      <c r="O20" s="1564">
        <f>N20*15%</f>
        <v>45000</v>
      </c>
      <c r="P20" s="1554">
        <f t="shared" ref="P20:P25" si="0">N20-O20</f>
        <v>255000</v>
      </c>
      <c r="Q20" s="1555">
        <v>23</v>
      </c>
      <c r="S20" s="1670">
        <v>151440176201000</v>
      </c>
    </row>
    <row r="21" spans="1:19" ht="20.25" customHeight="1">
      <c r="A21" s="1549">
        <v>15</v>
      </c>
      <c r="B21" s="1631" t="s">
        <v>997</v>
      </c>
      <c r="C21" s="1632"/>
      <c r="D21" s="1633"/>
      <c r="E21" s="1633" t="s">
        <v>646</v>
      </c>
      <c r="F21" s="846" t="s">
        <v>10</v>
      </c>
      <c r="G21" s="846"/>
      <c r="H21" s="1112" t="s">
        <v>906</v>
      </c>
      <c r="I21" s="1186"/>
      <c r="J21" s="1573" t="s">
        <v>808</v>
      </c>
      <c r="K21" s="1577"/>
      <c r="L21" s="1574" t="s">
        <v>257</v>
      </c>
      <c r="M21" s="1575" t="s">
        <v>831</v>
      </c>
      <c r="N21" s="1554">
        <v>300000</v>
      </c>
      <c r="O21" s="1560">
        <f>N21*5%</f>
        <v>15000</v>
      </c>
      <c r="P21" s="1561">
        <f t="shared" si="0"/>
        <v>285000</v>
      </c>
      <c r="Q21" s="1562">
        <v>24</v>
      </c>
      <c r="S21" s="1670">
        <v>7764288115201000</v>
      </c>
    </row>
    <row r="22" spans="1:19" ht="23.25" customHeight="1">
      <c r="A22" s="1556">
        <v>16</v>
      </c>
      <c r="B22" s="1519" t="s">
        <v>1000</v>
      </c>
      <c r="C22" s="1520"/>
      <c r="D22" s="1521"/>
      <c r="E22" s="1521" t="s">
        <v>646</v>
      </c>
      <c r="F22" s="805" t="s">
        <v>7</v>
      </c>
      <c r="G22" s="805">
        <v>3</v>
      </c>
      <c r="H22" s="1098" t="s">
        <v>896</v>
      </c>
      <c r="I22" s="1318" t="s">
        <v>778</v>
      </c>
      <c r="J22" s="1550" t="s">
        <v>848</v>
      </c>
      <c r="K22" s="1565">
        <v>58333098020100</v>
      </c>
      <c r="L22" s="1536" t="s">
        <v>257</v>
      </c>
      <c r="M22" s="1551" t="s">
        <v>831</v>
      </c>
      <c r="N22" s="1552">
        <v>300000</v>
      </c>
      <c r="O22" s="1563"/>
      <c r="P22" s="1552"/>
      <c r="Q22" s="1562"/>
      <c r="S22" s="1670">
        <v>776428963201000</v>
      </c>
    </row>
    <row r="23" spans="1:19" ht="23.25" customHeight="1">
      <c r="A23" s="1549">
        <v>17</v>
      </c>
      <c r="B23" s="1519" t="s">
        <v>1001</v>
      </c>
      <c r="C23" s="1520"/>
      <c r="D23" s="1521"/>
      <c r="E23" s="1521" t="s">
        <v>646</v>
      </c>
      <c r="F23" s="805" t="s">
        <v>10</v>
      </c>
      <c r="G23" s="805">
        <v>3</v>
      </c>
      <c r="H23" s="1098" t="s">
        <v>907</v>
      </c>
      <c r="I23" s="1318" t="s">
        <v>729</v>
      </c>
      <c r="J23" s="1550" t="s">
        <v>849</v>
      </c>
      <c r="K23" s="1536">
        <v>583329487201000</v>
      </c>
      <c r="L23" s="1536" t="s">
        <v>257</v>
      </c>
      <c r="M23" s="1551" t="s">
        <v>831</v>
      </c>
      <c r="N23" s="1552">
        <v>300000</v>
      </c>
      <c r="O23" s="1563">
        <f>N23*15%</f>
        <v>45000</v>
      </c>
      <c r="P23" s="1552">
        <f t="shared" si="0"/>
        <v>255000</v>
      </c>
      <c r="Q23" s="1555">
        <v>13</v>
      </c>
      <c r="S23" s="1670">
        <v>151440179201000</v>
      </c>
    </row>
    <row r="24" spans="1:19" ht="23.25" customHeight="1">
      <c r="A24" s="1556">
        <v>18</v>
      </c>
      <c r="B24" s="1519" t="s">
        <v>998</v>
      </c>
      <c r="C24" s="1520"/>
      <c r="D24" s="1521"/>
      <c r="E24" s="1521" t="s">
        <v>646</v>
      </c>
      <c r="F24" s="805" t="s">
        <v>7</v>
      </c>
      <c r="G24" s="805">
        <v>3</v>
      </c>
      <c r="H24" s="1098" t="s">
        <v>897</v>
      </c>
      <c r="I24" s="1318" t="s">
        <v>630</v>
      </c>
      <c r="J24" s="1550" t="s">
        <v>850</v>
      </c>
      <c r="K24" s="1565">
        <v>149938896201000</v>
      </c>
      <c r="L24" s="1536" t="s">
        <v>257</v>
      </c>
      <c r="M24" s="1551" t="s">
        <v>831</v>
      </c>
      <c r="N24" s="1552">
        <v>300000</v>
      </c>
      <c r="O24" s="1564">
        <f t="shared" ref="O24:O30" si="1">N24*5%</f>
        <v>15000</v>
      </c>
      <c r="P24" s="1554">
        <f t="shared" si="0"/>
        <v>285000</v>
      </c>
      <c r="Q24" s="1555">
        <v>27</v>
      </c>
      <c r="S24" s="1670">
        <v>254313562201000</v>
      </c>
    </row>
    <row r="25" spans="1:19" ht="23.25" customHeight="1">
      <c r="A25" s="1549">
        <v>19</v>
      </c>
      <c r="B25" s="1519" t="s">
        <v>1002</v>
      </c>
      <c r="C25" s="1520"/>
      <c r="D25" s="1521"/>
      <c r="E25" s="1521" t="s">
        <v>646</v>
      </c>
      <c r="F25" s="805" t="s">
        <v>7</v>
      </c>
      <c r="G25" s="805">
        <v>3</v>
      </c>
      <c r="H25" s="1098" t="s">
        <v>908</v>
      </c>
      <c r="I25" s="1318" t="s">
        <v>243</v>
      </c>
      <c r="J25" s="1550" t="s">
        <v>851</v>
      </c>
      <c r="K25" s="1536" t="s">
        <v>293</v>
      </c>
      <c r="L25" s="1536" t="s">
        <v>257</v>
      </c>
      <c r="M25" s="1551" t="s">
        <v>831</v>
      </c>
      <c r="N25" s="1552">
        <v>300000</v>
      </c>
      <c r="O25" s="1564">
        <f t="shared" si="1"/>
        <v>15000</v>
      </c>
      <c r="P25" s="1554">
        <f t="shared" si="0"/>
        <v>285000</v>
      </c>
      <c r="Q25" s="1555">
        <v>29</v>
      </c>
      <c r="S25" s="1670">
        <v>776428815201000</v>
      </c>
    </row>
    <row r="26" spans="1:19" ht="23.25" customHeight="1">
      <c r="A26" s="1556">
        <v>20</v>
      </c>
      <c r="B26" s="1495" t="s">
        <v>999</v>
      </c>
      <c r="C26" s="1496"/>
      <c r="D26" s="1497"/>
      <c r="E26" s="1497" t="s">
        <v>646</v>
      </c>
      <c r="F26" s="809" t="s">
        <v>7</v>
      </c>
      <c r="G26" s="809">
        <v>3</v>
      </c>
      <c r="H26" s="903" t="s">
        <v>909</v>
      </c>
      <c r="I26" s="1566" t="s">
        <v>729</v>
      </c>
      <c r="J26" s="1567" t="s">
        <v>852</v>
      </c>
      <c r="K26" s="1568">
        <v>583329487201000</v>
      </c>
      <c r="L26" s="1568" t="s">
        <v>257</v>
      </c>
      <c r="M26" s="1569" t="s">
        <v>831</v>
      </c>
      <c r="N26" s="1561">
        <v>300000</v>
      </c>
      <c r="O26" s="1563"/>
      <c r="P26" s="1552"/>
      <c r="Q26" s="1555"/>
      <c r="S26" s="1670">
        <v>149599206201000</v>
      </c>
    </row>
    <row r="27" spans="1:19" ht="20.25" customHeight="1">
      <c r="A27" s="1549">
        <v>21</v>
      </c>
      <c r="B27" s="1631" t="s">
        <v>822</v>
      </c>
      <c r="C27" s="1632"/>
      <c r="D27" s="1633"/>
      <c r="E27" s="1633" t="s">
        <v>646</v>
      </c>
      <c r="F27" s="846" t="s">
        <v>7</v>
      </c>
      <c r="G27" s="846"/>
      <c r="H27" s="1112" t="s">
        <v>910</v>
      </c>
      <c r="I27" s="1186"/>
      <c r="J27" s="1573" t="s">
        <v>808</v>
      </c>
      <c r="K27" s="1574"/>
      <c r="L27" s="1574" t="s">
        <v>257</v>
      </c>
      <c r="M27" s="1575" t="s">
        <v>832</v>
      </c>
      <c r="N27" s="1554">
        <v>300000</v>
      </c>
      <c r="O27" s="1564">
        <f t="shared" si="1"/>
        <v>15000</v>
      </c>
      <c r="P27" s="1554">
        <f>N27-O27</f>
        <v>285000</v>
      </c>
      <c r="Q27" s="1555">
        <v>33</v>
      </c>
      <c r="S27" s="1671" t="s">
        <v>830</v>
      </c>
    </row>
    <row r="28" spans="1:19" ht="21.75" customHeight="1">
      <c r="A28" s="1556">
        <v>22</v>
      </c>
      <c r="B28" s="1519" t="s">
        <v>825</v>
      </c>
      <c r="C28" s="1520"/>
      <c r="D28" s="1521"/>
      <c r="E28" s="1521" t="s">
        <v>646</v>
      </c>
      <c r="F28" s="805" t="s">
        <v>7</v>
      </c>
      <c r="G28" s="805">
        <v>3</v>
      </c>
      <c r="H28" s="1098" t="s">
        <v>911</v>
      </c>
      <c r="I28" s="1318" t="s">
        <v>241</v>
      </c>
      <c r="J28" s="1550" t="s">
        <v>853</v>
      </c>
      <c r="K28" s="1565" t="s">
        <v>290</v>
      </c>
      <c r="L28" s="1536" t="s">
        <v>257</v>
      </c>
      <c r="M28" s="1551" t="s">
        <v>832</v>
      </c>
      <c r="N28" s="1552">
        <v>300000</v>
      </c>
      <c r="O28" s="1563"/>
      <c r="P28" s="1552"/>
      <c r="Q28" s="1555"/>
      <c r="S28" s="1671" t="s">
        <v>824</v>
      </c>
    </row>
    <row r="29" spans="1:19" ht="21.75" customHeight="1">
      <c r="A29" s="1549">
        <v>23</v>
      </c>
      <c r="B29" s="1519" t="s">
        <v>827</v>
      </c>
      <c r="C29" s="1520"/>
      <c r="D29" s="1521"/>
      <c r="E29" s="1521" t="s">
        <v>646</v>
      </c>
      <c r="F29" s="805" t="s">
        <v>10</v>
      </c>
      <c r="G29" s="805">
        <v>2</v>
      </c>
      <c r="H29" s="1098" t="s">
        <v>912</v>
      </c>
      <c r="I29" s="1318" t="s">
        <v>206</v>
      </c>
      <c r="J29" s="1550" t="s">
        <v>854</v>
      </c>
      <c r="K29" s="1536">
        <v>583328638201000</v>
      </c>
      <c r="L29" s="1536" t="s">
        <v>257</v>
      </c>
      <c r="M29" s="1551" t="s">
        <v>832</v>
      </c>
      <c r="N29" s="1552">
        <v>300000</v>
      </c>
      <c r="O29" s="1563">
        <f t="shared" si="1"/>
        <v>15000</v>
      </c>
      <c r="P29" s="1552">
        <f t="shared" ref="P29:P34" si="2">N29-O29</f>
        <v>285000</v>
      </c>
      <c r="Q29" s="1555">
        <v>35</v>
      </c>
      <c r="S29" s="1670">
        <v>155842735201000</v>
      </c>
    </row>
    <row r="30" spans="1:19" ht="21.75" customHeight="1">
      <c r="A30" s="1556">
        <v>24</v>
      </c>
      <c r="B30" s="1501" t="s">
        <v>828</v>
      </c>
      <c r="C30" s="1502"/>
      <c r="D30" s="1503"/>
      <c r="E30" s="1503" t="s">
        <v>646</v>
      </c>
      <c r="F30" s="805" t="s">
        <v>10</v>
      </c>
      <c r="G30" s="805">
        <v>2</v>
      </c>
      <c r="H30" s="1098" t="s">
        <v>898</v>
      </c>
      <c r="I30" s="1318" t="s">
        <v>292</v>
      </c>
      <c r="J30" s="1550" t="s">
        <v>855</v>
      </c>
      <c r="K30" s="1536">
        <v>255259541201000</v>
      </c>
      <c r="L30" s="1536" t="s">
        <v>257</v>
      </c>
      <c r="M30" s="1551" t="s">
        <v>832</v>
      </c>
      <c r="N30" s="1552">
        <v>300000</v>
      </c>
      <c r="O30" s="1563">
        <f t="shared" si="1"/>
        <v>15000</v>
      </c>
      <c r="P30" s="1552">
        <f t="shared" si="2"/>
        <v>285000</v>
      </c>
      <c r="Q30" s="1555">
        <v>37</v>
      </c>
      <c r="S30" s="1670">
        <v>688245156201000</v>
      </c>
    </row>
    <row r="31" spans="1:19" ht="21.75" customHeight="1">
      <c r="A31" s="1549">
        <v>25</v>
      </c>
      <c r="B31" s="1519" t="s">
        <v>829</v>
      </c>
      <c r="C31" s="1520"/>
      <c r="D31" s="1521"/>
      <c r="E31" s="1521" t="s">
        <v>646</v>
      </c>
      <c r="F31" s="805" t="s">
        <v>10</v>
      </c>
      <c r="G31" s="805">
        <v>3</v>
      </c>
      <c r="H31" s="1098" t="s">
        <v>913</v>
      </c>
      <c r="I31" s="1318" t="s">
        <v>202</v>
      </c>
      <c r="J31" s="1550" t="s">
        <v>856</v>
      </c>
      <c r="K31" s="1578">
        <v>776330565201000</v>
      </c>
      <c r="L31" s="1536" t="s">
        <v>257</v>
      </c>
      <c r="M31" s="1551" t="s">
        <v>832</v>
      </c>
      <c r="N31" s="1552">
        <v>300000</v>
      </c>
      <c r="O31" s="1563">
        <f>N31*15%</f>
        <v>45000</v>
      </c>
      <c r="P31" s="1552">
        <f t="shared" si="2"/>
        <v>255000</v>
      </c>
      <c r="Q31" s="1555">
        <v>39</v>
      </c>
      <c r="S31" s="1670">
        <v>150849578201000</v>
      </c>
    </row>
    <row r="32" spans="1:19" ht="21.75" customHeight="1">
      <c r="A32" s="1556">
        <v>26</v>
      </c>
      <c r="B32" s="1519" t="s">
        <v>826</v>
      </c>
      <c r="C32" s="1520"/>
      <c r="D32" s="1521"/>
      <c r="E32" s="1521" t="s">
        <v>646</v>
      </c>
      <c r="F32" s="805" t="s">
        <v>10</v>
      </c>
      <c r="G32" s="805">
        <v>3</v>
      </c>
      <c r="H32" s="1098" t="s">
        <v>914</v>
      </c>
      <c r="I32" s="1318" t="s">
        <v>772</v>
      </c>
      <c r="J32" s="1550" t="s">
        <v>860</v>
      </c>
      <c r="K32" s="1565" t="s">
        <v>773</v>
      </c>
      <c r="L32" s="1536" t="s">
        <v>257</v>
      </c>
      <c r="M32" s="1551" t="s">
        <v>832</v>
      </c>
      <c r="N32" s="1552">
        <v>300000</v>
      </c>
      <c r="O32" s="1564">
        <f>N32*5%</f>
        <v>15000</v>
      </c>
      <c r="P32" s="1552">
        <f t="shared" si="2"/>
        <v>285000</v>
      </c>
      <c r="Q32" s="1555">
        <v>41</v>
      </c>
      <c r="S32" s="1670">
        <v>254283831201000</v>
      </c>
    </row>
    <row r="33" spans="1:19" ht="23.25" customHeight="1">
      <c r="A33" s="1579">
        <v>27</v>
      </c>
      <c r="B33" s="1495" t="s">
        <v>823</v>
      </c>
      <c r="C33" s="1496"/>
      <c r="D33" s="1497"/>
      <c r="E33" s="1497" t="s">
        <v>646</v>
      </c>
      <c r="F33" s="809" t="s">
        <v>10</v>
      </c>
      <c r="G33" s="809">
        <v>3</v>
      </c>
      <c r="H33" s="903" t="s">
        <v>916</v>
      </c>
      <c r="I33" s="1566" t="s">
        <v>241</v>
      </c>
      <c r="J33" s="1567" t="s">
        <v>857</v>
      </c>
      <c r="K33" s="1576" t="s">
        <v>290</v>
      </c>
      <c r="L33" s="1568" t="s">
        <v>257</v>
      </c>
      <c r="M33" s="1569" t="s">
        <v>832</v>
      </c>
      <c r="N33" s="1561">
        <v>300000</v>
      </c>
      <c r="O33" s="1563">
        <f>N33*15%</f>
        <v>45000</v>
      </c>
      <c r="P33" s="1552">
        <f t="shared" si="2"/>
        <v>255000</v>
      </c>
      <c r="Q33" s="1555">
        <v>43</v>
      </c>
      <c r="S33" s="1671" t="s">
        <v>824</v>
      </c>
    </row>
    <row r="34" spans="1:19" ht="20.25" customHeight="1">
      <c r="A34" s="1556">
        <v>28</v>
      </c>
      <c r="B34" s="1631" t="s">
        <v>959</v>
      </c>
      <c r="C34" s="1632"/>
      <c r="D34" s="1633"/>
      <c r="E34" s="1633" t="s">
        <v>646</v>
      </c>
      <c r="F34" s="846" t="s">
        <v>10</v>
      </c>
      <c r="G34" s="846"/>
      <c r="H34" s="1112" t="s">
        <v>915</v>
      </c>
      <c r="I34" s="1186"/>
      <c r="J34" s="1573" t="s">
        <v>808</v>
      </c>
      <c r="K34" s="1577"/>
      <c r="L34" s="1574" t="s">
        <v>257</v>
      </c>
      <c r="M34" s="1575" t="s">
        <v>805</v>
      </c>
      <c r="N34" s="1554">
        <v>300000</v>
      </c>
      <c r="O34" s="1563">
        <f>N34*5%</f>
        <v>15000</v>
      </c>
      <c r="P34" s="1552">
        <f t="shared" si="2"/>
        <v>285000</v>
      </c>
      <c r="Q34" s="1555">
        <v>45</v>
      </c>
      <c r="S34" s="1671">
        <v>141105197201000</v>
      </c>
    </row>
    <row r="35" spans="1:19" ht="20.25" customHeight="1">
      <c r="A35" s="1549">
        <v>29</v>
      </c>
      <c r="B35" s="1519" t="s">
        <v>821</v>
      </c>
      <c r="C35" s="1520"/>
      <c r="D35" s="1521"/>
      <c r="E35" s="1521" t="s">
        <v>646</v>
      </c>
      <c r="F35" s="805" t="s">
        <v>10</v>
      </c>
      <c r="G35" s="805">
        <v>3</v>
      </c>
      <c r="H35" s="1098" t="s">
        <v>183</v>
      </c>
      <c r="I35" s="1318" t="s">
        <v>252</v>
      </c>
      <c r="J35" s="1550" t="s">
        <v>859</v>
      </c>
      <c r="K35" s="1536">
        <v>340338524202000</v>
      </c>
      <c r="L35" s="1536" t="s">
        <v>257</v>
      </c>
      <c r="M35" s="1551" t="s">
        <v>805</v>
      </c>
      <c r="N35" s="1552">
        <v>300000</v>
      </c>
      <c r="O35" s="1563"/>
      <c r="P35" s="1552"/>
      <c r="Q35" s="1555"/>
      <c r="S35" s="1670">
        <v>54504725040700</v>
      </c>
    </row>
    <row r="36" spans="1:19" ht="20.25" customHeight="1">
      <c r="A36" s="1556">
        <v>30</v>
      </c>
      <c r="B36" s="1495" t="s">
        <v>960</v>
      </c>
      <c r="C36" s="1496"/>
      <c r="D36" s="1497"/>
      <c r="E36" s="1497" t="s">
        <v>646</v>
      </c>
      <c r="F36" s="809" t="s">
        <v>10</v>
      </c>
      <c r="G36" s="809">
        <v>3</v>
      </c>
      <c r="H36" s="903" t="s">
        <v>917</v>
      </c>
      <c r="I36" s="1566" t="s">
        <v>338</v>
      </c>
      <c r="J36" s="1567" t="s">
        <v>858</v>
      </c>
      <c r="K36" s="1568">
        <v>583330824201000</v>
      </c>
      <c r="L36" s="1568" t="s">
        <v>257</v>
      </c>
      <c r="M36" s="1569" t="s">
        <v>805</v>
      </c>
      <c r="N36" s="1561">
        <v>300000</v>
      </c>
      <c r="O36" s="1564">
        <f>N36*5%</f>
        <v>15000</v>
      </c>
      <c r="P36" s="1554">
        <f>N36-O36</f>
        <v>285000</v>
      </c>
      <c r="Q36" s="1555">
        <v>51</v>
      </c>
      <c r="S36" s="1671" t="s">
        <v>1052</v>
      </c>
    </row>
    <row r="37" spans="1:19" ht="20.25" customHeight="1">
      <c r="A37" s="1549">
        <v>31</v>
      </c>
      <c r="B37" s="1519" t="s">
        <v>1038</v>
      </c>
      <c r="C37" s="1520"/>
      <c r="D37" s="1521"/>
      <c r="E37" s="1521" t="s">
        <v>646</v>
      </c>
      <c r="F37" s="805"/>
      <c r="G37" s="805"/>
      <c r="H37" s="1098"/>
      <c r="I37" s="1318"/>
      <c r="J37" s="1550" t="s">
        <v>808</v>
      </c>
      <c r="K37" s="1536"/>
      <c r="L37" s="1536" t="s">
        <v>257</v>
      </c>
      <c r="M37" s="1551" t="s">
        <v>833</v>
      </c>
      <c r="N37" s="1552">
        <v>300000</v>
      </c>
      <c r="O37" s="1560">
        <f>N37*5%</f>
        <v>15000</v>
      </c>
      <c r="P37" s="1561">
        <f>N37-O37</f>
        <v>285000</v>
      </c>
      <c r="Q37" s="1562">
        <v>48</v>
      </c>
      <c r="S37" s="1670">
        <v>545047250407000</v>
      </c>
    </row>
    <row r="38" spans="1:19" ht="24" customHeight="1">
      <c r="A38" s="1556">
        <v>32</v>
      </c>
      <c r="B38" s="1495" t="s">
        <v>1039</v>
      </c>
      <c r="C38" s="1496"/>
      <c r="D38" s="1497"/>
      <c r="E38" s="1497" t="s">
        <v>646</v>
      </c>
      <c r="F38" s="809"/>
      <c r="G38" s="809">
        <v>3</v>
      </c>
      <c r="H38" s="903" t="s">
        <v>181</v>
      </c>
      <c r="I38" s="1566" t="s">
        <v>196</v>
      </c>
      <c r="J38" s="1567" t="s">
        <v>862</v>
      </c>
      <c r="K38" s="1576" t="s">
        <v>197</v>
      </c>
      <c r="L38" s="1568" t="s">
        <v>257</v>
      </c>
      <c r="M38" s="1569" t="s">
        <v>833</v>
      </c>
      <c r="N38" s="1561">
        <v>300000</v>
      </c>
      <c r="O38" s="1563"/>
      <c r="P38" s="1552"/>
      <c r="Q38" s="1562"/>
      <c r="S38" s="1671" t="s">
        <v>965</v>
      </c>
    </row>
    <row r="39" spans="1:19" ht="20.25" customHeight="1">
      <c r="A39" s="1549">
        <v>33</v>
      </c>
      <c r="B39" s="1519" t="s">
        <v>971</v>
      </c>
      <c r="C39" s="1520"/>
      <c r="D39" s="1521"/>
      <c r="E39" s="1521" t="s">
        <v>646</v>
      </c>
      <c r="F39" s="805" t="s">
        <v>10</v>
      </c>
      <c r="G39" s="805"/>
      <c r="H39" s="1098"/>
      <c r="I39" s="1318"/>
      <c r="J39" s="1550" t="s">
        <v>808</v>
      </c>
      <c r="K39" s="1565"/>
      <c r="L39" s="1536" t="s">
        <v>257</v>
      </c>
      <c r="M39" s="1551" t="s">
        <v>972</v>
      </c>
      <c r="N39" s="1552">
        <v>300000</v>
      </c>
      <c r="O39" s="1563"/>
      <c r="P39" s="1552"/>
      <c r="Q39" s="1562"/>
      <c r="S39" s="1671">
        <v>150739613201000</v>
      </c>
    </row>
    <row r="40" spans="1:19" ht="22.5" customHeight="1">
      <c r="A40" s="1556">
        <v>34</v>
      </c>
      <c r="B40" s="1495" t="s">
        <v>973</v>
      </c>
      <c r="C40" s="1496"/>
      <c r="D40" s="1497"/>
      <c r="E40" s="1497" t="s">
        <v>646</v>
      </c>
      <c r="F40" s="809" t="s">
        <v>10</v>
      </c>
      <c r="G40" s="809"/>
      <c r="H40" s="903"/>
      <c r="I40" s="1566"/>
      <c r="J40" s="1567" t="s">
        <v>977</v>
      </c>
      <c r="K40" s="1576"/>
      <c r="L40" s="1568" t="s">
        <v>257</v>
      </c>
      <c r="M40" s="1569" t="s">
        <v>972</v>
      </c>
      <c r="N40" s="1561">
        <v>30000</v>
      </c>
      <c r="O40" s="1564">
        <f>N40*15%</f>
        <v>4500</v>
      </c>
      <c r="P40" s="1554">
        <f>N40-O40</f>
        <v>25500</v>
      </c>
      <c r="Q40" s="1555">
        <v>49</v>
      </c>
      <c r="S40" s="1671">
        <v>776330540201000</v>
      </c>
    </row>
    <row r="41" spans="1:19" ht="20.25" customHeight="1">
      <c r="A41" s="1549">
        <v>35</v>
      </c>
      <c r="B41" s="1511" t="s">
        <v>1034</v>
      </c>
      <c r="C41" s="1511"/>
      <c r="D41" s="1511"/>
      <c r="E41" s="1511" t="s">
        <v>646</v>
      </c>
      <c r="F41" s="846" t="s">
        <v>10</v>
      </c>
      <c r="G41" s="846"/>
      <c r="H41" s="1112"/>
      <c r="I41" s="1186"/>
      <c r="J41" s="1573" t="s">
        <v>808</v>
      </c>
      <c r="K41" s="1577"/>
      <c r="L41" s="1574" t="s">
        <v>257</v>
      </c>
      <c r="M41" s="1575" t="s">
        <v>982</v>
      </c>
      <c r="N41" s="1554">
        <v>30000</v>
      </c>
      <c r="S41" s="1670">
        <v>2949430026201000</v>
      </c>
    </row>
    <row r="42" spans="1:19" ht="20.25" customHeight="1">
      <c r="A42" s="1556">
        <v>36</v>
      </c>
      <c r="B42" s="1519" t="s">
        <v>983</v>
      </c>
      <c r="C42" s="1520"/>
      <c r="D42" s="1521"/>
      <c r="E42" s="1521" t="s">
        <v>646</v>
      </c>
      <c r="F42" s="805" t="s">
        <v>7</v>
      </c>
      <c r="G42" s="805"/>
      <c r="H42" s="1098"/>
      <c r="I42" s="1318"/>
      <c r="J42" s="1550" t="s">
        <v>1049</v>
      </c>
      <c r="K42" s="1565"/>
      <c r="L42" s="1536" t="s">
        <v>257</v>
      </c>
      <c r="M42" s="1551" t="s">
        <v>982</v>
      </c>
      <c r="N42" s="1552">
        <v>30000</v>
      </c>
      <c r="O42" s="1563"/>
      <c r="P42" s="1552"/>
      <c r="Q42" s="1555"/>
      <c r="S42" s="1671" t="s">
        <v>1051</v>
      </c>
    </row>
    <row r="43" spans="1:19" ht="20.25" customHeight="1">
      <c r="A43" s="1549">
        <v>37</v>
      </c>
      <c r="B43" s="1495" t="s">
        <v>984</v>
      </c>
      <c r="C43" s="1496"/>
      <c r="D43" s="1497"/>
      <c r="E43" s="1497" t="s">
        <v>646</v>
      </c>
      <c r="F43" s="809" t="s">
        <v>10</v>
      </c>
      <c r="G43" s="809"/>
      <c r="H43" s="903"/>
      <c r="I43" s="1566"/>
      <c r="J43" s="1567" t="s">
        <v>1050</v>
      </c>
      <c r="K43" s="1576"/>
      <c r="L43" s="1568" t="s">
        <v>257</v>
      </c>
      <c r="M43" s="1569" t="s">
        <v>982</v>
      </c>
      <c r="N43" s="1561">
        <v>30000</v>
      </c>
      <c r="O43" s="1560">
        <f>N43*5%</f>
        <v>1500</v>
      </c>
      <c r="P43" s="1561">
        <f>N43-O43</f>
        <v>28500</v>
      </c>
      <c r="Q43" s="1562">
        <v>22</v>
      </c>
      <c r="S43" s="1670">
        <v>498320795201000</v>
      </c>
    </row>
    <row r="44" spans="1:19" ht="23.25" customHeight="1">
      <c r="A44" s="1556">
        <v>38</v>
      </c>
      <c r="B44" s="1631" t="s">
        <v>1013</v>
      </c>
      <c r="C44" s="1632"/>
      <c r="D44" s="1633"/>
      <c r="E44" s="1521" t="s">
        <v>646</v>
      </c>
      <c r="F44" s="805" t="s">
        <v>10</v>
      </c>
      <c r="G44" s="805">
        <v>3</v>
      </c>
      <c r="H44" s="1098" t="s">
        <v>919</v>
      </c>
      <c r="I44" s="1318" t="s">
        <v>795</v>
      </c>
      <c r="J44" s="1550" t="s">
        <v>861</v>
      </c>
      <c r="K44" s="1565" t="s">
        <v>782</v>
      </c>
      <c r="L44" s="1536" t="s">
        <v>257</v>
      </c>
      <c r="M44" s="1551" t="s">
        <v>834</v>
      </c>
      <c r="N44" s="1552">
        <v>300000</v>
      </c>
      <c r="O44" s="1563"/>
      <c r="P44" s="1552"/>
      <c r="Q44" s="1562"/>
      <c r="S44" s="1670">
        <v>583329586201000</v>
      </c>
    </row>
    <row r="45" spans="1:19" ht="23.25" customHeight="1">
      <c r="A45" s="1549">
        <v>39</v>
      </c>
      <c r="B45" s="1519" t="s">
        <v>1037</v>
      </c>
      <c r="C45" s="1520"/>
      <c r="D45" s="1521"/>
      <c r="E45" s="1521" t="s">
        <v>646</v>
      </c>
      <c r="F45" s="805" t="s">
        <v>10</v>
      </c>
      <c r="G45" s="805">
        <v>3</v>
      </c>
      <c r="H45" s="1098" t="s">
        <v>920</v>
      </c>
      <c r="I45" s="1318" t="s">
        <v>759</v>
      </c>
      <c r="J45" s="1550" t="s">
        <v>863</v>
      </c>
      <c r="K45" s="1565" t="s">
        <v>788</v>
      </c>
      <c r="L45" s="1536" t="s">
        <v>257</v>
      </c>
      <c r="M45" s="1551" t="s">
        <v>834</v>
      </c>
      <c r="N45" s="1552">
        <v>300000</v>
      </c>
      <c r="O45" s="1563"/>
      <c r="P45" s="1552"/>
      <c r="Q45" s="1562"/>
      <c r="S45" s="1670">
        <v>548270149201000</v>
      </c>
    </row>
    <row r="46" spans="1:19" ht="23.25" customHeight="1">
      <c r="A46" s="1556">
        <v>40</v>
      </c>
      <c r="B46" s="1519" t="s">
        <v>1014</v>
      </c>
      <c r="C46" s="1520"/>
      <c r="D46" s="1521"/>
      <c r="E46" s="1521" t="s">
        <v>646</v>
      </c>
      <c r="F46" s="805" t="s">
        <v>10</v>
      </c>
      <c r="G46" s="805">
        <v>3</v>
      </c>
      <c r="H46" s="1098" t="s">
        <v>921</v>
      </c>
      <c r="I46" s="1318" t="s">
        <v>492</v>
      </c>
      <c r="J46" s="1550" t="s">
        <v>864</v>
      </c>
      <c r="K46" s="1565" t="s">
        <v>301</v>
      </c>
      <c r="L46" s="1536" t="s">
        <v>257</v>
      </c>
      <c r="M46" s="1551" t="s">
        <v>834</v>
      </c>
      <c r="N46" s="1552">
        <v>300000</v>
      </c>
      <c r="O46" s="1563"/>
      <c r="P46" s="1552"/>
      <c r="Q46" s="1562"/>
      <c r="S46" s="1670">
        <v>148972995201000</v>
      </c>
    </row>
    <row r="47" spans="1:19" ht="23.25" customHeight="1">
      <c r="A47" s="1549">
        <v>41</v>
      </c>
      <c r="B47" s="1495" t="s">
        <v>1015</v>
      </c>
      <c r="C47" s="1496"/>
      <c r="D47" s="1497"/>
      <c r="E47" s="1497" t="s">
        <v>646</v>
      </c>
      <c r="F47" s="809" t="s">
        <v>7</v>
      </c>
      <c r="G47" s="809">
        <v>3</v>
      </c>
      <c r="H47" s="903" t="s">
        <v>900</v>
      </c>
      <c r="I47" s="1566" t="s">
        <v>433</v>
      </c>
      <c r="J47" s="1567" t="s">
        <v>865</v>
      </c>
      <c r="K47" s="1568" t="s">
        <v>282</v>
      </c>
      <c r="L47" s="1568" t="s">
        <v>257</v>
      </c>
      <c r="M47" s="1569" t="s">
        <v>834</v>
      </c>
      <c r="N47" s="1561">
        <v>300000</v>
      </c>
      <c r="O47" s="1563"/>
      <c r="P47" s="1552"/>
      <c r="Q47" s="1562"/>
      <c r="S47" s="1670">
        <v>77633194420000</v>
      </c>
    </row>
    <row r="48" spans="1:19" ht="23.25" customHeight="1">
      <c r="A48" s="1556">
        <v>42</v>
      </c>
      <c r="B48" s="1631" t="s">
        <v>817</v>
      </c>
      <c r="C48" s="1632"/>
      <c r="D48" s="1633"/>
      <c r="E48" s="1633" t="s">
        <v>646</v>
      </c>
      <c r="F48" s="846" t="s">
        <v>7</v>
      </c>
      <c r="G48" s="846"/>
      <c r="H48" s="1112" t="s">
        <v>922</v>
      </c>
      <c r="I48" s="1186"/>
      <c r="J48" s="1573" t="s">
        <v>808</v>
      </c>
      <c r="K48" s="1574"/>
      <c r="L48" s="1574" t="s">
        <v>257</v>
      </c>
      <c r="M48" s="1575" t="s">
        <v>813</v>
      </c>
      <c r="N48" s="1554">
        <v>300000</v>
      </c>
      <c r="O48" s="1563"/>
      <c r="P48" s="1552"/>
      <c r="Q48" s="1562"/>
      <c r="S48" s="1670">
        <v>254564271201000</v>
      </c>
    </row>
    <row r="49" spans="1:19" ht="23.25" customHeight="1">
      <c r="A49" s="1549">
        <v>43</v>
      </c>
      <c r="B49" s="1519" t="s">
        <v>819</v>
      </c>
      <c r="C49" s="1520"/>
      <c r="D49" s="1521"/>
      <c r="E49" s="1521" t="s">
        <v>646</v>
      </c>
      <c r="F49" s="805" t="s">
        <v>10</v>
      </c>
      <c r="G49" s="805">
        <v>3</v>
      </c>
      <c r="H49" s="1098" t="s">
        <v>901</v>
      </c>
      <c r="I49" s="1318" t="s">
        <v>760</v>
      </c>
      <c r="J49" s="1550" t="s">
        <v>866</v>
      </c>
      <c r="K49" s="1536">
        <v>150904886201000</v>
      </c>
      <c r="L49" s="1536" t="s">
        <v>257</v>
      </c>
      <c r="M49" s="1551" t="s">
        <v>813</v>
      </c>
      <c r="N49" s="1552">
        <v>300000</v>
      </c>
      <c r="O49" s="1563"/>
      <c r="P49" s="1552"/>
      <c r="Q49" s="1562"/>
      <c r="S49" s="1671">
        <v>58333060001000</v>
      </c>
    </row>
    <row r="50" spans="1:19" ht="23.25" customHeight="1">
      <c r="A50" s="1556">
        <v>44</v>
      </c>
      <c r="B50" s="1519" t="s">
        <v>818</v>
      </c>
      <c r="C50" s="1520"/>
      <c r="D50" s="1521"/>
      <c r="E50" s="1521" t="s">
        <v>646</v>
      </c>
      <c r="F50" s="805" t="s">
        <v>7</v>
      </c>
      <c r="G50" s="805">
        <v>3</v>
      </c>
      <c r="H50" s="1098" t="s">
        <v>923</v>
      </c>
      <c r="I50" s="1318" t="s">
        <v>628</v>
      </c>
      <c r="J50" s="1550" t="s">
        <v>979</v>
      </c>
      <c r="K50" s="1536">
        <v>583329636201000</v>
      </c>
      <c r="L50" s="1536" t="s">
        <v>257</v>
      </c>
      <c r="M50" s="1551" t="s">
        <v>813</v>
      </c>
      <c r="N50" s="1552">
        <v>300000</v>
      </c>
      <c r="O50" s="1563"/>
      <c r="P50" s="1552"/>
      <c r="Q50" s="1562"/>
      <c r="S50" s="1670">
        <v>58333064201000</v>
      </c>
    </row>
    <row r="51" spans="1:19" ht="23.25" customHeight="1">
      <c r="A51" s="1549">
        <v>45</v>
      </c>
      <c r="B51" s="1519" t="s">
        <v>820</v>
      </c>
      <c r="C51" s="1520"/>
      <c r="D51" s="1521"/>
      <c r="E51" s="1521" t="s">
        <v>646</v>
      </c>
      <c r="F51" s="805" t="s">
        <v>7</v>
      </c>
      <c r="G51" s="805">
        <v>3</v>
      </c>
      <c r="H51" s="1098" t="s">
        <v>924</v>
      </c>
      <c r="I51" s="1318" t="s">
        <v>767</v>
      </c>
      <c r="J51" s="1550" t="s">
        <v>980</v>
      </c>
      <c r="K51" s="1536" t="s">
        <v>389</v>
      </c>
      <c r="L51" s="1536" t="s">
        <v>257</v>
      </c>
      <c r="M51" s="1551" t="s">
        <v>813</v>
      </c>
      <c r="N51" s="1552">
        <v>300000</v>
      </c>
      <c r="O51" s="1563"/>
      <c r="P51" s="1552"/>
      <c r="Q51" s="1562"/>
      <c r="S51" s="1670">
        <v>583331517201000</v>
      </c>
    </row>
    <row r="52" spans="1:19" ht="23.25" customHeight="1">
      <c r="A52" s="1556">
        <v>46</v>
      </c>
      <c r="B52" s="1495" t="s">
        <v>835</v>
      </c>
      <c r="C52" s="1496"/>
      <c r="D52" s="1497"/>
      <c r="E52" s="1497" t="s">
        <v>646</v>
      </c>
      <c r="F52" s="809" t="s">
        <v>7</v>
      </c>
      <c r="G52" s="809"/>
      <c r="H52" s="903" t="s">
        <v>925</v>
      </c>
      <c r="I52" s="1566"/>
      <c r="J52" s="1567" t="s">
        <v>981</v>
      </c>
      <c r="K52" s="1568"/>
      <c r="L52" s="1568" t="s">
        <v>257</v>
      </c>
      <c r="M52" s="1569" t="s">
        <v>813</v>
      </c>
      <c r="N52" s="1561">
        <v>300000</v>
      </c>
      <c r="O52" s="1564">
        <f>N52*15%</f>
        <v>45000</v>
      </c>
      <c r="P52" s="1554">
        <f>N52-O52</f>
        <v>255000</v>
      </c>
      <c r="Q52" s="1555">
        <v>57</v>
      </c>
      <c r="S52" s="1670">
        <v>583332226201000</v>
      </c>
    </row>
    <row r="53" spans="1:19" ht="20.25" customHeight="1">
      <c r="A53" s="1549">
        <v>47</v>
      </c>
      <c r="B53" s="1519" t="s">
        <v>987</v>
      </c>
      <c r="C53" s="1520"/>
      <c r="D53" s="1521"/>
      <c r="E53" s="1521" t="s">
        <v>646</v>
      </c>
      <c r="F53" s="805" t="s">
        <v>10</v>
      </c>
      <c r="G53" s="805">
        <v>3</v>
      </c>
      <c r="H53" s="1098" t="s">
        <v>902</v>
      </c>
      <c r="I53" s="1318" t="s">
        <v>630</v>
      </c>
      <c r="J53" s="1550" t="s">
        <v>808</v>
      </c>
      <c r="K53" s="1565">
        <v>149938896201000</v>
      </c>
      <c r="L53" s="1536" t="s">
        <v>257</v>
      </c>
      <c r="M53" s="1551" t="s">
        <v>814</v>
      </c>
      <c r="N53" s="1552">
        <v>300000</v>
      </c>
      <c r="O53" s="1560">
        <f>N53*5%</f>
        <v>15000</v>
      </c>
      <c r="P53" s="1561">
        <f>N53-O53</f>
        <v>285000</v>
      </c>
      <c r="Q53" s="1562">
        <v>60</v>
      </c>
      <c r="S53" s="1670">
        <v>577535552201000</v>
      </c>
    </row>
    <row r="54" spans="1:19" ht="22.5" customHeight="1">
      <c r="A54" s="1556">
        <v>48</v>
      </c>
      <c r="B54" s="1519" t="s">
        <v>989</v>
      </c>
      <c r="C54" s="1520"/>
      <c r="D54" s="1521"/>
      <c r="E54" s="1521" t="s">
        <v>646</v>
      </c>
      <c r="F54" s="805" t="s">
        <v>990</v>
      </c>
      <c r="G54" s="805"/>
      <c r="H54" s="1098"/>
      <c r="I54" s="1318"/>
      <c r="J54" s="1550" t="s">
        <v>991</v>
      </c>
      <c r="K54" s="1565"/>
      <c r="L54" s="1536" t="s">
        <v>257</v>
      </c>
      <c r="M54" s="1551" t="s">
        <v>814</v>
      </c>
      <c r="N54" s="1552">
        <v>300000</v>
      </c>
      <c r="O54" s="1560">
        <f>N54*5%</f>
        <v>15000</v>
      </c>
      <c r="P54" s="1561">
        <f>N54-O54</f>
        <v>285000</v>
      </c>
      <c r="Q54" s="1562">
        <v>62</v>
      </c>
      <c r="S54" s="1670">
        <v>583328851201000</v>
      </c>
    </row>
    <row r="55" spans="1:19" ht="22.5" customHeight="1">
      <c r="A55" s="1549">
        <v>49</v>
      </c>
      <c r="B55" s="1519" t="s">
        <v>994</v>
      </c>
      <c r="C55" s="1520"/>
      <c r="D55" s="1521"/>
      <c r="E55" s="1521" t="s">
        <v>646</v>
      </c>
      <c r="F55" s="805" t="s">
        <v>10</v>
      </c>
      <c r="G55" s="805">
        <v>3</v>
      </c>
      <c r="H55" s="1098" t="s">
        <v>927</v>
      </c>
      <c r="I55" s="1318" t="s">
        <v>620</v>
      </c>
      <c r="J55" s="1550" t="s">
        <v>867</v>
      </c>
      <c r="K55" s="1565">
        <v>583331285201000</v>
      </c>
      <c r="L55" s="1536" t="s">
        <v>257</v>
      </c>
      <c r="M55" s="1551" t="s">
        <v>814</v>
      </c>
      <c r="N55" s="1552">
        <v>300000</v>
      </c>
      <c r="O55" s="1560">
        <f>N55*15%</f>
        <v>45000</v>
      </c>
      <c r="P55" s="1561">
        <f>N55-O55</f>
        <v>255000</v>
      </c>
      <c r="Q55" s="1562">
        <v>64</v>
      </c>
      <c r="S55" s="1671" t="s">
        <v>1048</v>
      </c>
    </row>
    <row r="56" spans="1:19" ht="22.5" customHeight="1">
      <c r="A56" s="1556">
        <v>50</v>
      </c>
      <c r="B56" s="1519" t="s">
        <v>992</v>
      </c>
      <c r="C56" s="1520"/>
      <c r="D56" s="1521"/>
      <c r="E56" s="1521" t="s">
        <v>646</v>
      </c>
      <c r="F56" s="805" t="s">
        <v>10</v>
      </c>
      <c r="G56" s="805">
        <v>2</v>
      </c>
      <c r="H56" s="1098" t="s">
        <v>928</v>
      </c>
      <c r="I56" s="1318" t="s">
        <v>340</v>
      </c>
      <c r="J56" s="1550" t="s">
        <v>868</v>
      </c>
      <c r="K56" s="1565" t="s">
        <v>334</v>
      </c>
      <c r="L56" s="1536" t="s">
        <v>257</v>
      </c>
      <c r="M56" s="1551" t="s">
        <v>814</v>
      </c>
      <c r="N56" s="1552">
        <v>300000</v>
      </c>
      <c r="O56" s="1560"/>
      <c r="P56" s="1561"/>
      <c r="Q56" s="1562"/>
      <c r="S56" s="1670">
        <v>154941231201000</v>
      </c>
    </row>
    <row r="57" spans="1:19" ht="22.5" customHeight="1">
      <c r="A57" s="1549">
        <v>51</v>
      </c>
      <c r="B57" s="1519" t="s">
        <v>993</v>
      </c>
      <c r="C57" s="1520"/>
      <c r="D57" s="1521"/>
      <c r="E57" s="1521" t="s">
        <v>646</v>
      </c>
      <c r="F57" s="805" t="s">
        <v>10</v>
      </c>
      <c r="G57" s="805">
        <v>3</v>
      </c>
      <c r="H57" s="1098" t="s">
        <v>929</v>
      </c>
      <c r="I57" s="1318" t="s">
        <v>200</v>
      </c>
      <c r="J57" s="1550" t="s">
        <v>869</v>
      </c>
      <c r="K57" s="1536" t="s">
        <v>263</v>
      </c>
      <c r="L57" s="1536" t="s">
        <v>257</v>
      </c>
      <c r="M57" s="1551" t="s">
        <v>814</v>
      </c>
      <c r="N57" s="1552">
        <v>300000</v>
      </c>
      <c r="O57" s="1560">
        <f>N57*5%</f>
        <v>15000</v>
      </c>
      <c r="P57" s="1561">
        <f>N57-O57</f>
        <v>285000</v>
      </c>
      <c r="Q57" s="1562">
        <v>66</v>
      </c>
      <c r="S57" s="1670">
        <v>583328596201000</v>
      </c>
    </row>
    <row r="58" spans="1:19" ht="22.5" customHeight="1">
      <c r="A58" s="1556">
        <v>52</v>
      </c>
      <c r="B58" s="1495" t="s">
        <v>988</v>
      </c>
      <c r="C58" s="1496"/>
      <c r="D58" s="1497"/>
      <c r="E58" s="1497" t="s">
        <v>646</v>
      </c>
      <c r="F58" s="809" t="s">
        <v>10</v>
      </c>
      <c r="G58" s="809"/>
      <c r="H58" s="903" t="s">
        <v>903</v>
      </c>
      <c r="I58" s="1566"/>
      <c r="J58" s="1567" t="s">
        <v>870</v>
      </c>
      <c r="K58" s="1568"/>
      <c r="L58" s="1568" t="s">
        <v>257</v>
      </c>
      <c r="M58" s="1569" t="s">
        <v>814</v>
      </c>
      <c r="N58" s="1561">
        <v>300000</v>
      </c>
      <c r="O58" s="1580"/>
      <c r="P58" s="1581"/>
      <c r="Q58" s="953"/>
      <c r="S58" s="1670">
        <v>583328752201000</v>
      </c>
    </row>
    <row r="59" spans="1:19" ht="20.25" customHeight="1">
      <c r="A59" s="1549">
        <v>53</v>
      </c>
      <c r="B59" s="1519" t="s">
        <v>951</v>
      </c>
      <c r="C59" s="1520"/>
      <c r="D59" s="1521"/>
      <c r="E59" s="1521" t="s">
        <v>646</v>
      </c>
      <c r="F59" s="805" t="s">
        <v>10</v>
      </c>
      <c r="G59" s="805">
        <v>3</v>
      </c>
      <c r="H59" s="1098" t="s">
        <v>930</v>
      </c>
      <c r="I59" s="1318" t="s">
        <v>178</v>
      </c>
      <c r="J59" s="1550" t="s">
        <v>808</v>
      </c>
      <c r="K59" s="1536">
        <v>577535248201000</v>
      </c>
      <c r="L59" s="1536" t="s">
        <v>257</v>
      </c>
      <c r="M59" s="1551" t="s">
        <v>815</v>
      </c>
      <c r="N59" s="1552">
        <v>300000</v>
      </c>
      <c r="O59" s="1560">
        <f>N59*15%</f>
        <v>45000</v>
      </c>
      <c r="P59" s="1561">
        <f>N59-O59</f>
        <v>255000</v>
      </c>
      <c r="Q59" s="1562">
        <v>72</v>
      </c>
      <c r="S59" s="1670">
        <v>150359305201000</v>
      </c>
    </row>
    <row r="60" spans="1:19" ht="23.25" customHeight="1">
      <c r="A60" s="1556">
        <v>54</v>
      </c>
      <c r="B60" s="1519" t="s">
        <v>952</v>
      </c>
      <c r="C60" s="1520"/>
      <c r="D60" s="1521"/>
      <c r="E60" s="1520" t="s">
        <v>646</v>
      </c>
      <c r="F60" s="1582" t="s">
        <v>10</v>
      </c>
      <c r="G60" s="1323">
        <v>3</v>
      </c>
      <c r="H60" s="889" t="s">
        <v>904</v>
      </c>
      <c r="I60" s="1583" t="s">
        <v>237</v>
      </c>
      <c r="J60" s="1550" t="s">
        <v>871</v>
      </c>
      <c r="K60" s="1536">
        <v>776428195201000</v>
      </c>
      <c r="L60" s="1536" t="s">
        <v>257</v>
      </c>
      <c r="M60" s="1551" t="s">
        <v>815</v>
      </c>
      <c r="N60" s="1552">
        <v>300000</v>
      </c>
      <c r="O60" s="1584"/>
      <c r="P60" s="1584"/>
      <c r="Q60" s="1585"/>
      <c r="S60" s="1670">
        <v>776428906202000</v>
      </c>
    </row>
    <row r="61" spans="1:19" ht="23.25" customHeight="1">
      <c r="A61" s="1549">
        <v>55</v>
      </c>
      <c r="B61" s="1495" t="s">
        <v>953</v>
      </c>
      <c r="C61" s="1496"/>
      <c r="D61" s="1497"/>
      <c r="E61" s="1496" t="s">
        <v>646</v>
      </c>
      <c r="F61" s="1586" t="s">
        <v>10</v>
      </c>
      <c r="G61" s="1587">
        <v>2</v>
      </c>
      <c r="H61" s="1588" t="s">
        <v>931</v>
      </c>
      <c r="I61" s="1589" t="s">
        <v>423</v>
      </c>
      <c r="J61" s="1567" t="s">
        <v>872</v>
      </c>
      <c r="K61" s="1536">
        <v>583385174201000</v>
      </c>
      <c r="L61" s="1568" t="s">
        <v>257</v>
      </c>
      <c r="M61" s="1569" t="s">
        <v>815</v>
      </c>
      <c r="N61" s="1561">
        <v>300000</v>
      </c>
      <c r="O61" s="1533"/>
      <c r="P61" s="1533"/>
      <c r="Q61" s="1533"/>
      <c r="S61" s="1687">
        <v>149207862201000</v>
      </c>
    </row>
    <row r="62" spans="1:19" ht="20.25" customHeight="1">
      <c r="A62" s="1556">
        <v>56</v>
      </c>
      <c r="B62" s="1498" t="s">
        <v>939</v>
      </c>
      <c r="C62" s="1499"/>
      <c r="D62" s="1500"/>
      <c r="E62" s="1521" t="s">
        <v>646</v>
      </c>
      <c r="F62" s="805" t="s">
        <v>7</v>
      </c>
      <c r="G62" s="805">
        <v>3</v>
      </c>
      <c r="H62" s="1098" t="s">
        <v>932</v>
      </c>
      <c r="I62" s="1318" t="s">
        <v>786</v>
      </c>
      <c r="J62" s="1550" t="s">
        <v>808</v>
      </c>
      <c r="K62" s="1536">
        <v>577535552201000</v>
      </c>
      <c r="L62" s="1536" t="s">
        <v>257</v>
      </c>
      <c r="M62" s="1551" t="s">
        <v>816</v>
      </c>
      <c r="N62" s="1552">
        <v>300000</v>
      </c>
      <c r="O62" s="1563"/>
      <c r="P62" s="1552"/>
      <c r="Q62" s="1562"/>
      <c r="S62" s="1671" t="s">
        <v>1053</v>
      </c>
    </row>
    <row r="63" spans="1:19" ht="22.5" customHeight="1">
      <c r="A63" s="1549">
        <v>57</v>
      </c>
      <c r="B63" s="1519" t="s">
        <v>941</v>
      </c>
      <c r="C63" s="1520"/>
      <c r="D63" s="1521"/>
      <c r="E63" s="1521" t="s">
        <v>646</v>
      </c>
      <c r="F63" s="805" t="s">
        <v>10</v>
      </c>
      <c r="G63" s="805"/>
      <c r="H63" s="1098"/>
      <c r="I63" s="1318"/>
      <c r="J63" s="1550" t="s">
        <v>942</v>
      </c>
      <c r="K63" s="1536"/>
      <c r="L63" s="1536" t="s">
        <v>257</v>
      </c>
      <c r="M63" s="1551" t="s">
        <v>816</v>
      </c>
      <c r="N63" s="1552">
        <v>300000</v>
      </c>
      <c r="O63" s="1563"/>
      <c r="P63" s="1552"/>
      <c r="Q63" s="1562"/>
      <c r="S63" s="1670">
        <v>157381419201000</v>
      </c>
    </row>
    <row r="64" spans="1:19" ht="24" customHeight="1">
      <c r="A64" s="1556">
        <v>58</v>
      </c>
      <c r="B64" s="1495" t="s">
        <v>943</v>
      </c>
      <c r="C64" s="1496"/>
      <c r="D64" s="1497"/>
      <c r="E64" s="1497" t="s">
        <v>646</v>
      </c>
      <c r="F64" s="809" t="s">
        <v>10</v>
      </c>
      <c r="G64" s="809">
        <v>3</v>
      </c>
      <c r="H64" s="903" t="s">
        <v>933</v>
      </c>
      <c r="I64" s="1566" t="s">
        <v>300</v>
      </c>
      <c r="J64" s="1567" t="s">
        <v>944</v>
      </c>
      <c r="K64" s="1590" t="s">
        <v>301</v>
      </c>
      <c r="L64" s="1568" t="s">
        <v>257</v>
      </c>
      <c r="M64" s="1569" t="s">
        <v>816</v>
      </c>
      <c r="N64" s="1561">
        <v>300000</v>
      </c>
      <c r="O64" s="1560">
        <f>N64*5%</f>
        <v>15000</v>
      </c>
      <c r="P64" s="1561">
        <f>N64-O64</f>
        <v>285000</v>
      </c>
      <c r="Q64" s="1562">
        <v>82</v>
      </c>
      <c r="S64" s="1671">
        <v>156852287201000</v>
      </c>
    </row>
    <row r="65" spans="1:19" ht="24.75" customHeight="1">
      <c r="A65" s="1549">
        <v>59</v>
      </c>
      <c r="B65" s="1631" t="s">
        <v>975</v>
      </c>
      <c r="C65" s="1632"/>
      <c r="D65" s="1633"/>
      <c r="E65" s="1633" t="s">
        <v>985</v>
      </c>
      <c r="F65" s="846" t="s">
        <v>10</v>
      </c>
      <c r="G65" s="846"/>
      <c r="H65" s="1112"/>
      <c r="I65" s="1186"/>
      <c r="J65" s="1573" t="s">
        <v>976</v>
      </c>
      <c r="K65" s="1577"/>
      <c r="L65" s="1574" t="s">
        <v>257</v>
      </c>
      <c r="M65" s="1575" t="s">
        <v>972</v>
      </c>
      <c r="N65" s="1554">
        <v>30000</v>
      </c>
      <c r="O65" s="1563">
        <f>N65*15%</f>
        <v>4500</v>
      </c>
      <c r="P65" s="1552">
        <f>N65-O65</f>
        <v>25500</v>
      </c>
      <c r="Q65" s="1555">
        <v>83</v>
      </c>
      <c r="S65" s="1670">
        <v>776330623201000</v>
      </c>
    </row>
    <row r="66" spans="1:19" ht="22.5" customHeight="1">
      <c r="A66" s="1556">
        <v>60</v>
      </c>
      <c r="B66" s="1495" t="s">
        <v>974</v>
      </c>
      <c r="C66" s="1496"/>
      <c r="D66" s="1497"/>
      <c r="E66" s="1497" t="s">
        <v>674</v>
      </c>
      <c r="F66" s="809" t="s">
        <v>10</v>
      </c>
      <c r="G66" s="809"/>
      <c r="H66" s="903"/>
      <c r="I66" s="1566"/>
      <c r="J66" s="1567" t="s">
        <v>978</v>
      </c>
      <c r="K66" s="1576"/>
      <c r="L66" s="1568" t="s">
        <v>257</v>
      </c>
      <c r="M66" s="1569" t="s">
        <v>972</v>
      </c>
      <c r="N66" s="1561">
        <v>30000</v>
      </c>
      <c r="O66" s="1563">
        <f>N66*15%</f>
        <v>4500</v>
      </c>
      <c r="P66" s="1552">
        <f>N66-O66</f>
        <v>25500</v>
      </c>
      <c r="Q66" s="1555">
        <v>77</v>
      </c>
      <c r="S66" s="1670">
        <v>776428906202000</v>
      </c>
    </row>
    <row r="67" spans="1:19" ht="20.25" customHeight="1">
      <c r="A67" s="1549">
        <v>61</v>
      </c>
      <c r="B67" s="1519" t="s">
        <v>962</v>
      </c>
      <c r="C67" s="1520"/>
      <c r="D67" s="1521"/>
      <c r="E67" s="1521" t="s">
        <v>674</v>
      </c>
      <c r="F67" s="805" t="s">
        <v>963</v>
      </c>
      <c r="G67" s="805"/>
      <c r="H67" s="1098"/>
      <c r="I67" s="1318"/>
      <c r="J67" s="1550" t="s">
        <v>964</v>
      </c>
      <c r="K67" s="1536"/>
      <c r="L67" s="1536" t="s">
        <v>257</v>
      </c>
      <c r="M67" s="1551" t="s">
        <v>805</v>
      </c>
      <c r="N67" s="1552">
        <v>300000</v>
      </c>
      <c r="O67" s="1563">
        <f>N67*15%</f>
        <v>45000</v>
      </c>
      <c r="P67" s="1552">
        <f>N67-O67</f>
        <v>255000</v>
      </c>
      <c r="Q67" s="1555">
        <v>85</v>
      </c>
      <c r="S67" s="1671" t="s">
        <v>965</v>
      </c>
    </row>
    <row r="68" spans="1:19" ht="20.25" customHeight="1">
      <c r="A68" s="1556">
        <v>62</v>
      </c>
      <c r="B68" s="1495" t="s">
        <v>1035</v>
      </c>
      <c r="C68" s="1496"/>
      <c r="D68" s="1497"/>
      <c r="E68" s="1497" t="s">
        <v>674</v>
      </c>
      <c r="F68" s="809" t="s">
        <v>7</v>
      </c>
      <c r="G68" s="809">
        <v>3</v>
      </c>
      <c r="H68" s="903" t="s">
        <v>918</v>
      </c>
      <c r="I68" s="1566" t="s">
        <v>731</v>
      </c>
      <c r="J68" s="1567" t="s">
        <v>1036</v>
      </c>
      <c r="K68" s="1568">
        <v>141110304201000</v>
      </c>
      <c r="L68" s="1568" t="s">
        <v>257</v>
      </c>
      <c r="M68" s="1569" t="s">
        <v>805</v>
      </c>
      <c r="N68" s="1561">
        <v>300000</v>
      </c>
      <c r="O68" s="1563">
        <f>N68*15%</f>
        <v>45000</v>
      </c>
      <c r="P68" s="1552">
        <f>N68-O68</f>
        <v>255000</v>
      </c>
      <c r="Q68" s="1555">
        <v>87</v>
      </c>
      <c r="S68" s="1671" t="s">
        <v>961</v>
      </c>
    </row>
    <row r="69" spans="1:19" ht="22.5" customHeight="1">
      <c r="A69" s="1549">
        <v>63</v>
      </c>
      <c r="B69" s="1495" t="s">
        <v>966</v>
      </c>
      <c r="C69" s="1496"/>
      <c r="D69" s="1497"/>
      <c r="E69" s="1497" t="s">
        <v>674</v>
      </c>
      <c r="F69" s="809" t="s">
        <v>7</v>
      </c>
      <c r="G69" s="809"/>
      <c r="H69" s="903"/>
      <c r="I69" s="1566"/>
      <c r="J69" s="1567" t="s">
        <v>967</v>
      </c>
      <c r="K69" s="1568"/>
      <c r="L69" s="1568" t="s">
        <v>257</v>
      </c>
      <c r="M69" s="1569" t="s">
        <v>1040</v>
      </c>
      <c r="N69" s="1561">
        <v>300000</v>
      </c>
      <c r="O69" s="1563"/>
      <c r="P69" s="1552"/>
      <c r="Q69" s="1555"/>
      <c r="S69" s="1671" t="s">
        <v>968</v>
      </c>
    </row>
    <row r="70" spans="1:19" ht="22.5" customHeight="1">
      <c r="A70" s="1556">
        <v>64</v>
      </c>
      <c r="B70" s="1495" t="s">
        <v>1016</v>
      </c>
      <c r="C70" s="1496"/>
      <c r="D70" s="1497"/>
      <c r="E70" s="1512" t="s">
        <v>674</v>
      </c>
      <c r="F70" s="809" t="s">
        <v>7</v>
      </c>
      <c r="G70" s="809"/>
      <c r="H70" s="903" t="s">
        <v>899</v>
      </c>
      <c r="I70" s="1566"/>
      <c r="J70" s="1567" t="s">
        <v>1041</v>
      </c>
      <c r="K70" s="1576"/>
      <c r="L70" s="1568" t="s">
        <v>257</v>
      </c>
      <c r="M70" s="1569" t="s">
        <v>834</v>
      </c>
      <c r="N70" s="1561">
        <v>300000</v>
      </c>
      <c r="O70" s="1560">
        <f>N70*5%</f>
        <v>15000</v>
      </c>
      <c r="P70" s="1561">
        <f>N70-O70</f>
        <v>285000</v>
      </c>
      <c r="Q70" s="1562">
        <v>80</v>
      </c>
      <c r="S70" s="1534">
        <v>1492078622001000</v>
      </c>
    </row>
    <row r="71" spans="1:19" ht="22.5" customHeight="1">
      <c r="A71" s="1549">
        <v>65</v>
      </c>
      <c r="B71" s="1672" t="s">
        <v>836</v>
      </c>
      <c r="C71" s="1673"/>
      <c r="D71" s="1674"/>
      <c r="E71" s="1674" t="s">
        <v>674</v>
      </c>
      <c r="F71" s="1675" t="s">
        <v>7</v>
      </c>
      <c r="G71" s="1675"/>
      <c r="H71" s="1675" t="s">
        <v>926</v>
      </c>
      <c r="I71" s="1675"/>
      <c r="J71" s="1676" t="s">
        <v>1041</v>
      </c>
      <c r="K71" s="1677"/>
      <c r="L71" s="1594" t="s">
        <v>257</v>
      </c>
      <c r="M71" s="1595" t="s">
        <v>813</v>
      </c>
      <c r="N71" s="1624">
        <v>300000</v>
      </c>
      <c r="O71" s="1560"/>
      <c r="P71" s="1561"/>
      <c r="Q71" s="1562"/>
      <c r="S71" s="1671">
        <v>583330857201000</v>
      </c>
    </row>
    <row r="72" spans="1:19" ht="22.5" customHeight="1">
      <c r="A72" s="1556">
        <v>66</v>
      </c>
      <c r="B72" s="1495" t="s">
        <v>945</v>
      </c>
      <c r="C72" s="1496"/>
      <c r="D72" s="1497"/>
      <c r="E72" s="1497" t="s">
        <v>674</v>
      </c>
      <c r="F72" s="809" t="s">
        <v>10</v>
      </c>
      <c r="G72" s="809">
        <v>3</v>
      </c>
      <c r="H72" s="903" t="s">
        <v>933</v>
      </c>
      <c r="I72" s="1566" t="s">
        <v>300</v>
      </c>
      <c r="J72" s="1567" t="s">
        <v>986</v>
      </c>
      <c r="K72" s="1590" t="s">
        <v>301</v>
      </c>
      <c r="L72" s="1568" t="s">
        <v>257</v>
      </c>
      <c r="M72" s="1569" t="s">
        <v>816</v>
      </c>
      <c r="N72" s="1561">
        <v>300000</v>
      </c>
      <c r="O72" s="1560"/>
      <c r="P72" s="1561"/>
      <c r="Q72" s="1562"/>
      <c r="S72" s="1670">
        <v>150962082204000</v>
      </c>
    </row>
    <row r="73" spans="1:19" ht="20.25" customHeight="1">
      <c r="A73" s="1549">
        <v>67</v>
      </c>
      <c r="B73" s="1519" t="s">
        <v>873</v>
      </c>
      <c r="C73" s="1520"/>
      <c r="D73" s="1521"/>
      <c r="E73" s="1521" t="s">
        <v>674</v>
      </c>
      <c r="F73" s="805" t="s">
        <v>7</v>
      </c>
      <c r="G73" s="805"/>
      <c r="H73" s="1098" t="s">
        <v>934</v>
      </c>
      <c r="I73" s="1318"/>
      <c r="J73" s="1550" t="s">
        <v>808</v>
      </c>
      <c r="K73" s="1578"/>
      <c r="L73" s="1536" t="s">
        <v>257</v>
      </c>
      <c r="M73" s="1551" t="s">
        <v>842</v>
      </c>
      <c r="N73" s="1552">
        <v>300000</v>
      </c>
      <c r="O73" s="1560">
        <f>N73*15%</f>
        <v>45000</v>
      </c>
      <c r="P73" s="1561">
        <f>N73-O73</f>
        <v>255000</v>
      </c>
      <c r="Q73" s="1562">
        <v>94</v>
      </c>
      <c r="S73" s="1671" t="s">
        <v>841</v>
      </c>
    </row>
    <row r="74" spans="1:19" ht="23.25" customHeight="1">
      <c r="A74" s="1556">
        <v>68</v>
      </c>
      <c r="B74" s="1519" t="s">
        <v>837</v>
      </c>
      <c r="C74" s="1520"/>
      <c r="D74" s="1521"/>
      <c r="E74" s="1481" t="s">
        <v>674</v>
      </c>
      <c r="F74" s="805" t="s">
        <v>7</v>
      </c>
      <c r="G74" s="805"/>
      <c r="H74" s="1098" t="s">
        <v>905</v>
      </c>
      <c r="I74" s="1318"/>
      <c r="J74" s="1550" t="s">
        <v>874</v>
      </c>
      <c r="K74" s="1578"/>
      <c r="L74" s="1536" t="s">
        <v>257</v>
      </c>
      <c r="M74" s="1551" t="s">
        <v>842</v>
      </c>
      <c r="N74" s="1552">
        <v>300000</v>
      </c>
      <c r="O74" s="1560">
        <f>N74*15%</f>
        <v>45000</v>
      </c>
      <c r="P74" s="1561">
        <f>N74-O74</f>
        <v>255000</v>
      </c>
      <c r="Q74" s="1562">
        <v>94</v>
      </c>
      <c r="S74" s="1670">
        <v>583330873201000</v>
      </c>
    </row>
    <row r="75" spans="1:19" ht="23.25" customHeight="1">
      <c r="A75" s="1549">
        <v>69</v>
      </c>
      <c r="B75" s="1519" t="s">
        <v>838</v>
      </c>
      <c r="C75" s="1520"/>
      <c r="D75" s="1521"/>
      <c r="E75" s="1521" t="s">
        <v>674</v>
      </c>
      <c r="F75" s="805" t="s">
        <v>7</v>
      </c>
      <c r="G75" s="805"/>
      <c r="H75" s="1098" t="s">
        <v>935</v>
      </c>
      <c r="I75" s="1318"/>
      <c r="J75" s="1550" t="s">
        <v>875</v>
      </c>
      <c r="K75" s="1578"/>
      <c r="L75" s="1536" t="s">
        <v>257</v>
      </c>
      <c r="M75" s="1551" t="s">
        <v>842</v>
      </c>
      <c r="N75" s="1552">
        <v>300000</v>
      </c>
      <c r="O75" s="1560"/>
      <c r="P75" s="1561"/>
      <c r="Q75" s="1562"/>
      <c r="S75" s="1671" t="s">
        <v>839</v>
      </c>
    </row>
    <row r="76" spans="1:19" ht="23.25" customHeight="1">
      <c r="A76" s="1556">
        <v>70</v>
      </c>
      <c r="B76" s="1495" t="s">
        <v>840</v>
      </c>
      <c r="C76" s="1496"/>
      <c r="D76" s="1497"/>
      <c r="E76" s="1497" t="s">
        <v>674</v>
      </c>
      <c r="F76" s="809" t="s">
        <v>10</v>
      </c>
      <c r="G76" s="809"/>
      <c r="H76" s="903" t="s">
        <v>936</v>
      </c>
      <c r="I76" s="1566"/>
      <c r="J76" s="1567" t="s">
        <v>876</v>
      </c>
      <c r="K76" s="1590"/>
      <c r="L76" s="1568" t="s">
        <v>257</v>
      </c>
      <c r="M76" s="1569" t="s">
        <v>842</v>
      </c>
      <c r="N76" s="1561">
        <v>300000</v>
      </c>
      <c r="O76" s="1560"/>
      <c r="P76" s="1561"/>
      <c r="Q76" s="1562"/>
      <c r="S76" s="1670">
        <v>249935107201000</v>
      </c>
    </row>
    <row r="77" spans="1:19" ht="23.25" customHeight="1">
      <c r="A77" s="1549">
        <v>71</v>
      </c>
      <c r="B77" s="1628" t="s">
        <v>969</v>
      </c>
      <c r="C77" s="1678"/>
      <c r="D77" s="1679"/>
      <c r="E77" s="1630" t="s">
        <v>691</v>
      </c>
      <c r="F77" s="1591" t="s">
        <v>7</v>
      </c>
      <c r="G77" s="1591"/>
      <c r="H77" s="1592"/>
      <c r="I77" s="1591"/>
      <c r="J77" s="1593" t="s">
        <v>970</v>
      </c>
      <c r="K77" s="1629"/>
      <c r="L77" s="1629"/>
      <c r="M77" s="1595" t="s">
        <v>805</v>
      </c>
      <c r="N77" s="1624">
        <v>300000</v>
      </c>
      <c r="O77" s="1560"/>
      <c r="P77" s="1561"/>
      <c r="Q77" s="1562"/>
      <c r="S77" s="1671">
        <v>150198158201000</v>
      </c>
    </row>
    <row r="78" spans="1:19" ht="23.25" customHeight="1">
      <c r="A78" s="1556">
        <v>72</v>
      </c>
      <c r="B78" s="1519" t="s">
        <v>996</v>
      </c>
      <c r="C78" s="1520"/>
      <c r="D78" s="1521"/>
      <c r="E78" s="1521" t="s">
        <v>691</v>
      </c>
      <c r="F78" s="805" t="s">
        <v>7</v>
      </c>
      <c r="G78" s="805"/>
      <c r="H78" s="1098" t="s">
        <v>895</v>
      </c>
      <c r="I78" s="1318"/>
      <c r="J78" s="1550" t="s">
        <v>877</v>
      </c>
      <c r="K78" s="1578"/>
      <c r="L78" s="1536" t="s">
        <v>257</v>
      </c>
      <c r="M78" s="1551" t="s">
        <v>842</v>
      </c>
      <c r="N78" s="1552">
        <v>300000</v>
      </c>
      <c r="O78" s="1560"/>
      <c r="P78" s="1561"/>
      <c r="Q78" s="1562"/>
      <c r="S78" s="1670">
        <v>776420408201000</v>
      </c>
    </row>
    <row r="79" spans="1:19" ht="25.5" customHeight="1">
      <c r="A79" s="1634" t="s">
        <v>59</v>
      </c>
      <c r="B79" s="1635"/>
      <c r="C79" s="1635"/>
      <c r="D79" s="1635"/>
      <c r="E79" s="1635"/>
      <c r="F79" s="1635"/>
      <c r="G79" s="1635"/>
      <c r="H79" s="1635"/>
      <c r="I79" s="1635"/>
      <c r="J79" s="1635"/>
      <c r="K79" s="1635"/>
      <c r="L79" s="1635"/>
      <c r="M79" s="1596"/>
      <c r="N79" s="1597">
        <f>SUM(N9:N78)</f>
        <v>19380000</v>
      </c>
      <c r="O79" s="1598">
        <f>SUM(O9:O73)</f>
        <v>765000</v>
      </c>
      <c r="P79" s="1597">
        <f>SUM(P9:P73)</f>
        <v>7755000</v>
      </c>
      <c r="Q79" s="1555"/>
    </row>
    <row r="80" spans="1:19" ht="22.5" customHeight="1" thickBot="1">
      <c r="A80" s="1680" t="s">
        <v>579</v>
      </c>
      <c r="B80" s="1599"/>
      <c r="C80" s="1599"/>
      <c r="D80" s="1599"/>
      <c r="E80" s="1636"/>
      <c r="F80" s="1636"/>
      <c r="G80" s="1636"/>
      <c r="H80" s="1636"/>
      <c r="I80" s="1636"/>
      <c r="J80" s="1636"/>
      <c r="K80" s="1636"/>
      <c r="L80" s="1636"/>
      <c r="M80" s="1636"/>
      <c r="N80" s="1636"/>
      <c r="O80" s="1599"/>
      <c r="P80" s="1600"/>
      <c r="Q80" s="1601"/>
      <c r="R80" s="1602"/>
    </row>
    <row r="81" spans="1:19" ht="23.25" customHeight="1" thickTop="1">
      <c r="A81" s="1323"/>
      <c r="B81" s="1520"/>
      <c r="C81" s="1323"/>
      <c r="D81" s="1323"/>
      <c r="E81" s="1323"/>
      <c r="F81" s="1603"/>
      <c r="G81" s="1603"/>
      <c r="H81" s="1604"/>
      <c r="I81" s="1603"/>
      <c r="J81" s="1524"/>
      <c r="K81" s="1520"/>
      <c r="L81" s="1520"/>
      <c r="M81" s="1520"/>
      <c r="O81" s="1536"/>
      <c r="P81" s="1536"/>
      <c r="Q81" s="953"/>
    </row>
    <row r="83" spans="1:19" s="881" customFormat="1">
      <c r="A83" s="890"/>
      <c r="B83" s="818"/>
      <c r="C83" s="897"/>
      <c r="D83" s="897"/>
      <c r="E83" s="897"/>
      <c r="F83" s="1605"/>
      <c r="G83" s="1605"/>
      <c r="H83" s="1606"/>
      <c r="I83" s="1607"/>
      <c r="J83" s="1424"/>
      <c r="K83" s="1608"/>
      <c r="L83" s="1608"/>
      <c r="M83" s="1609"/>
      <c r="N83" s="1608"/>
      <c r="P83" s="1610"/>
      <c r="Q83" s="1611"/>
      <c r="S83" s="1612"/>
    </row>
    <row r="84" spans="1:19" s="881" customFormat="1" ht="12">
      <c r="A84" s="890"/>
      <c r="B84" s="818"/>
      <c r="C84" s="897"/>
      <c r="D84" s="897"/>
      <c r="E84" s="897"/>
      <c r="F84" s="1605"/>
      <c r="G84" s="1605"/>
      <c r="H84" s="1606"/>
      <c r="I84" s="1607"/>
      <c r="J84" s="1613" t="s">
        <v>60</v>
      </c>
      <c r="K84" s="1608"/>
      <c r="L84" s="1608"/>
      <c r="M84" s="1609"/>
      <c r="N84" s="1608"/>
      <c r="P84" s="1610"/>
      <c r="Q84" s="1611"/>
      <c r="S84" s="1612"/>
    </row>
    <row r="85" spans="1:19" s="881" customFormat="1" ht="12">
      <c r="A85" s="818"/>
      <c r="C85" s="889"/>
      <c r="D85" s="897"/>
      <c r="E85" s="897"/>
      <c r="F85" s="1605"/>
      <c r="G85" s="1605"/>
      <c r="H85" s="1606"/>
      <c r="I85" s="1607"/>
      <c r="J85" s="1613"/>
      <c r="K85" s="1608"/>
      <c r="L85" s="1608"/>
      <c r="M85" s="1609"/>
      <c r="N85" s="1608"/>
      <c r="P85" s="875"/>
      <c r="Q85" s="1614"/>
      <c r="S85" s="1612"/>
    </row>
    <row r="86" spans="1:19" s="881" customFormat="1" ht="12">
      <c r="A86" s="818"/>
      <c r="C86" s="889"/>
      <c r="D86" s="1532"/>
      <c r="E86" s="1532"/>
      <c r="F86" s="1605"/>
      <c r="G86" s="1605"/>
      <c r="H86" s="1606"/>
      <c r="I86" s="1607"/>
      <c r="J86" s="1613"/>
      <c r="K86" s="1608"/>
      <c r="L86" s="1608"/>
      <c r="M86" s="1609"/>
      <c r="N86" s="1608"/>
      <c r="P86" s="875"/>
      <c r="Q86" s="1611"/>
      <c r="S86" s="1612"/>
    </row>
    <row r="87" spans="1:19" s="881" customFormat="1" ht="12">
      <c r="A87" s="818"/>
      <c r="C87" s="889"/>
      <c r="D87" s="874"/>
      <c r="E87" s="874"/>
      <c r="F87" s="1605"/>
      <c r="G87" s="1605"/>
      <c r="H87" s="1606"/>
      <c r="I87" s="1607"/>
      <c r="J87" s="1613"/>
      <c r="K87" s="1608"/>
      <c r="L87" s="1608"/>
      <c r="M87" s="1609"/>
      <c r="N87" s="1608"/>
      <c r="P87" s="875"/>
      <c r="Q87" s="1614"/>
      <c r="S87" s="1612"/>
    </row>
    <row r="88" spans="1:19" s="881" customFormat="1" ht="12">
      <c r="A88" s="818"/>
      <c r="C88" s="889"/>
      <c r="D88" s="874"/>
      <c r="E88" s="874"/>
      <c r="F88" s="1605"/>
      <c r="G88" s="1605"/>
      <c r="H88" s="1606"/>
      <c r="I88" s="1607"/>
      <c r="J88" s="1613"/>
      <c r="K88" s="1608"/>
      <c r="L88" s="1608"/>
      <c r="M88" s="1609"/>
      <c r="N88" s="1608"/>
      <c r="P88" s="875"/>
      <c r="Q88" s="1614"/>
      <c r="S88" s="1612"/>
    </row>
    <row r="89" spans="1:19" s="881" customFormat="1" ht="12">
      <c r="C89" s="889"/>
      <c r="D89" s="874"/>
      <c r="E89" s="874"/>
      <c r="F89" s="1605"/>
      <c r="G89" s="1605"/>
      <c r="H89" s="1606"/>
      <c r="I89" s="1607"/>
      <c r="J89" s="1613"/>
      <c r="K89" s="1608"/>
      <c r="L89" s="1608"/>
      <c r="M89" s="1609"/>
      <c r="N89" s="1608"/>
      <c r="P89" s="875"/>
      <c r="Q89" s="1614"/>
      <c r="S89" s="1612"/>
    </row>
    <row r="90" spans="1:19" s="881" customFormat="1" ht="24">
      <c r="C90" s="889"/>
      <c r="D90" s="874"/>
      <c r="E90" s="874"/>
      <c r="F90" s="1615"/>
      <c r="G90" s="1615"/>
      <c r="H90" s="1616"/>
      <c r="I90" s="1617"/>
      <c r="J90" s="1640" t="s">
        <v>61</v>
      </c>
      <c r="K90" s="1618"/>
      <c r="L90" s="1618"/>
      <c r="M90" s="1619"/>
      <c r="N90" s="1618"/>
      <c r="P90" s="875"/>
      <c r="Q90" s="1614"/>
      <c r="S90" s="1612"/>
    </row>
    <row r="91" spans="1:19" s="881" customFormat="1" ht="36">
      <c r="C91" s="889"/>
      <c r="D91" s="874"/>
      <c r="E91" s="874"/>
      <c r="F91" s="1615"/>
      <c r="G91" s="1615"/>
      <c r="H91" s="1616"/>
      <c r="I91" s="1617"/>
      <c r="J91" s="1640" t="s">
        <v>62</v>
      </c>
      <c r="K91" s="1618"/>
      <c r="L91" s="1618"/>
      <c r="M91" s="1619"/>
      <c r="N91" s="1618"/>
      <c r="P91" s="875"/>
      <c r="Q91" s="1614"/>
      <c r="S91" s="1612"/>
    </row>
    <row r="92" spans="1:19" s="881" customFormat="1">
      <c r="C92" s="889"/>
      <c r="D92" s="874"/>
      <c r="E92" s="874"/>
      <c r="F92" s="1614"/>
      <c r="G92" s="1614"/>
      <c r="H92" s="1620"/>
      <c r="J92" s="1425"/>
      <c r="K92" s="891"/>
      <c r="L92" s="891"/>
      <c r="M92" s="1319"/>
      <c r="N92" s="891"/>
      <c r="P92" s="875"/>
      <c r="Q92" s="1614"/>
      <c r="S92" s="1612"/>
    </row>
    <row r="93" spans="1:19" s="881" customFormat="1">
      <c r="C93" s="889"/>
      <c r="D93" s="874"/>
      <c r="E93" s="874"/>
      <c r="F93" s="1614"/>
      <c r="G93" s="1614"/>
      <c r="H93" s="1620"/>
      <c r="J93" s="1425"/>
      <c r="K93" s="891"/>
      <c r="L93" s="891"/>
      <c r="M93" s="1319"/>
      <c r="N93" s="891"/>
      <c r="P93" s="875"/>
      <c r="Q93" s="1614"/>
      <c r="S93" s="1612"/>
    </row>
    <row r="94" spans="1:19" s="881" customFormat="1">
      <c r="C94" s="889"/>
      <c r="D94" s="874"/>
      <c r="E94" s="874"/>
      <c r="F94" s="1614"/>
      <c r="G94" s="1614"/>
      <c r="H94" s="1620"/>
      <c r="J94" s="1425"/>
      <c r="K94" s="891"/>
      <c r="L94" s="891"/>
      <c r="M94" s="1319"/>
      <c r="N94" s="891"/>
      <c r="P94" s="875"/>
      <c r="Q94" s="1614"/>
      <c r="S94" s="1612"/>
    </row>
    <row r="95" spans="1:19" s="881" customFormat="1">
      <c r="C95" s="889"/>
      <c r="D95" s="874"/>
      <c r="E95" s="874"/>
      <c r="F95" s="1614"/>
      <c r="G95" s="1614"/>
      <c r="H95" s="1620"/>
      <c r="J95" s="1425"/>
      <c r="K95" s="891"/>
      <c r="L95" s="891"/>
      <c r="M95" s="1319"/>
      <c r="N95" s="891"/>
      <c r="P95" s="875"/>
      <c r="Q95" s="1614"/>
      <c r="S95" s="1612"/>
    </row>
    <row r="96" spans="1:19" s="881" customFormat="1">
      <c r="C96" s="873"/>
      <c r="F96" s="873"/>
      <c r="G96" s="873"/>
      <c r="H96" s="874"/>
      <c r="I96" s="873"/>
      <c r="J96" s="1426"/>
      <c r="K96" s="875"/>
      <c r="L96" s="875"/>
      <c r="M96" s="1320"/>
      <c r="N96" s="875"/>
      <c r="P96" s="875"/>
      <c r="S96" s="1612"/>
    </row>
    <row r="97" spans="1:13">
      <c r="A97" s="1323"/>
      <c r="B97" s="1520"/>
      <c r="C97" s="1323"/>
      <c r="D97" s="1323"/>
      <c r="E97" s="1323"/>
      <c r="F97" s="1323"/>
      <c r="G97" s="1323"/>
      <c r="H97" s="889"/>
      <c r="I97" s="1323"/>
      <c r="J97" s="1524"/>
      <c r="K97" s="1520"/>
      <c r="L97" s="1520"/>
      <c r="M97" s="1520"/>
    </row>
    <row r="98" spans="1:13">
      <c r="A98" s="1323"/>
      <c r="B98" s="1520"/>
      <c r="C98" s="1323"/>
      <c r="D98" s="1323"/>
      <c r="E98" s="1323"/>
      <c r="F98" s="1323"/>
      <c r="G98" s="1323"/>
      <c r="H98" s="889"/>
      <c r="I98" s="1323"/>
      <c r="J98" s="1524"/>
      <c r="K98" s="1520"/>
      <c r="L98" s="1520"/>
      <c r="M98" s="1520"/>
    </row>
    <row r="99" spans="1:13">
      <c r="A99" s="1323"/>
      <c r="B99" s="1520"/>
      <c r="C99" s="1323"/>
      <c r="D99" s="1323"/>
      <c r="E99" s="1323"/>
      <c r="F99" s="1323"/>
      <c r="G99" s="1323"/>
      <c r="H99" s="889"/>
      <c r="I99" s="1323"/>
      <c r="J99" s="1524"/>
      <c r="K99" s="1520"/>
      <c r="L99" s="1520"/>
      <c r="M99" s="1520"/>
    </row>
    <row r="100" spans="1:13">
      <c r="A100" s="1323"/>
      <c r="B100" s="1520"/>
      <c r="C100" s="1323"/>
      <c r="D100" s="1323"/>
      <c r="E100" s="1323"/>
      <c r="F100" s="1323"/>
      <c r="G100" s="1323"/>
      <c r="H100" s="889"/>
      <c r="I100" s="1323"/>
      <c r="J100" s="1524"/>
      <c r="K100" s="1520"/>
      <c r="L100" s="1520"/>
      <c r="M100" s="1520"/>
    </row>
    <row r="101" spans="1:13">
      <c r="A101" s="1323"/>
      <c r="B101" s="1520"/>
      <c r="C101" s="1323"/>
      <c r="D101" s="1323"/>
      <c r="E101" s="1323"/>
      <c r="F101" s="1323"/>
      <c r="G101" s="1323"/>
      <c r="H101" s="889"/>
      <c r="I101" s="1323"/>
      <c r="J101" s="1524"/>
      <c r="K101" s="1520"/>
      <c r="L101" s="1520"/>
      <c r="M101" s="1520"/>
    </row>
    <row r="102" spans="1:13">
      <c r="A102" s="1323"/>
      <c r="B102" s="1520"/>
      <c r="C102" s="1323"/>
      <c r="D102" s="1323"/>
      <c r="E102" s="1323"/>
      <c r="F102" s="1323"/>
      <c r="G102" s="1323"/>
      <c r="H102" s="889"/>
      <c r="I102" s="1323"/>
      <c r="J102" s="1524"/>
      <c r="K102" s="1520"/>
      <c r="L102" s="1520"/>
      <c r="M102" s="1520"/>
    </row>
    <row r="103" spans="1:13">
      <c r="A103" s="1323"/>
      <c r="B103" s="1520"/>
      <c r="C103" s="1323"/>
      <c r="D103" s="1323"/>
      <c r="E103" s="1323"/>
      <c r="F103" s="1323"/>
      <c r="G103" s="1323"/>
      <c r="H103" s="889"/>
      <c r="I103" s="1323"/>
      <c r="J103" s="1524"/>
      <c r="K103" s="1520"/>
      <c r="L103" s="1520"/>
      <c r="M103" s="1520"/>
    </row>
    <row r="104" spans="1:13">
      <c r="A104" s="1323"/>
      <c r="B104" s="1520"/>
      <c r="C104" s="1323"/>
      <c r="D104" s="1323"/>
      <c r="E104" s="1323"/>
      <c r="F104" s="1323"/>
      <c r="G104" s="1323"/>
      <c r="H104" s="889"/>
      <c r="I104" s="1323"/>
      <c r="J104" s="1524"/>
      <c r="K104" s="1520"/>
      <c r="L104" s="1520"/>
      <c r="M104" s="1520"/>
    </row>
    <row r="105" spans="1:13">
      <c r="A105" s="1323"/>
      <c r="B105" s="1520"/>
      <c r="C105" s="1323"/>
      <c r="D105" s="1323"/>
      <c r="E105" s="1323"/>
      <c r="F105" s="1323"/>
      <c r="G105" s="1323"/>
      <c r="H105" s="889"/>
      <c r="I105" s="1323"/>
      <c r="J105" s="1524"/>
      <c r="K105" s="1520"/>
      <c r="L105" s="1520"/>
      <c r="M105" s="1520"/>
    </row>
    <row r="106" spans="1:13">
      <c r="A106" s="1323"/>
      <c r="B106" s="1520"/>
      <c r="C106" s="1323"/>
      <c r="D106" s="1323"/>
      <c r="E106" s="1323"/>
      <c r="F106" s="1323"/>
      <c r="G106" s="1323"/>
      <c r="H106" s="889"/>
      <c r="I106" s="1323"/>
      <c r="J106" s="1524"/>
      <c r="K106" s="1520"/>
      <c r="L106" s="1520"/>
      <c r="M106" s="1520"/>
    </row>
    <row r="107" spans="1:13">
      <c r="A107" s="1323"/>
      <c r="B107" s="1520"/>
      <c r="C107" s="1323"/>
      <c r="D107" s="1323"/>
      <c r="E107" s="1323"/>
      <c r="F107" s="1323"/>
      <c r="G107" s="1323"/>
      <c r="H107" s="889"/>
      <c r="I107" s="1323"/>
      <c r="J107" s="1524"/>
      <c r="K107" s="1520"/>
      <c r="L107" s="1520"/>
      <c r="M107" s="1520"/>
    </row>
    <row r="108" spans="1:13">
      <c r="A108" s="1323"/>
      <c r="B108" s="1520"/>
      <c r="C108" s="1323"/>
      <c r="D108" s="1323"/>
      <c r="E108" s="1323"/>
      <c r="F108" s="1323"/>
      <c r="G108" s="1323"/>
      <c r="H108" s="889"/>
      <c r="I108" s="1323"/>
      <c r="J108" s="1524"/>
      <c r="K108" s="1520"/>
      <c r="L108" s="1520"/>
      <c r="M108" s="1520"/>
    </row>
    <row r="109" spans="1:13">
      <c r="A109" s="1323"/>
      <c r="B109" s="1520"/>
      <c r="C109" s="1323"/>
      <c r="D109" s="1323"/>
      <c r="E109" s="1323"/>
      <c r="F109" s="1323"/>
      <c r="G109" s="1323"/>
      <c r="H109" s="889"/>
      <c r="I109" s="1323"/>
      <c r="J109" s="1524"/>
      <c r="K109" s="1520"/>
      <c r="L109" s="1520"/>
      <c r="M109" s="1520"/>
    </row>
    <row r="110" spans="1:13">
      <c r="A110" s="1323"/>
      <c r="B110" s="1520"/>
      <c r="C110" s="1323"/>
      <c r="D110" s="1323"/>
      <c r="E110" s="1323"/>
      <c r="F110" s="1323"/>
      <c r="G110" s="1323"/>
      <c r="H110" s="889"/>
      <c r="I110" s="1323"/>
      <c r="J110" s="1524"/>
      <c r="K110" s="1520"/>
      <c r="L110" s="1520"/>
      <c r="M110" s="1520"/>
    </row>
    <row r="111" spans="1:13">
      <c r="A111" s="1323"/>
      <c r="B111" s="1520"/>
      <c r="C111" s="1323"/>
      <c r="D111" s="1323"/>
      <c r="E111" s="1323"/>
      <c r="F111" s="1323"/>
      <c r="G111" s="1323"/>
      <c r="H111" s="889"/>
      <c r="I111" s="1323"/>
      <c r="J111" s="1524"/>
      <c r="K111" s="1520"/>
      <c r="L111" s="1520"/>
      <c r="M111" s="1520"/>
    </row>
    <row r="112" spans="1:13">
      <c r="A112" s="1323"/>
      <c r="B112" s="1520"/>
      <c r="C112" s="1323"/>
      <c r="D112" s="1323"/>
      <c r="E112" s="1323"/>
      <c r="F112" s="1323"/>
      <c r="G112" s="1323"/>
      <c r="H112" s="889"/>
      <c r="I112" s="1323"/>
      <c r="J112" s="1524"/>
      <c r="K112" s="1520"/>
      <c r="L112" s="1520"/>
      <c r="M112" s="1520"/>
    </row>
    <row r="113" spans="1:13">
      <c r="A113" s="1323"/>
      <c r="B113" s="1520"/>
      <c r="C113" s="1323"/>
      <c r="D113" s="1323"/>
      <c r="E113" s="1323"/>
      <c r="F113" s="1323"/>
      <c r="G113" s="1323"/>
      <c r="H113" s="889"/>
      <c r="I113" s="1323"/>
      <c r="J113" s="1524"/>
      <c r="K113" s="1520"/>
      <c r="L113" s="1520"/>
      <c r="M113" s="1520"/>
    </row>
    <row r="114" spans="1:13">
      <c r="A114" s="1323"/>
      <c r="B114" s="1520"/>
      <c r="C114" s="1323"/>
      <c r="D114" s="1323"/>
      <c r="E114" s="1323"/>
      <c r="F114" s="1323"/>
      <c r="G114" s="1323"/>
      <c r="H114" s="889"/>
      <c r="I114" s="1323"/>
      <c r="J114" s="1524"/>
      <c r="K114" s="1520"/>
      <c r="L114" s="1520"/>
      <c r="M114" s="1520"/>
    </row>
    <row r="115" spans="1:13">
      <c r="A115" s="1323"/>
      <c r="B115" s="1520"/>
      <c r="C115" s="1323"/>
      <c r="D115" s="1323"/>
      <c r="E115" s="1323"/>
      <c r="F115" s="1323"/>
      <c r="G115" s="1323"/>
      <c r="H115" s="889"/>
      <c r="I115" s="1323"/>
      <c r="J115" s="1524"/>
      <c r="K115" s="1520"/>
      <c r="L115" s="1520"/>
      <c r="M115" s="1520"/>
    </row>
    <row r="116" spans="1:13">
      <c r="A116" s="1323"/>
      <c r="B116" s="1520"/>
      <c r="C116" s="1323"/>
      <c r="D116" s="1323"/>
      <c r="E116" s="1323"/>
      <c r="F116" s="1323"/>
      <c r="G116" s="1323"/>
      <c r="H116" s="889"/>
      <c r="I116" s="1323"/>
      <c r="J116" s="1524"/>
      <c r="K116" s="1520"/>
      <c r="L116" s="1520"/>
      <c r="M116" s="1520"/>
    </row>
    <row r="117" spans="1:13">
      <c r="A117" s="1323"/>
      <c r="B117" s="1520"/>
      <c r="C117" s="1323"/>
      <c r="D117" s="1323"/>
      <c r="E117" s="1323"/>
      <c r="F117" s="1323"/>
      <c r="G117" s="1323"/>
      <c r="H117" s="889"/>
      <c r="I117" s="1323"/>
      <c r="J117" s="1524"/>
      <c r="K117" s="1520"/>
      <c r="L117" s="1520"/>
      <c r="M117" s="1520"/>
    </row>
    <row r="118" spans="1:13">
      <c r="A118" s="1323"/>
      <c r="B118" s="1520"/>
      <c r="C118" s="1323"/>
      <c r="D118" s="1323"/>
      <c r="E118" s="1323"/>
      <c r="F118" s="1323"/>
      <c r="G118" s="1323"/>
      <c r="H118" s="889"/>
      <c r="I118" s="1323"/>
      <c r="J118" s="1524"/>
      <c r="K118" s="1520"/>
      <c r="L118" s="1520"/>
      <c r="M118" s="1520"/>
    </row>
    <row r="119" spans="1:13">
      <c r="A119" s="1323"/>
      <c r="B119" s="1520"/>
      <c r="C119" s="1323"/>
      <c r="D119" s="1323"/>
      <c r="E119" s="1323"/>
      <c r="F119" s="1323"/>
      <c r="G119" s="1323"/>
      <c r="H119" s="889"/>
      <c r="I119" s="1323"/>
      <c r="J119" s="1524"/>
      <c r="K119" s="1520"/>
      <c r="L119" s="1520"/>
      <c r="M119" s="1520"/>
    </row>
    <row r="120" spans="1:13">
      <c r="A120" s="1323"/>
      <c r="B120" s="1520"/>
      <c r="C120" s="1323"/>
      <c r="D120" s="1323"/>
      <c r="E120" s="1323"/>
      <c r="F120" s="1323"/>
      <c r="G120" s="1323"/>
      <c r="H120" s="889"/>
      <c r="I120" s="1323"/>
      <c r="J120" s="1524"/>
      <c r="K120" s="1520"/>
      <c r="L120" s="1520"/>
      <c r="M120" s="1520"/>
    </row>
    <row r="121" spans="1:13">
      <c r="A121" s="1323"/>
      <c r="B121" s="1520"/>
      <c r="C121" s="1323"/>
      <c r="D121" s="1323"/>
      <c r="E121" s="1323"/>
      <c r="F121" s="1323"/>
      <c r="G121" s="1323"/>
      <c r="H121" s="889"/>
      <c r="I121" s="1323"/>
      <c r="J121" s="1524"/>
      <c r="K121" s="1520"/>
      <c r="L121" s="1520"/>
      <c r="M121" s="1520"/>
    </row>
    <row r="122" spans="1:13">
      <c r="A122" s="1323"/>
      <c r="B122" s="1520"/>
      <c r="C122" s="1323"/>
      <c r="D122" s="1323"/>
      <c r="E122" s="1323"/>
      <c r="F122" s="1323"/>
      <c r="G122" s="1323"/>
      <c r="H122" s="889"/>
      <c r="I122" s="1323"/>
      <c r="J122" s="1524"/>
      <c r="K122" s="1520"/>
      <c r="L122" s="1520"/>
      <c r="M122" s="1520"/>
    </row>
    <row r="123" spans="1:13">
      <c r="A123" s="1323"/>
      <c r="B123" s="1520"/>
      <c r="C123" s="1323"/>
      <c r="D123" s="1323"/>
      <c r="E123" s="1323"/>
      <c r="F123" s="1323"/>
      <c r="G123" s="1323"/>
      <c r="H123" s="889"/>
      <c r="I123" s="1323"/>
      <c r="J123" s="1524"/>
      <c r="K123" s="1520"/>
      <c r="L123" s="1520"/>
      <c r="M123" s="1520"/>
    </row>
    <row r="124" spans="1:13">
      <c r="A124" s="1323"/>
      <c r="B124" s="1520"/>
      <c r="C124" s="1323"/>
      <c r="D124" s="1323"/>
      <c r="E124" s="1323"/>
      <c r="F124" s="1323"/>
      <c r="G124" s="1323"/>
      <c r="H124" s="889"/>
      <c r="I124" s="1323"/>
      <c r="J124" s="1524"/>
      <c r="K124" s="1520"/>
      <c r="L124" s="1520"/>
      <c r="M124" s="1520"/>
    </row>
    <row r="125" spans="1:13">
      <c r="A125" s="1323"/>
      <c r="B125" s="1520"/>
      <c r="C125" s="1323"/>
      <c r="D125" s="1323"/>
      <c r="E125" s="1323"/>
      <c r="F125" s="1323"/>
      <c r="G125" s="1323"/>
      <c r="H125" s="889"/>
      <c r="I125" s="1323"/>
      <c r="J125" s="1524"/>
      <c r="K125" s="1520"/>
      <c r="L125" s="1520"/>
      <c r="M125" s="1520"/>
    </row>
    <row r="126" spans="1:13">
      <c r="A126" s="1323"/>
      <c r="B126" s="1520"/>
      <c r="C126" s="1323"/>
      <c r="D126" s="1323"/>
      <c r="E126" s="1323"/>
      <c r="F126" s="1323"/>
      <c r="G126" s="1323"/>
      <c r="H126" s="889"/>
      <c r="I126" s="1323"/>
      <c r="J126" s="1524"/>
      <c r="K126" s="1520"/>
      <c r="L126" s="1520"/>
      <c r="M126" s="1520"/>
    </row>
    <row r="127" spans="1:13">
      <c r="A127" s="1323"/>
      <c r="B127" s="1520"/>
      <c r="C127" s="1323"/>
      <c r="D127" s="1323"/>
      <c r="E127" s="1323"/>
      <c r="F127" s="1323"/>
      <c r="G127" s="1323"/>
      <c r="H127" s="889"/>
      <c r="I127" s="1323"/>
      <c r="J127" s="1524"/>
      <c r="K127" s="1520"/>
      <c r="L127" s="1520"/>
      <c r="M127" s="1520"/>
    </row>
    <row r="153" spans="2:19">
      <c r="B153" s="1535" t="s">
        <v>409</v>
      </c>
      <c r="F153" s="873" t="s">
        <v>10</v>
      </c>
      <c r="N153" s="1537">
        <v>583330824201000</v>
      </c>
      <c r="R153" s="1621" t="s">
        <v>810</v>
      </c>
      <c r="S153" s="1622" t="s">
        <v>806</v>
      </c>
    </row>
    <row r="154" spans="2:19">
      <c r="B154" s="1535" t="s">
        <v>410</v>
      </c>
      <c r="F154" s="873" t="s">
        <v>7</v>
      </c>
      <c r="N154" s="1537">
        <v>255259541201000</v>
      </c>
      <c r="R154" s="1621" t="s">
        <v>253</v>
      </c>
      <c r="S154" s="1622" t="s">
        <v>812</v>
      </c>
    </row>
    <row r="155" spans="2:19">
      <c r="B155" s="1520" t="s">
        <v>105</v>
      </c>
      <c r="C155" s="818"/>
      <c r="D155" s="819"/>
      <c r="E155" s="819"/>
      <c r="F155" s="805" t="s">
        <v>10</v>
      </c>
      <c r="G155" s="805"/>
      <c r="H155" s="1098"/>
      <c r="I155" s="805"/>
      <c r="J155" s="1427" t="s">
        <v>811</v>
      </c>
      <c r="K155" s="826"/>
      <c r="L155" s="826"/>
      <c r="M155" s="826"/>
    </row>
    <row r="156" spans="2:19">
      <c r="B156" s="1510" t="s">
        <v>105</v>
      </c>
      <c r="C156" s="822"/>
      <c r="D156" s="822"/>
      <c r="E156" s="822"/>
      <c r="F156" s="805"/>
      <c r="G156" s="805"/>
      <c r="H156" s="1098"/>
      <c r="I156" s="805"/>
      <c r="J156" s="1427" t="s">
        <v>223</v>
      </c>
      <c r="K156" s="826"/>
      <c r="L156" s="826"/>
      <c r="M156" s="826"/>
    </row>
    <row r="157" spans="2:19">
      <c r="B157" s="1512" t="s">
        <v>105</v>
      </c>
      <c r="C157" s="824"/>
      <c r="D157" s="824"/>
      <c r="E157" s="824"/>
      <c r="F157" s="809"/>
      <c r="G157" s="809"/>
      <c r="H157" s="903"/>
      <c r="I157" s="809"/>
      <c r="J157" s="1428" t="s">
        <v>250</v>
      </c>
      <c r="K157" s="826"/>
      <c r="L157" s="826"/>
      <c r="M157" s="826"/>
    </row>
  </sheetData>
  <autoFilter ref="A6:N79">
    <filterColumn colId="1" showButton="0"/>
    <filterColumn colId="2" showButton="0"/>
  </autoFilter>
  <sortState ref="B7:N79">
    <sortCondition ref="E7:E79"/>
  </sortState>
  <mergeCells count="5">
    <mergeCell ref="D1:N1"/>
    <mergeCell ref="D2:N2"/>
    <mergeCell ref="D3:N3"/>
    <mergeCell ref="D4:N4"/>
    <mergeCell ref="B6:D6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R146"/>
  <sheetViews>
    <sheetView topLeftCell="A67" workbookViewId="0">
      <selection activeCell="D45" sqref="D45"/>
    </sheetView>
  </sheetViews>
  <sheetFormatPr defaultColWidth="18" defaultRowHeight="11.25"/>
  <cols>
    <col min="1" max="1" width="4" style="873" customWidth="1"/>
    <col min="2" max="2" width="5.28515625" style="881" customWidth="1"/>
    <col min="3" max="3" width="1.42578125" style="873" bestFit="1" customWidth="1"/>
    <col min="4" max="4" width="26.85546875" style="873" customWidth="1"/>
    <col min="5" max="5" width="5" style="873" customWidth="1"/>
    <col min="6" max="6" width="4.28515625" style="873" hidden="1" customWidth="1"/>
    <col min="7" max="7" width="12.28515625" style="874" hidden="1" customWidth="1"/>
    <col min="8" max="8" width="1.7109375" style="873" hidden="1" customWidth="1"/>
    <col min="9" max="9" width="17.85546875" style="1424" customWidth="1"/>
    <col min="10" max="10" width="18.140625" style="1535" hidden="1" customWidth="1"/>
    <col min="11" max="11" width="2" style="1535" customWidth="1"/>
    <col min="12" max="12" width="16.140625" style="1535" customWidth="1"/>
    <col min="13" max="13" width="13" style="1537" customWidth="1"/>
    <col min="14" max="14" width="9" style="1537" hidden="1" customWidth="1"/>
    <col min="15" max="15" width="9.85546875" style="1537" hidden="1" customWidth="1"/>
    <col min="16" max="16" width="18.5703125" style="1538" hidden="1" customWidth="1"/>
    <col min="17" max="17" width="18" style="1533"/>
    <col min="18" max="18" width="26.42578125" style="1534" bestFit="1" customWidth="1"/>
    <col min="19" max="16384" width="18" style="1533"/>
  </cols>
  <sheetData>
    <row r="1" spans="1:18" s="1527" customFormat="1" ht="17.25" customHeight="1">
      <c r="A1" s="1506" t="s">
        <v>1058</v>
      </c>
      <c r="B1" s="2384"/>
      <c r="C1" s="1525" t="s">
        <v>257</v>
      </c>
      <c r="D1" s="2884" t="s">
        <v>699</v>
      </c>
      <c r="E1" s="2884"/>
      <c r="F1" s="2884"/>
      <c r="G1" s="2884"/>
      <c r="H1" s="2884"/>
      <c r="I1" s="2884"/>
      <c r="J1" s="2884"/>
      <c r="K1" s="2884"/>
      <c r="L1" s="2884"/>
      <c r="M1" s="2884"/>
      <c r="N1" s="1526"/>
      <c r="O1" s="1526"/>
      <c r="P1" s="1526"/>
      <c r="R1" s="1528"/>
    </row>
    <row r="2" spans="1:18" s="1527" customFormat="1">
      <c r="A2" s="1514" t="s">
        <v>1059</v>
      </c>
      <c r="B2" s="1122"/>
      <c r="C2" s="878" t="s">
        <v>257</v>
      </c>
      <c r="D2" s="2759" t="s">
        <v>1042</v>
      </c>
      <c r="E2" s="2760"/>
      <c r="F2" s="2760"/>
      <c r="G2" s="2760"/>
      <c r="H2" s="2760"/>
      <c r="I2" s="2760"/>
      <c r="J2" s="2760"/>
      <c r="K2" s="2760"/>
      <c r="L2" s="2760"/>
      <c r="M2" s="2760"/>
      <c r="N2" s="1530"/>
      <c r="O2" s="1530"/>
      <c r="P2" s="1531"/>
      <c r="R2" s="1528"/>
    </row>
    <row r="3" spans="1:18" ht="12" customHeight="1">
      <c r="A3" s="1514" t="s">
        <v>1060</v>
      </c>
      <c r="B3" s="1122"/>
      <c r="C3" s="878" t="s">
        <v>257</v>
      </c>
      <c r="D3" s="2885" t="s">
        <v>1163</v>
      </c>
      <c r="E3" s="2885"/>
      <c r="F3" s="2885"/>
      <c r="G3" s="2885"/>
      <c r="H3" s="2885"/>
      <c r="I3" s="2885"/>
      <c r="J3" s="2885"/>
      <c r="K3" s="2885"/>
      <c r="L3" s="2885"/>
      <c r="M3" s="2885"/>
      <c r="N3" s="1530"/>
      <c r="O3" s="1530"/>
      <c r="P3" s="1531" t="s">
        <v>395</v>
      </c>
    </row>
    <row r="4" spans="1:18" ht="36" customHeight="1">
      <c r="A4" s="1506" t="s">
        <v>1061</v>
      </c>
      <c r="B4" s="2384"/>
      <c r="C4" s="1525" t="s">
        <v>257</v>
      </c>
      <c r="D4" s="2884" t="s">
        <v>1063</v>
      </c>
      <c r="E4" s="2884"/>
      <c r="F4" s="2884"/>
      <c r="G4" s="2884"/>
      <c r="H4" s="2884"/>
      <c r="I4" s="2884"/>
      <c r="J4" s="2884"/>
      <c r="K4" s="2884"/>
      <c r="L4" s="2884"/>
      <c r="M4" s="2884"/>
      <c r="N4" s="1530"/>
      <c r="O4" s="1530"/>
      <c r="P4" s="1531"/>
    </row>
    <row r="5" spans="1:18" ht="12" thickBot="1">
      <c r="M5" s="1536"/>
    </row>
    <row r="6" spans="1:18" s="1547" customFormat="1" ht="40.5" customHeight="1" thickTop="1" thickBot="1">
      <c r="A6" s="1688" t="s">
        <v>0</v>
      </c>
      <c r="B6" s="2886" t="s">
        <v>408</v>
      </c>
      <c r="C6" s="2887"/>
      <c r="D6" s="2888"/>
      <c r="E6" s="1541" t="s">
        <v>2</v>
      </c>
      <c r="F6" s="1542" t="s">
        <v>737</v>
      </c>
      <c r="G6" s="1541" t="s">
        <v>64</v>
      </c>
      <c r="H6" s="1541" t="s">
        <v>4</v>
      </c>
      <c r="I6" s="2890" t="s">
        <v>310</v>
      </c>
      <c r="J6" s="2891"/>
      <c r="K6" s="2891"/>
      <c r="L6" s="2892"/>
      <c r="M6" s="859" t="s">
        <v>1100</v>
      </c>
      <c r="N6" s="1544" t="s">
        <v>477</v>
      </c>
      <c r="O6" s="1545" t="s">
        <v>478</v>
      </c>
      <c r="P6" s="1546" t="s">
        <v>479</v>
      </c>
      <c r="R6" s="1548"/>
    </row>
    <row r="7" spans="1:18" s="1547" customFormat="1" ht="23.25" customHeight="1">
      <c r="A7" s="1681">
        <v>1</v>
      </c>
      <c r="B7" s="2385" t="s">
        <v>1215</v>
      </c>
      <c r="C7" s="1323"/>
      <c r="D7" s="1326"/>
      <c r="E7" s="2393" t="s">
        <v>10</v>
      </c>
      <c r="F7" s="2394"/>
      <c r="G7" s="2393"/>
      <c r="H7" s="2393"/>
      <c r="I7" s="1550" t="s">
        <v>1216</v>
      </c>
      <c r="J7" s="2395"/>
      <c r="K7" s="2395" t="s">
        <v>257</v>
      </c>
      <c r="L7" s="1551" t="s">
        <v>807</v>
      </c>
      <c r="M7" s="2406">
        <v>300000</v>
      </c>
      <c r="N7" s="2396"/>
      <c r="O7" s="2397"/>
      <c r="P7" s="2398"/>
      <c r="R7" s="1548"/>
    </row>
    <row r="8" spans="1:18" s="1547" customFormat="1" ht="23.25" customHeight="1">
      <c r="A8" s="1681">
        <v>2</v>
      </c>
      <c r="B8" s="2385" t="s">
        <v>1025</v>
      </c>
      <c r="C8" s="1520"/>
      <c r="D8" s="1521"/>
      <c r="E8" s="805" t="s">
        <v>10</v>
      </c>
      <c r="F8" s="805"/>
      <c r="G8" s="1098"/>
      <c r="H8" s="1318"/>
      <c r="I8" s="1550" t="s">
        <v>1169</v>
      </c>
      <c r="J8" s="1536"/>
      <c r="K8" s="1536" t="s">
        <v>257</v>
      </c>
      <c r="L8" s="1551" t="s">
        <v>807</v>
      </c>
      <c r="M8" s="1552">
        <v>300000</v>
      </c>
      <c r="N8" s="1557"/>
      <c r="O8" s="1558"/>
      <c r="P8" s="1559"/>
      <c r="R8" s="1685" t="s">
        <v>1044</v>
      </c>
    </row>
    <row r="9" spans="1:18" ht="23.25" customHeight="1">
      <c r="A9" s="1549">
        <v>3</v>
      </c>
      <c r="B9" s="2386" t="s">
        <v>1026</v>
      </c>
      <c r="C9" s="1502"/>
      <c r="D9" s="1503"/>
      <c r="E9" s="805" t="s">
        <v>10</v>
      </c>
      <c r="F9" s="805"/>
      <c r="G9" s="1098"/>
      <c r="H9" s="1318"/>
      <c r="I9" s="1550" t="s">
        <v>1170</v>
      </c>
      <c r="J9" s="1536"/>
      <c r="K9" s="1536" t="s">
        <v>257</v>
      </c>
      <c r="L9" s="1551" t="s">
        <v>807</v>
      </c>
      <c r="M9" s="1552">
        <v>300000</v>
      </c>
      <c r="N9" s="1560">
        <f>M9*5%</f>
        <v>15000</v>
      </c>
      <c r="O9" s="1561">
        <f>M9-N9</f>
        <v>285000</v>
      </c>
      <c r="P9" s="1562">
        <v>8</v>
      </c>
      <c r="R9" s="1671" t="s">
        <v>1045</v>
      </c>
    </row>
    <row r="10" spans="1:18" ht="23.25" customHeight="1">
      <c r="A10" s="1681">
        <v>4</v>
      </c>
      <c r="B10" s="2386" t="s">
        <v>1028</v>
      </c>
      <c r="C10" s="1502"/>
      <c r="D10" s="1503"/>
      <c r="E10" s="805" t="s">
        <v>10</v>
      </c>
      <c r="F10" s="805"/>
      <c r="G10" s="1098"/>
      <c r="H10" s="1318"/>
      <c r="I10" s="1550" t="s">
        <v>1171</v>
      </c>
      <c r="J10" s="1536"/>
      <c r="K10" s="1536" t="s">
        <v>257</v>
      </c>
      <c r="L10" s="1551" t="s">
        <v>807</v>
      </c>
      <c r="M10" s="1552">
        <v>300000</v>
      </c>
      <c r="N10" s="1563">
        <f>M10*5%</f>
        <v>15000</v>
      </c>
      <c r="O10" s="1552">
        <f>M10-N10</f>
        <v>285000</v>
      </c>
      <c r="P10" s="1555">
        <v>9</v>
      </c>
      <c r="R10" s="1671" t="s">
        <v>1046</v>
      </c>
    </row>
    <row r="11" spans="1:18" ht="23.25" customHeight="1">
      <c r="A11" s="1549">
        <v>5</v>
      </c>
      <c r="B11" s="2385" t="s">
        <v>1029</v>
      </c>
      <c r="C11" s="1520"/>
      <c r="D11" s="1521"/>
      <c r="E11" s="805" t="s">
        <v>7</v>
      </c>
      <c r="F11" s="805"/>
      <c r="G11" s="1098"/>
      <c r="H11" s="1318"/>
      <c r="I11" s="1550" t="s">
        <v>1172</v>
      </c>
      <c r="J11" s="1536"/>
      <c r="K11" s="1536" t="s">
        <v>257</v>
      </c>
      <c r="L11" s="1551" t="s">
        <v>807</v>
      </c>
      <c r="M11" s="1552">
        <v>300000</v>
      </c>
      <c r="N11" s="1564">
        <f>M11*15%</f>
        <v>45000</v>
      </c>
      <c r="O11" s="1554">
        <f>M11-N11</f>
        <v>255000</v>
      </c>
      <c r="P11" s="1555">
        <v>13</v>
      </c>
      <c r="R11" s="1671" t="s">
        <v>1047</v>
      </c>
    </row>
    <row r="12" spans="1:18" ht="23.25" customHeight="1">
      <c r="A12" s="1681">
        <v>6</v>
      </c>
      <c r="B12" s="2385" t="s">
        <v>1018</v>
      </c>
      <c r="C12" s="1520"/>
      <c r="D12" s="1521"/>
      <c r="E12" s="805" t="s">
        <v>10</v>
      </c>
      <c r="F12" s="805">
        <v>3</v>
      </c>
      <c r="G12" s="1098" t="s">
        <v>188</v>
      </c>
      <c r="H12" s="1318" t="s">
        <v>193</v>
      </c>
      <c r="I12" s="1550" t="s">
        <v>1174</v>
      </c>
      <c r="J12" s="1565" t="s">
        <v>774</v>
      </c>
      <c r="K12" s="1536" t="s">
        <v>257</v>
      </c>
      <c r="L12" s="1551" t="s">
        <v>807</v>
      </c>
      <c r="M12" s="1552">
        <v>300000</v>
      </c>
      <c r="N12" s="1553"/>
      <c r="O12" s="1554"/>
      <c r="P12" s="1555"/>
      <c r="R12" s="1671" t="s">
        <v>281</v>
      </c>
    </row>
    <row r="13" spans="1:18" ht="23.25" customHeight="1">
      <c r="A13" s="1549">
        <v>7</v>
      </c>
      <c r="B13" s="2386" t="s">
        <v>1019</v>
      </c>
      <c r="C13" s="1502"/>
      <c r="D13" s="1503"/>
      <c r="E13" s="805" t="s">
        <v>10</v>
      </c>
      <c r="F13" s="805">
        <v>1</v>
      </c>
      <c r="G13" s="1098" t="s">
        <v>185</v>
      </c>
      <c r="H13" s="1318">
        <v>81363087677</v>
      </c>
      <c r="I13" s="1550" t="s">
        <v>1175</v>
      </c>
      <c r="J13" s="1536">
        <v>256060971201000</v>
      </c>
      <c r="K13" s="1536" t="s">
        <v>257</v>
      </c>
      <c r="L13" s="1551" t="s">
        <v>807</v>
      </c>
      <c r="M13" s="1552">
        <v>300000</v>
      </c>
      <c r="N13" s="1553"/>
      <c r="O13" s="1554"/>
      <c r="P13" s="1555"/>
      <c r="R13" s="1670">
        <v>671711372201000</v>
      </c>
    </row>
    <row r="14" spans="1:18" ht="23.25" customHeight="1">
      <c r="A14" s="1681">
        <v>8</v>
      </c>
      <c r="B14" s="2385" t="s">
        <v>1020</v>
      </c>
      <c r="C14" s="1520"/>
      <c r="D14" s="1521"/>
      <c r="E14" s="805" t="s">
        <v>10</v>
      </c>
      <c r="F14" s="805"/>
      <c r="G14" s="1098"/>
      <c r="H14" s="1318"/>
      <c r="I14" s="1550" t="s">
        <v>1173</v>
      </c>
      <c r="J14" s="1536"/>
      <c r="K14" s="1536" t="s">
        <v>257</v>
      </c>
      <c r="L14" s="1551" t="s">
        <v>807</v>
      </c>
      <c r="M14" s="1552">
        <v>300000</v>
      </c>
      <c r="N14" s="1553"/>
      <c r="O14" s="1554"/>
      <c r="P14" s="1555"/>
      <c r="R14" s="1670">
        <v>583385182201000</v>
      </c>
    </row>
    <row r="15" spans="1:18" ht="23.25" customHeight="1">
      <c r="A15" s="1549">
        <v>9</v>
      </c>
      <c r="B15" s="2386" t="s">
        <v>1021</v>
      </c>
      <c r="C15" s="1502"/>
      <c r="D15" s="1503"/>
      <c r="E15" s="805" t="s">
        <v>10</v>
      </c>
      <c r="F15" s="805"/>
      <c r="G15" s="1098"/>
      <c r="H15" s="1318"/>
      <c r="I15" s="1550" t="s">
        <v>1176</v>
      </c>
      <c r="J15" s="1536"/>
      <c r="K15" s="1536" t="s">
        <v>257</v>
      </c>
      <c r="L15" s="1551" t="s">
        <v>807</v>
      </c>
      <c r="M15" s="1552">
        <v>300000</v>
      </c>
      <c r="N15" s="1553"/>
      <c r="O15" s="1554"/>
      <c r="P15" s="1555"/>
      <c r="R15" s="1670">
        <v>149849929204000</v>
      </c>
    </row>
    <row r="16" spans="1:18" ht="23.25" customHeight="1">
      <c r="A16" s="1681">
        <v>10</v>
      </c>
      <c r="B16" s="2387" t="s">
        <v>1023</v>
      </c>
      <c r="C16" s="1638"/>
      <c r="D16" s="1639"/>
      <c r="E16" s="809" t="s">
        <v>10</v>
      </c>
      <c r="F16" s="809"/>
      <c r="G16" s="903"/>
      <c r="H16" s="1566"/>
      <c r="I16" s="1567" t="s">
        <v>1177</v>
      </c>
      <c r="J16" s="1568"/>
      <c r="K16" s="1568" t="s">
        <v>257</v>
      </c>
      <c r="L16" s="1569" t="s">
        <v>807</v>
      </c>
      <c r="M16" s="1561">
        <v>300000</v>
      </c>
      <c r="N16" s="1553"/>
      <c r="O16" s="1554"/>
      <c r="P16" s="1555"/>
      <c r="R16" s="1670">
        <v>776291320203000</v>
      </c>
    </row>
    <row r="17" spans="1:18" ht="23.25" customHeight="1">
      <c r="A17" s="1549">
        <v>11</v>
      </c>
      <c r="B17" s="2399" t="s">
        <v>949</v>
      </c>
      <c r="C17" s="2400"/>
      <c r="D17" s="2401"/>
      <c r="E17" s="2402" t="s">
        <v>7</v>
      </c>
      <c r="F17" s="2402"/>
      <c r="G17" s="2403"/>
      <c r="H17" s="2404"/>
      <c r="I17" s="1573" t="s">
        <v>1216</v>
      </c>
      <c r="J17" s="1574"/>
      <c r="K17" s="1574" t="s">
        <v>257</v>
      </c>
      <c r="L17" s="1575" t="s">
        <v>947</v>
      </c>
      <c r="M17" s="1552">
        <v>300000</v>
      </c>
      <c r="N17" s="1553"/>
      <c r="O17" s="2381"/>
      <c r="P17" s="1555"/>
      <c r="R17" s="1670"/>
    </row>
    <row r="18" spans="1:18" ht="23.25" customHeight="1">
      <c r="A18" s="1681">
        <v>12</v>
      </c>
      <c r="B18" s="2388" t="s">
        <v>950</v>
      </c>
      <c r="C18" s="2335"/>
      <c r="D18" s="2336"/>
      <c r="E18" s="809" t="s">
        <v>10</v>
      </c>
      <c r="F18" s="809"/>
      <c r="G18" s="903"/>
      <c r="H18" s="1566"/>
      <c r="I18" s="1567" t="s">
        <v>1178</v>
      </c>
      <c r="J18" s="1568"/>
      <c r="K18" s="1568" t="s">
        <v>257</v>
      </c>
      <c r="L18" s="1569" t="s">
        <v>947</v>
      </c>
      <c r="M18" s="1561">
        <v>300000</v>
      </c>
      <c r="N18" s="1564"/>
      <c r="O18" s="1554"/>
      <c r="P18" s="1562"/>
      <c r="R18" s="1686" t="s">
        <v>244</v>
      </c>
    </row>
    <row r="19" spans="1:18" ht="23.25" customHeight="1">
      <c r="A19" s="1549">
        <v>13</v>
      </c>
      <c r="B19" s="2385" t="s">
        <v>995</v>
      </c>
      <c r="C19" s="1876"/>
      <c r="D19" s="1521"/>
      <c r="E19" s="805" t="s">
        <v>7</v>
      </c>
      <c r="F19" s="805"/>
      <c r="G19" s="1098"/>
      <c r="H19" s="1318"/>
      <c r="I19" s="1573" t="s">
        <v>1216</v>
      </c>
      <c r="J19" s="1536"/>
      <c r="K19" s="1536" t="s">
        <v>257</v>
      </c>
      <c r="L19" s="1551" t="s">
        <v>809</v>
      </c>
      <c r="M19" s="2381">
        <v>300000</v>
      </c>
      <c r="N19" s="1553"/>
      <c r="O19" s="2381"/>
      <c r="P19" s="1562"/>
      <c r="R19" s="2405"/>
    </row>
    <row r="20" spans="1:18" ht="23.25" customHeight="1">
      <c r="A20" s="1681">
        <v>14</v>
      </c>
      <c r="B20" s="2388" t="s">
        <v>1033</v>
      </c>
      <c r="C20" s="2335"/>
      <c r="D20" s="2336"/>
      <c r="E20" s="809" t="s">
        <v>7</v>
      </c>
      <c r="F20" s="809">
        <v>3</v>
      </c>
      <c r="G20" s="903" t="s">
        <v>889</v>
      </c>
      <c r="H20" s="1566" t="s">
        <v>240</v>
      </c>
      <c r="I20" s="1567" t="s">
        <v>1179</v>
      </c>
      <c r="J20" s="1576" t="s">
        <v>289</v>
      </c>
      <c r="K20" s="1568" t="s">
        <v>257</v>
      </c>
      <c r="L20" s="1569" t="s">
        <v>809</v>
      </c>
      <c r="M20" s="1561">
        <v>300000</v>
      </c>
      <c r="N20" s="1564">
        <f>M20*15%</f>
        <v>45000</v>
      </c>
      <c r="O20" s="1554">
        <f t="shared" ref="O20:O25" si="0">M20-N20</f>
        <v>255000</v>
      </c>
      <c r="P20" s="1555">
        <v>23</v>
      </c>
      <c r="R20" s="1670">
        <v>151440176201000</v>
      </c>
    </row>
    <row r="21" spans="1:18" ht="23.25" customHeight="1">
      <c r="A21" s="1549">
        <v>15</v>
      </c>
      <c r="B21" s="2385" t="s">
        <v>997</v>
      </c>
      <c r="C21" s="1876"/>
      <c r="D21" s="1521"/>
      <c r="E21" s="805" t="s">
        <v>10</v>
      </c>
      <c r="F21" s="805"/>
      <c r="G21" s="1098"/>
      <c r="H21" s="1318"/>
      <c r="I21" s="1550" t="s">
        <v>1216</v>
      </c>
      <c r="J21" s="1565"/>
      <c r="K21" s="1536" t="s">
        <v>257</v>
      </c>
      <c r="L21" s="1551" t="s">
        <v>831</v>
      </c>
      <c r="M21" s="1552">
        <v>300000</v>
      </c>
      <c r="N21" s="1563"/>
      <c r="O21" s="1552"/>
      <c r="P21" s="1555"/>
      <c r="R21" s="1670"/>
    </row>
    <row r="22" spans="1:18" ht="23.25" customHeight="1">
      <c r="A22" s="1681">
        <v>16</v>
      </c>
      <c r="B22" s="2385" t="s">
        <v>1000</v>
      </c>
      <c r="C22" s="1520"/>
      <c r="D22" s="1521"/>
      <c r="E22" s="805" t="s">
        <v>7</v>
      </c>
      <c r="F22" s="805">
        <v>3</v>
      </c>
      <c r="G22" s="1098" t="s">
        <v>896</v>
      </c>
      <c r="H22" s="1318" t="s">
        <v>778</v>
      </c>
      <c r="I22" s="1550" t="s">
        <v>1180</v>
      </c>
      <c r="J22" s="1565">
        <v>58333098020100</v>
      </c>
      <c r="K22" s="1536" t="s">
        <v>257</v>
      </c>
      <c r="L22" s="1551" t="s">
        <v>831</v>
      </c>
      <c r="M22" s="1552">
        <v>300000</v>
      </c>
      <c r="N22" s="1563"/>
      <c r="O22" s="1552"/>
      <c r="P22" s="1562"/>
      <c r="R22" s="1670">
        <v>776428963201000</v>
      </c>
    </row>
    <row r="23" spans="1:18" ht="23.25" customHeight="1">
      <c r="A23" s="1549">
        <v>17</v>
      </c>
      <c r="B23" s="2385" t="s">
        <v>1001</v>
      </c>
      <c r="C23" s="1520"/>
      <c r="D23" s="1521"/>
      <c r="E23" s="805" t="s">
        <v>10</v>
      </c>
      <c r="F23" s="805">
        <v>3</v>
      </c>
      <c r="G23" s="1098" t="s">
        <v>907</v>
      </c>
      <c r="H23" s="1318" t="s">
        <v>729</v>
      </c>
      <c r="I23" s="1550" t="s">
        <v>1181</v>
      </c>
      <c r="J23" s="1536">
        <v>583329487201000</v>
      </c>
      <c r="K23" s="1536" t="s">
        <v>257</v>
      </c>
      <c r="L23" s="1551" t="s">
        <v>831</v>
      </c>
      <c r="M23" s="1552">
        <v>300000</v>
      </c>
      <c r="N23" s="1563">
        <f>M23*15%</f>
        <v>45000</v>
      </c>
      <c r="O23" s="1552">
        <f t="shared" si="0"/>
        <v>255000</v>
      </c>
      <c r="P23" s="1555">
        <v>13</v>
      </c>
      <c r="R23" s="1670">
        <v>151440179201000</v>
      </c>
    </row>
    <row r="24" spans="1:18" ht="23.25" customHeight="1">
      <c r="A24" s="1681">
        <v>18</v>
      </c>
      <c r="B24" s="2385" t="s">
        <v>998</v>
      </c>
      <c r="C24" s="1520"/>
      <c r="D24" s="1521"/>
      <c r="E24" s="805" t="s">
        <v>7</v>
      </c>
      <c r="F24" s="805">
        <v>3</v>
      </c>
      <c r="G24" s="1098" t="s">
        <v>897</v>
      </c>
      <c r="H24" s="1318" t="s">
        <v>630</v>
      </c>
      <c r="I24" s="1550" t="s">
        <v>1182</v>
      </c>
      <c r="J24" s="1565">
        <v>149938896201000</v>
      </c>
      <c r="K24" s="1536" t="s">
        <v>257</v>
      </c>
      <c r="L24" s="1551" t="s">
        <v>831</v>
      </c>
      <c r="M24" s="1552">
        <v>300000</v>
      </c>
      <c r="N24" s="1564">
        <f t="shared" ref="N24:N30" si="1">M24*5%</f>
        <v>15000</v>
      </c>
      <c r="O24" s="1554">
        <f t="shared" si="0"/>
        <v>285000</v>
      </c>
      <c r="P24" s="1555">
        <v>27</v>
      </c>
      <c r="R24" s="1670">
        <v>254313562201000</v>
      </c>
    </row>
    <row r="25" spans="1:18" ht="23.25" customHeight="1">
      <c r="A25" s="1549">
        <v>19</v>
      </c>
      <c r="B25" s="2385" t="s">
        <v>1002</v>
      </c>
      <c r="C25" s="1520"/>
      <c r="D25" s="1521"/>
      <c r="E25" s="805" t="s">
        <v>7</v>
      </c>
      <c r="F25" s="805">
        <v>3</v>
      </c>
      <c r="G25" s="1098" t="s">
        <v>908</v>
      </c>
      <c r="H25" s="1318" t="s">
        <v>243</v>
      </c>
      <c r="I25" s="1550" t="s">
        <v>1183</v>
      </c>
      <c r="J25" s="1536" t="s">
        <v>293</v>
      </c>
      <c r="K25" s="1536" t="s">
        <v>257</v>
      </c>
      <c r="L25" s="1551" t="s">
        <v>831</v>
      </c>
      <c r="M25" s="1552">
        <v>300000</v>
      </c>
      <c r="N25" s="1564">
        <f t="shared" si="1"/>
        <v>15000</v>
      </c>
      <c r="O25" s="1554">
        <f t="shared" si="0"/>
        <v>285000</v>
      </c>
      <c r="P25" s="1555">
        <v>29</v>
      </c>
      <c r="R25" s="1670">
        <v>776428815201000</v>
      </c>
    </row>
    <row r="26" spans="1:18" ht="23.25" customHeight="1">
      <c r="A26" s="1681">
        <v>20</v>
      </c>
      <c r="B26" s="2388" t="s">
        <v>999</v>
      </c>
      <c r="C26" s="1496"/>
      <c r="D26" s="1497"/>
      <c r="E26" s="809" t="s">
        <v>7</v>
      </c>
      <c r="F26" s="809">
        <v>3</v>
      </c>
      <c r="G26" s="903" t="s">
        <v>909</v>
      </c>
      <c r="H26" s="1566" t="s">
        <v>729</v>
      </c>
      <c r="I26" s="1567" t="s">
        <v>1213</v>
      </c>
      <c r="J26" s="1568">
        <v>583329487201000</v>
      </c>
      <c r="K26" s="1568" t="s">
        <v>257</v>
      </c>
      <c r="L26" s="1569" t="s">
        <v>831</v>
      </c>
      <c r="M26" s="1561">
        <v>300000</v>
      </c>
      <c r="N26" s="1563"/>
      <c r="O26" s="1552"/>
      <c r="P26" s="1555"/>
      <c r="R26" s="1670">
        <v>149599206201000</v>
      </c>
    </row>
    <row r="27" spans="1:18" ht="23.25" customHeight="1">
      <c r="A27" s="1549">
        <v>21</v>
      </c>
      <c r="B27" s="2385" t="s">
        <v>822</v>
      </c>
      <c r="C27" s="1876"/>
      <c r="D27" s="1521"/>
      <c r="E27" s="805" t="s">
        <v>7</v>
      </c>
      <c r="F27" s="805"/>
      <c r="G27" s="1098"/>
      <c r="H27" s="1318"/>
      <c r="I27" s="1550" t="s">
        <v>1216</v>
      </c>
      <c r="J27" s="1536"/>
      <c r="K27" s="1536" t="s">
        <v>257</v>
      </c>
      <c r="L27" s="1551" t="s">
        <v>832</v>
      </c>
      <c r="M27" s="1552">
        <v>300000</v>
      </c>
      <c r="N27" s="1563"/>
      <c r="O27" s="1552"/>
      <c r="P27" s="1555"/>
      <c r="R27" s="1670"/>
    </row>
    <row r="28" spans="1:18" ht="23.25" customHeight="1">
      <c r="A28" s="1681">
        <v>22</v>
      </c>
      <c r="B28" s="2385" t="s">
        <v>825</v>
      </c>
      <c r="C28" s="1520"/>
      <c r="D28" s="1521"/>
      <c r="E28" s="805" t="s">
        <v>7</v>
      </c>
      <c r="F28" s="805">
        <v>3</v>
      </c>
      <c r="G28" s="1098" t="s">
        <v>911</v>
      </c>
      <c r="H28" s="1318" t="s">
        <v>241</v>
      </c>
      <c r="I28" s="1550" t="s">
        <v>1184</v>
      </c>
      <c r="J28" s="1565" t="s">
        <v>290</v>
      </c>
      <c r="K28" s="1536" t="s">
        <v>257</v>
      </c>
      <c r="L28" s="1551" t="s">
        <v>832</v>
      </c>
      <c r="M28" s="1552">
        <v>300000</v>
      </c>
      <c r="N28" s="1563"/>
      <c r="O28" s="1552"/>
      <c r="P28" s="1555"/>
      <c r="R28" s="1671" t="s">
        <v>824</v>
      </c>
    </row>
    <row r="29" spans="1:18" ht="23.25" customHeight="1">
      <c r="A29" s="1549">
        <v>23</v>
      </c>
      <c r="B29" s="2385" t="s">
        <v>827</v>
      </c>
      <c r="C29" s="1520"/>
      <c r="D29" s="1521"/>
      <c r="E29" s="805" t="s">
        <v>10</v>
      </c>
      <c r="F29" s="805">
        <v>2</v>
      </c>
      <c r="G29" s="1098" t="s">
        <v>912</v>
      </c>
      <c r="H29" s="1318" t="s">
        <v>206</v>
      </c>
      <c r="I29" s="1550" t="s">
        <v>1214</v>
      </c>
      <c r="J29" s="1536">
        <v>583328638201000</v>
      </c>
      <c r="K29" s="1536" t="s">
        <v>257</v>
      </c>
      <c r="L29" s="1551" t="s">
        <v>832</v>
      </c>
      <c r="M29" s="1552">
        <v>300000</v>
      </c>
      <c r="N29" s="1563">
        <f t="shared" si="1"/>
        <v>15000</v>
      </c>
      <c r="O29" s="1552">
        <f>M29-N29</f>
        <v>285000</v>
      </c>
      <c r="P29" s="1555">
        <v>35</v>
      </c>
      <c r="R29" s="1670">
        <v>155842735201000</v>
      </c>
    </row>
    <row r="30" spans="1:18" ht="23.25" customHeight="1">
      <c r="A30" s="1681">
        <v>24</v>
      </c>
      <c r="B30" s="2386" t="s">
        <v>828</v>
      </c>
      <c r="C30" s="1502"/>
      <c r="D30" s="1503"/>
      <c r="E30" s="805" t="s">
        <v>10</v>
      </c>
      <c r="F30" s="805">
        <v>2</v>
      </c>
      <c r="G30" s="1098" t="s">
        <v>898</v>
      </c>
      <c r="H30" s="1318" t="s">
        <v>292</v>
      </c>
      <c r="I30" s="1550" t="s">
        <v>1185</v>
      </c>
      <c r="J30" s="1536">
        <v>255259541201000</v>
      </c>
      <c r="K30" s="1536" t="s">
        <v>257</v>
      </c>
      <c r="L30" s="1551" t="s">
        <v>832</v>
      </c>
      <c r="M30" s="1552">
        <v>300000</v>
      </c>
      <c r="N30" s="1563">
        <f t="shared" si="1"/>
        <v>15000</v>
      </c>
      <c r="O30" s="1552">
        <f>M30-N30</f>
        <v>285000</v>
      </c>
      <c r="P30" s="1555">
        <v>37</v>
      </c>
      <c r="R30" s="1670">
        <v>688245156201000</v>
      </c>
    </row>
    <row r="31" spans="1:18" ht="23.25" customHeight="1">
      <c r="A31" s="1549">
        <v>25</v>
      </c>
      <c r="B31" s="2385" t="s">
        <v>829</v>
      </c>
      <c r="C31" s="1520"/>
      <c r="D31" s="1521"/>
      <c r="E31" s="805" t="s">
        <v>10</v>
      </c>
      <c r="F31" s="805">
        <v>3</v>
      </c>
      <c r="G31" s="1098" t="s">
        <v>913</v>
      </c>
      <c r="H31" s="1318" t="s">
        <v>202</v>
      </c>
      <c r="I31" s="1550" t="s">
        <v>1186</v>
      </c>
      <c r="J31" s="1578">
        <v>776330565201000</v>
      </c>
      <c r="K31" s="1536" t="s">
        <v>257</v>
      </c>
      <c r="L31" s="1551" t="s">
        <v>832</v>
      </c>
      <c r="M31" s="1552">
        <v>300000</v>
      </c>
      <c r="N31" s="1563">
        <f>M31*15%</f>
        <v>45000</v>
      </c>
      <c r="O31" s="1552">
        <f>M31-N31</f>
        <v>255000</v>
      </c>
      <c r="P31" s="1555">
        <v>39</v>
      </c>
      <c r="R31" s="1670">
        <v>150849578201000</v>
      </c>
    </row>
    <row r="32" spans="1:18" ht="23.25" customHeight="1">
      <c r="A32" s="1681">
        <v>26</v>
      </c>
      <c r="B32" s="2385" t="s">
        <v>826</v>
      </c>
      <c r="C32" s="1520"/>
      <c r="D32" s="1521"/>
      <c r="E32" s="805" t="s">
        <v>10</v>
      </c>
      <c r="F32" s="805">
        <v>3</v>
      </c>
      <c r="G32" s="1098" t="s">
        <v>914</v>
      </c>
      <c r="H32" s="1318" t="s">
        <v>772</v>
      </c>
      <c r="I32" s="1550" t="s">
        <v>1187</v>
      </c>
      <c r="J32" s="1565" t="s">
        <v>773</v>
      </c>
      <c r="K32" s="1536" t="s">
        <v>257</v>
      </c>
      <c r="L32" s="1551" t="s">
        <v>832</v>
      </c>
      <c r="M32" s="1552">
        <v>300000</v>
      </c>
      <c r="N32" s="1564">
        <f>M32*5%</f>
        <v>15000</v>
      </c>
      <c r="O32" s="1552">
        <f>M32-N32</f>
        <v>285000</v>
      </c>
      <c r="P32" s="1555">
        <v>41</v>
      </c>
      <c r="R32" s="1670">
        <v>254283831201000</v>
      </c>
    </row>
    <row r="33" spans="1:18" ht="23.25" customHeight="1">
      <c r="A33" s="1549">
        <v>27</v>
      </c>
      <c r="B33" s="2388" t="s">
        <v>823</v>
      </c>
      <c r="C33" s="1496"/>
      <c r="D33" s="1497"/>
      <c r="E33" s="809" t="s">
        <v>10</v>
      </c>
      <c r="F33" s="809">
        <v>3</v>
      </c>
      <c r="G33" s="903" t="s">
        <v>916</v>
      </c>
      <c r="H33" s="1566" t="s">
        <v>241</v>
      </c>
      <c r="I33" s="1567" t="s">
        <v>1188</v>
      </c>
      <c r="J33" s="1576" t="s">
        <v>290</v>
      </c>
      <c r="K33" s="1568" t="s">
        <v>257</v>
      </c>
      <c r="L33" s="1569" t="s">
        <v>832</v>
      </c>
      <c r="M33" s="1561">
        <v>300000</v>
      </c>
      <c r="N33" s="1563">
        <f>M33*15%</f>
        <v>45000</v>
      </c>
      <c r="O33" s="1552">
        <f>M33-N33</f>
        <v>255000</v>
      </c>
      <c r="P33" s="1555">
        <v>43</v>
      </c>
      <c r="R33" s="1671" t="s">
        <v>824</v>
      </c>
    </row>
    <row r="34" spans="1:18" ht="23.25" customHeight="1">
      <c r="A34" s="1681">
        <v>28</v>
      </c>
      <c r="B34" s="2385" t="s">
        <v>1217</v>
      </c>
      <c r="C34" s="1876"/>
      <c r="D34" s="1521"/>
      <c r="E34" s="805" t="s">
        <v>10</v>
      </c>
      <c r="F34" s="805"/>
      <c r="G34" s="1098"/>
      <c r="H34" s="1318"/>
      <c r="I34" s="1550" t="s">
        <v>1216</v>
      </c>
      <c r="J34" s="1565"/>
      <c r="K34" s="1536" t="s">
        <v>257</v>
      </c>
      <c r="L34" s="1551" t="s">
        <v>805</v>
      </c>
      <c r="M34" s="1552">
        <v>300000</v>
      </c>
      <c r="N34" s="1563"/>
      <c r="O34" s="1552"/>
      <c r="P34" s="1555"/>
      <c r="R34" s="1671"/>
    </row>
    <row r="35" spans="1:18" ht="23.25" customHeight="1">
      <c r="A35" s="1549">
        <v>29</v>
      </c>
      <c r="B35" s="2385" t="s">
        <v>821</v>
      </c>
      <c r="C35" s="1520"/>
      <c r="D35" s="1521"/>
      <c r="E35" s="805" t="s">
        <v>10</v>
      </c>
      <c r="F35" s="805">
        <v>3</v>
      </c>
      <c r="G35" s="1098" t="s">
        <v>183</v>
      </c>
      <c r="H35" s="1318" t="s">
        <v>252</v>
      </c>
      <c r="I35" s="1550" t="s">
        <v>1189</v>
      </c>
      <c r="J35" s="1536">
        <v>340338524202000</v>
      </c>
      <c r="K35" s="1536" t="s">
        <v>257</v>
      </c>
      <c r="L35" s="1551" t="s">
        <v>805</v>
      </c>
      <c r="M35" s="1552">
        <v>300000</v>
      </c>
      <c r="N35" s="1563"/>
      <c r="O35" s="1552"/>
      <c r="P35" s="1555"/>
      <c r="R35" s="1670">
        <v>54504725040700</v>
      </c>
    </row>
    <row r="36" spans="1:18" ht="23.25" customHeight="1">
      <c r="A36" s="1681">
        <v>30</v>
      </c>
      <c r="B36" s="2388" t="s">
        <v>960</v>
      </c>
      <c r="C36" s="2351"/>
      <c r="D36" s="2352"/>
      <c r="E36" s="809" t="s">
        <v>10</v>
      </c>
      <c r="F36" s="809">
        <v>3</v>
      </c>
      <c r="G36" s="903" t="s">
        <v>917</v>
      </c>
      <c r="H36" s="1566" t="s">
        <v>338</v>
      </c>
      <c r="I36" s="1567" t="s">
        <v>1190</v>
      </c>
      <c r="J36" s="1568">
        <v>583330824201000</v>
      </c>
      <c r="K36" s="1568" t="s">
        <v>257</v>
      </c>
      <c r="L36" s="1569" t="s">
        <v>805</v>
      </c>
      <c r="M36" s="1561">
        <v>300000</v>
      </c>
      <c r="N36" s="1564">
        <f>M36*5%</f>
        <v>15000</v>
      </c>
      <c r="O36" s="1554">
        <f>M36-N36</f>
        <v>285000</v>
      </c>
      <c r="P36" s="1555">
        <v>51</v>
      </c>
      <c r="R36" s="1671" t="s">
        <v>1052</v>
      </c>
    </row>
    <row r="37" spans="1:18" ht="23.25" customHeight="1">
      <c r="A37" s="1549">
        <v>31</v>
      </c>
      <c r="B37" s="2385" t="s">
        <v>1038</v>
      </c>
      <c r="C37" s="2416"/>
      <c r="D37" s="2417"/>
      <c r="E37" s="805" t="s">
        <v>10</v>
      </c>
      <c r="F37" s="805"/>
      <c r="G37" s="1098"/>
      <c r="H37" s="1318"/>
      <c r="I37" s="1550" t="s">
        <v>1216</v>
      </c>
      <c r="J37" s="1536"/>
      <c r="K37" s="1536" t="s">
        <v>257</v>
      </c>
      <c r="L37" s="1551" t="s">
        <v>833</v>
      </c>
      <c r="M37" s="1552">
        <v>300000</v>
      </c>
      <c r="N37" s="1563"/>
      <c r="O37" s="1552"/>
      <c r="P37" s="1555"/>
      <c r="R37" s="1671"/>
    </row>
    <row r="38" spans="1:18" ht="23.25" customHeight="1">
      <c r="A38" s="1681">
        <v>32</v>
      </c>
      <c r="B38" s="2388" t="s">
        <v>1039</v>
      </c>
      <c r="C38" s="2351"/>
      <c r="D38" s="2352"/>
      <c r="E38" s="809"/>
      <c r="F38" s="809">
        <v>3</v>
      </c>
      <c r="G38" s="903" t="s">
        <v>181</v>
      </c>
      <c r="H38" s="1566" t="s">
        <v>196</v>
      </c>
      <c r="I38" s="1567" t="s">
        <v>1191</v>
      </c>
      <c r="J38" s="1576" t="s">
        <v>197</v>
      </c>
      <c r="K38" s="1568" t="s">
        <v>257</v>
      </c>
      <c r="L38" s="1569" t="s">
        <v>833</v>
      </c>
      <c r="M38" s="1561">
        <v>300000</v>
      </c>
      <c r="N38" s="1563"/>
      <c r="O38" s="1552"/>
      <c r="P38" s="1562"/>
      <c r="R38" s="1671" t="s">
        <v>965</v>
      </c>
    </row>
    <row r="39" spans="1:18" ht="23.25" customHeight="1" thickBot="1">
      <c r="A39" s="1711">
        <v>33</v>
      </c>
      <c r="B39" s="2389" t="s">
        <v>1218</v>
      </c>
      <c r="C39" s="2372"/>
      <c r="D39" s="2373"/>
      <c r="E39" s="2374" t="s">
        <v>10</v>
      </c>
      <c r="F39" s="2374"/>
      <c r="G39" s="2375"/>
      <c r="H39" s="2376"/>
      <c r="I39" s="2377" t="s">
        <v>1216</v>
      </c>
      <c r="J39" s="2468"/>
      <c r="K39" s="2378" t="s">
        <v>257</v>
      </c>
      <c r="L39" s="2379" t="s">
        <v>972</v>
      </c>
      <c r="M39" s="2380">
        <v>300000</v>
      </c>
      <c r="N39" s="1563"/>
      <c r="O39" s="1552"/>
      <c r="P39" s="1562"/>
      <c r="R39" s="1671"/>
    </row>
    <row r="40" spans="1:18" ht="23.25" customHeight="1" thickTop="1">
      <c r="A40" s="1681">
        <v>34</v>
      </c>
      <c r="B40" s="2388" t="s">
        <v>973</v>
      </c>
      <c r="C40" s="2335"/>
      <c r="D40" s="2336"/>
      <c r="E40" s="809" t="s">
        <v>10</v>
      </c>
      <c r="F40" s="809"/>
      <c r="G40" s="903"/>
      <c r="H40" s="1566"/>
      <c r="I40" s="1567" t="s">
        <v>1192</v>
      </c>
      <c r="J40" s="1576"/>
      <c r="K40" s="1568" t="s">
        <v>257</v>
      </c>
      <c r="L40" s="1569" t="s">
        <v>972</v>
      </c>
      <c r="M40" s="1561">
        <v>300000</v>
      </c>
      <c r="N40" s="1564">
        <f>M40*15%</f>
        <v>45000</v>
      </c>
      <c r="O40" s="1554">
        <f>M40-N40</f>
        <v>255000</v>
      </c>
      <c r="P40" s="1555">
        <v>49</v>
      </c>
      <c r="R40" s="1671">
        <v>776330540201000</v>
      </c>
    </row>
    <row r="41" spans="1:18" ht="23.25" customHeight="1">
      <c r="A41" s="1549">
        <v>35</v>
      </c>
      <c r="B41" s="2385" t="s">
        <v>1034</v>
      </c>
      <c r="C41" s="1876"/>
      <c r="D41" s="1521"/>
      <c r="E41" s="805" t="s">
        <v>10</v>
      </c>
      <c r="F41" s="805"/>
      <c r="G41" s="1098"/>
      <c r="H41" s="1318"/>
      <c r="I41" s="1573" t="s">
        <v>1216</v>
      </c>
      <c r="J41" s="1577"/>
      <c r="K41" s="1574" t="s">
        <v>257</v>
      </c>
      <c r="L41" s="1575" t="s">
        <v>982</v>
      </c>
      <c r="M41" s="1552">
        <v>300000</v>
      </c>
      <c r="N41" s="1563"/>
      <c r="O41" s="1552"/>
      <c r="P41" s="1555"/>
      <c r="R41" s="1671"/>
    </row>
    <row r="42" spans="1:18" ht="23.25" customHeight="1">
      <c r="A42" s="1681">
        <v>36</v>
      </c>
      <c r="B42" s="2385" t="s">
        <v>983</v>
      </c>
      <c r="C42" s="1876"/>
      <c r="D42" s="1521"/>
      <c r="E42" s="805" t="s">
        <v>7</v>
      </c>
      <c r="F42" s="805"/>
      <c r="G42" s="1098"/>
      <c r="H42" s="1318"/>
      <c r="I42" s="1550" t="s">
        <v>1193</v>
      </c>
      <c r="J42" s="1565"/>
      <c r="K42" s="1536" t="s">
        <v>257</v>
      </c>
      <c r="L42" s="1551" t="s">
        <v>982</v>
      </c>
      <c r="M42" s="1552">
        <v>300000</v>
      </c>
      <c r="N42" s="1563"/>
      <c r="O42" s="1552"/>
      <c r="P42" s="1555"/>
      <c r="R42" s="1671" t="s">
        <v>1051</v>
      </c>
    </row>
    <row r="43" spans="1:18" ht="23.25" customHeight="1">
      <c r="A43" s="1549">
        <v>37</v>
      </c>
      <c r="B43" s="2388" t="s">
        <v>984</v>
      </c>
      <c r="C43" s="2335"/>
      <c r="D43" s="2336"/>
      <c r="E43" s="809" t="s">
        <v>10</v>
      </c>
      <c r="F43" s="809"/>
      <c r="G43" s="903"/>
      <c r="H43" s="1566"/>
      <c r="I43" s="1567" t="s">
        <v>1210</v>
      </c>
      <c r="J43" s="1576"/>
      <c r="K43" s="1568" t="s">
        <v>257</v>
      </c>
      <c r="L43" s="1569" t="s">
        <v>982</v>
      </c>
      <c r="M43" s="1561">
        <v>300000</v>
      </c>
      <c r="N43" s="1560">
        <f>M43*5%</f>
        <v>15000</v>
      </c>
      <c r="O43" s="1561">
        <f>M43-N43</f>
        <v>285000</v>
      </c>
      <c r="P43" s="1562">
        <v>22</v>
      </c>
      <c r="R43" s="1670">
        <v>498320795201000</v>
      </c>
    </row>
    <row r="44" spans="1:18" ht="23.25" customHeight="1">
      <c r="A44" s="1681">
        <v>38</v>
      </c>
      <c r="B44" s="2390" t="s">
        <v>1263</v>
      </c>
      <c r="C44" s="1632"/>
      <c r="D44" s="1633"/>
      <c r="E44" s="2402" t="s">
        <v>7</v>
      </c>
      <c r="F44" s="2402"/>
      <c r="G44" s="2403"/>
      <c r="H44" s="2404"/>
      <c r="I44" s="1573" t="s">
        <v>1216</v>
      </c>
      <c r="J44" s="1577"/>
      <c r="K44" s="1574" t="s">
        <v>257</v>
      </c>
      <c r="L44" s="1575" t="s">
        <v>834</v>
      </c>
      <c r="M44" s="2381">
        <v>300000</v>
      </c>
      <c r="N44" s="1563"/>
      <c r="O44" s="1552"/>
      <c r="P44" s="1562"/>
      <c r="R44" s="1670"/>
    </row>
    <row r="45" spans="1:18" ht="23.25" customHeight="1">
      <c r="A45" s="1549">
        <v>39</v>
      </c>
      <c r="B45" s="2385" t="s">
        <v>1013</v>
      </c>
      <c r="C45" s="2416"/>
      <c r="D45" s="2417"/>
      <c r="E45" s="805" t="s">
        <v>10</v>
      </c>
      <c r="F45" s="805">
        <v>3</v>
      </c>
      <c r="G45" s="1098" t="s">
        <v>919</v>
      </c>
      <c r="H45" s="1318" t="s">
        <v>795</v>
      </c>
      <c r="I45" s="1550" t="s">
        <v>1194</v>
      </c>
      <c r="J45" s="1565" t="s">
        <v>782</v>
      </c>
      <c r="K45" s="1536" t="s">
        <v>257</v>
      </c>
      <c r="L45" s="1551" t="s">
        <v>834</v>
      </c>
      <c r="M45" s="1552">
        <v>300000</v>
      </c>
      <c r="N45" s="1563"/>
      <c r="O45" s="1552"/>
      <c r="P45" s="1562"/>
      <c r="R45" s="1670">
        <v>583329586201000</v>
      </c>
    </row>
    <row r="46" spans="1:18" ht="23.25" customHeight="1">
      <c r="A46" s="1681">
        <v>40</v>
      </c>
      <c r="B46" s="2385" t="s">
        <v>1037</v>
      </c>
      <c r="C46" s="2416"/>
      <c r="D46" s="2417"/>
      <c r="E46" s="805" t="s">
        <v>10</v>
      </c>
      <c r="F46" s="805">
        <v>3</v>
      </c>
      <c r="G46" s="1098" t="s">
        <v>920</v>
      </c>
      <c r="H46" s="1318" t="s">
        <v>759</v>
      </c>
      <c r="I46" s="1550" t="s">
        <v>1195</v>
      </c>
      <c r="J46" s="1565" t="s">
        <v>788</v>
      </c>
      <c r="K46" s="1536" t="s">
        <v>257</v>
      </c>
      <c r="L46" s="1551" t="s">
        <v>834</v>
      </c>
      <c r="M46" s="1552">
        <v>300000</v>
      </c>
      <c r="N46" s="1563"/>
      <c r="O46" s="1552"/>
      <c r="P46" s="1562"/>
      <c r="R46" s="1670">
        <v>548270149201000</v>
      </c>
    </row>
    <row r="47" spans="1:18" ht="23.25" customHeight="1">
      <c r="A47" s="1549">
        <v>41</v>
      </c>
      <c r="B47" s="2385" t="s">
        <v>1014</v>
      </c>
      <c r="C47" s="1876"/>
      <c r="D47" s="1521"/>
      <c r="E47" s="805" t="s">
        <v>10</v>
      </c>
      <c r="F47" s="805">
        <v>3</v>
      </c>
      <c r="G47" s="1098" t="s">
        <v>921</v>
      </c>
      <c r="H47" s="1318" t="s">
        <v>492</v>
      </c>
      <c r="I47" s="1550" t="s">
        <v>1196</v>
      </c>
      <c r="J47" s="1565" t="s">
        <v>301</v>
      </c>
      <c r="K47" s="1536" t="s">
        <v>257</v>
      </c>
      <c r="L47" s="1551" t="s">
        <v>834</v>
      </c>
      <c r="M47" s="1552">
        <v>300000</v>
      </c>
      <c r="N47" s="1563"/>
      <c r="O47" s="1552"/>
      <c r="P47" s="1562"/>
      <c r="R47" s="1670">
        <v>148972995201000</v>
      </c>
    </row>
    <row r="48" spans="1:18" ht="23.25" customHeight="1">
      <c r="A48" s="1681">
        <v>42</v>
      </c>
      <c r="B48" s="2388" t="s">
        <v>1015</v>
      </c>
      <c r="C48" s="1496"/>
      <c r="D48" s="1497"/>
      <c r="E48" s="809" t="s">
        <v>7</v>
      </c>
      <c r="F48" s="809">
        <v>3</v>
      </c>
      <c r="G48" s="903" t="s">
        <v>900</v>
      </c>
      <c r="H48" s="1566" t="s">
        <v>433</v>
      </c>
      <c r="I48" s="1567" t="s">
        <v>1197</v>
      </c>
      <c r="J48" s="1568" t="s">
        <v>282</v>
      </c>
      <c r="K48" s="1568" t="s">
        <v>257</v>
      </c>
      <c r="L48" s="1569" t="s">
        <v>834</v>
      </c>
      <c r="M48" s="1561">
        <v>300000</v>
      </c>
      <c r="N48" s="1563"/>
      <c r="O48" s="1552"/>
      <c r="P48" s="1562"/>
      <c r="R48" s="1670">
        <v>77633194420000</v>
      </c>
    </row>
    <row r="49" spans="1:18" ht="23.25" customHeight="1">
      <c r="A49" s="1549">
        <v>43</v>
      </c>
      <c r="B49" s="2385" t="s">
        <v>1219</v>
      </c>
      <c r="C49" s="1876"/>
      <c r="D49" s="1521"/>
      <c r="E49" s="805" t="s">
        <v>7</v>
      </c>
      <c r="F49" s="805"/>
      <c r="G49" s="1098"/>
      <c r="H49" s="1318"/>
      <c r="I49" s="1550" t="s">
        <v>1216</v>
      </c>
      <c r="J49" s="1536"/>
      <c r="K49" s="1536" t="s">
        <v>257</v>
      </c>
      <c r="L49" s="1551" t="s">
        <v>813</v>
      </c>
      <c r="M49" s="1552">
        <v>300000</v>
      </c>
      <c r="N49" s="1563"/>
      <c r="O49" s="1552"/>
      <c r="P49" s="1562"/>
      <c r="R49" s="1670"/>
    </row>
    <row r="50" spans="1:18" ht="23.25" customHeight="1">
      <c r="A50" s="1681">
        <v>44</v>
      </c>
      <c r="B50" s="2385" t="s">
        <v>819</v>
      </c>
      <c r="C50" s="1520"/>
      <c r="D50" s="1521"/>
      <c r="E50" s="805" t="s">
        <v>10</v>
      </c>
      <c r="F50" s="805">
        <v>3</v>
      </c>
      <c r="G50" s="1098" t="s">
        <v>901</v>
      </c>
      <c r="H50" s="1318" t="s">
        <v>760</v>
      </c>
      <c r="I50" s="1550" t="s">
        <v>1198</v>
      </c>
      <c r="J50" s="1536">
        <v>150904886201000</v>
      </c>
      <c r="K50" s="1536" t="s">
        <v>257</v>
      </c>
      <c r="L50" s="1551" t="s">
        <v>813</v>
      </c>
      <c r="M50" s="1552">
        <v>300000</v>
      </c>
      <c r="N50" s="1563"/>
      <c r="O50" s="1552"/>
      <c r="P50" s="1562"/>
      <c r="R50" s="1671">
        <v>58333060001000</v>
      </c>
    </row>
    <row r="51" spans="1:18" ht="23.25" customHeight="1">
      <c r="A51" s="1549">
        <v>45</v>
      </c>
      <c r="B51" s="2385" t="s">
        <v>818</v>
      </c>
      <c r="C51" s="1520"/>
      <c r="D51" s="1521"/>
      <c r="E51" s="805" t="s">
        <v>7</v>
      </c>
      <c r="F51" s="805">
        <v>3</v>
      </c>
      <c r="G51" s="1098" t="s">
        <v>923</v>
      </c>
      <c r="H51" s="1318" t="s">
        <v>628</v>
      </c>
      <c r="I51" s="1550" t="s">
        <v>1212</v>
      </c>
      <c r="J51" s="1536">
        <v>583329636201000</v>
      </c>
      <c r="K51" s="1536" t="s">
        <v>257</v>
      </c>
      <c r="L51" s="1551" t="s">
        <v>813</v>
      </c>
      <c r="M51" s="1552">
        <v>300000</v>
      </c>
      <c r="N51" s="1563"/>
      <c r="O51" s="1552"/>
      <c r="P51" s="1562"/>
      <c r="R51" s="1670">
        <v>58333064201000</v>
      </c>
    </row>
    <row r="52" spans="1:18" ht="23.25" customHeight="1">
      <c r="A52" s="1681">
        <v>46</v>
      </c>
      <c r="B52" s="2385" t="s">
        <v>820</v>
      </c>
      <c r="C52" s="1520"/>
      <c r="D52" s="1521"/>
      <c r="E52" s="805" t="s">
        <v>7</v>
      </c>
      <c r="F52" s="805">
        <v>3</v>
      </c>
      <c r="G52" s="1098" t="s">
        <v>924</v>
      </c>
      <c r="H52" s="1318" t="s">
        <v>767</v>
      </c>
      <c r="I52" s="1550" t="s">
        <v>1199</v>
      </c>
      <c r="J52" s="1536" t="s">
        <v>389</v>
      </c>
      <c r="K52" s="1536" t="s">
        <v>257</v>
      </c>
      <c r="L52" s="1551" t="s">
        <v>813</v>
      </c>
      <c r="M52" s="1552">
        <v>300000</v>
      </c>
      <c r="N52" s="1563"/>
      <c r="O52" s="1552"/>
      <c r="P52" s="1562"/>
      <c r="R52" s="1670">
        <v>583331517201000</v>
      </c>
    </row>
    <row r="53" spans="1:18" ht="23.25" customHeight="1">
      <c r="A53" s="1549">
        <v>47</v>
      </c>
      <c r="B53" s="2388" t="s">
        <v>835</v>
      </c>
      <c r="C53" s="1496"/>
      <c r="D53" s="1497"/>
      <c r="E53" s="809" t="s">
        <v>7</v>
      </c>
      <c r="F53" s="809"/>
      <c r="G53" s="903" t="s">
        <v>925</v>
      </c>
      <c r="H53" s="1566"/>
      <c r="I53" s="1567" t="s">
        <v>981</v>
      </c>
      <c r="J53" s="1568"/>
      <c r="K53" s="1568" t="s">
        <v>257</v>
      </c>
      <c r="L53" s="1569" t="s">
        <v>813</v>
      </c>
      <c r="M53" s="1561">
        <v>300000</v>
      </c>
      <c r="N53" s="1564">
        <f>M53*15%</f>
        <v>45000</v>
      </c>
      <c r="O53" s="1554">
        <f>M53-N53</f>
        <v>255000</v>
      </c>
      <c r="P53" s="1555">
        <v>57</v>
      </c>
      <c r="R53" s="1670">
        <v>583332226201000</v>
      </c>
    </row>
    <row r="54" spans="1:18" ht="23.25" customHeight="1">
      <c r="A54" s="1681">
        <v>48</v>
      </c>
      <c r="B54" s="2385" t="s">
        <v>1282</v>
      </c>
      <c r="C54" s="2416"/>
      <c r="D54" s="2417"/>
      <c r="E54" s="805" t="s">
        <v>7</v>
      </c>
      <c r="F54" s="805"/>
      <c r="G54" s="1098"/>
      <c r="H54" s="1318"/>
      <c r="I54" s="1550" t="s">
        <v>1216</v>
      </c>
      <c r="J54" s="1536"/>
      <c r="K54" s="1536" t="s">
        <v>257</v>
      </c>
      <c r="L54" s="1551" t="s">
        <v>1283</v>
      </c>
      <c r="M54" s="1552">
        <v>300000</v>
      </c>
      <c r="N54" s="1563"/>
      <c r="O54" s="1552"/>
      <c r="P54" s="1555"/>
      <c r="R54" s="1670"/>
    </row>
    <row r="55" spans="1:18" ht="23.25" customHeight="1">
      <c r="A55" s="1549">
        <v>49</v>
      </c>
      <c r="B55" s="2388" t="s">
        <v>1284</v>
      </c>
      <c r="C55" s="2351"/>
      <c r="D55" s="2352"/>
      <c r="E55" s="809" t="s">
        <v>7</v>
      </c>
      <c r="F55" s="809"/>
      <c r="G55" s="903"/>
      <c r="H55" s="1566"/>
      <c r="I55" s="1567" t="s">
        <v>1285</v>
      </c>
      <c r="J55" s="1568"/>
      <c r="K55" s="1568" t="s">
        <v>257</v>
      </c>
      <c r="L55" s="1569" t="s">
        <v>1283</v>
      </c>
      <c r="M55" s="1561">
        <v>300000</v>
      </c>
      <c r="N55" s="1563"/>
      <c r="O55" s="1552"/>
      <c r="P55" s="1555"/>
      <c r="R55" s="1670"/>
    </row>
    <row r="56" spans="1:18" ht="23.25" customHeight="1">
      <c r="A56" s="1681">
        <v>50</v>
      </c>
      <c r="B56" s="2385" t="s">
        <v>987</v>
      </c>
      <c r="C56" s="1876"/>
      <c r="D56" s="1521"/>
      <c r="E56" s="805" t="s">
        <v>10</v>
      </c>
      <c r="F56" s="805"/>
      <c r="G56" s="1098"/>
      <c r="H56" s="1318"/>
      <c r="I56" s="1550" t="s">
        <v>1216</v>
      </c>
      <c r="J56" s="1536"/>
      <c r="K56" s="1536" t="s">
        <v>257</v>
      </c>
      <c r="L56" s="1551" t="s">
        <v>814</v>
      </c>
      <c r="M56" s="1552">
        <v>300000</v>
      </c>
      <c r="N56" s="1563"/>
      <c r="O56" s="1552"/>
      <c r="P56" s="1555"/>
      <c r="R56" s="1670"/>
    </row>
    <row r="57" spans="1:18" ht="23.25" customHeight="1">
      <c r="A57" s="1549">
        <v>51</v>
      </c>
      <c r="B57" s="2385" t="s">
        <v>989</v>
      </c>
      <c r="C57" s="1520"/>
      <c r="D57" s="1521"/>
      <c r="E57" s="805" t="s">
        <v>990</v>
      </c>
      <c r="F57" s="805"/>
      <c r="G57" s="1098"/>
      <c r="H57" s="1318"/>
      <c r="I57" s="1550" t="s">
        <v>1200</v>
      </c>
      <c r="J57" s="1565"/>
      <c r="K57" s="1536" t="s">
        <v>257</v>
      </c>
      <c r="L57" s="1551" t="s">
        <v>814</v>
      </c>
      <c r="M57" s="1552">
        <v>300000</v>
      </c>
      <c r="N57" s="1560">
        <f>M57*5%</f>
        <v>15000</v>
      </c>
      <c r="O57" s="1561">
        <f>M57-N57</f>
        <v>285000</v>
      </c>
      <c r="P57" s="1562">
        <v>62</v>
      </c>
      <c r="R57" s="1670">
        <v>583328851201000</v>
      </c>
    </row>
    <row r="58" spans="1:18" ht="23.25" customHeight="1">
      <c r="A58" s="1681">
        <v>52</v>
      </c>
      <c r="B58" s="2385" t="s">
        <v>994</v>
      </c>
      <c r="C58" s="1520"/>
      <c r="D58" s="1521"/>
      <c r="E58" s="805" t="s">
        <v>10</v>
      </c>
      <c r="F58" s="805">
        <v>3</v>
      </c>
      <c r="G58" s="1098" t="s">
        <v>927</v>
      </c>
      <c r="H58" s="1318" t="s">
        <v>620</v>
      </c>
      <c r="I58" s="1550" t="s">
        <v>1201</v>
      </c>
      <c r="J58" s="1565">
        <v>583331285201000</v>
      </c>
      <c r="K58" s="1536" t="s">
        <v>257</v>
      </c>
      <c r="L58" s="1551" t="s">
        <v>814</v>
      </c>
      <c r="M58" s="1552">
        <v>300000</v>
      </c>
      <c r="N58" s="1560">
        <f>M58*15%</f>
        <v>45000</v>
      </c>
      <c r="O58" s="1561">
        <f>M58-N58</f>
        <v>255000</v>
      </c>
      <c r="P58" s="1562">
        <v>64</v>
      </c>
      <c r="R58" s="1671" t="s">
        <v>1048</v>
      </c>
    </row>
    <row r="59" spans="1:18" ht="23.25" customHeight="1">
      <c r="A59" s="1549">
        <v>53</v>
      </c>
      <c r="B59" s="2385" t="s">
        <v>992</v>
      </c>
      <c r="C59" s="1520"/>
      <c r="D59" s="1521"/>
      <c r="E59" s="805" t="s">
        <v>10</v>
      </c>
      <c r="F59" s="805">
        <v>2</v>
      </c>
      <c r="G59" s="1098" t="s">
        <v>928</v>
      </c>
      <c r="H59" s="1318" t="s">
        <v>340</v>
      </c>
      <c r="I59" s="1550" t="s">
        <v>1202</v>
      </c>
      <c r="J59" s="1565" t="s">
        <v>334</v>
      </c>
      <c r="K59" s="1536" t="s">
        <v>257</v>
      </c>
      <c r="L59" s="1551" t="s">
        <v>814</v>
      </c>
      <c r="M59" s="1552">
        <v>300000</v>
      </c>
      <c r="N59" s="1560"/>
      <c r="O59" s="1561"/>
      <c r="P59" s="1562"/>
      <c r="R59" s="1670">
        <v>154941231201000</v>
      </c>
    </row>
    <row r="60" spans="1:18" ht="23.25" customHeight="1">
      <c r="A60" s="1681">
        <v>54</v>
      </c>
      <c r="B60" s="2385" t="s">
        <v>993</v>
      </c>
      <c r="C60" s="1520"/>
      <c r="D60" s="1521"/>
      <c r="E60" s="805" t="s">
        <v>10</v>
      </c>
      <c r="F60" s="805">
        <v>3</v>
      </c>
      <c r="G60" s="1098" t="s">
        <v>929</v>
      </c>
      <c r="H60" s="1318" t="s">
        <v>200</v>
      </c>
      <c r="I60" s="1550" t="s">
        <v>1203</v>
      </c>
      <c r="J60" s="1536" t="s">
        <v>263</v>
      </c>
      <c r="K60" s="1536" t="s">
        <v>257</v>
      </c>
      <c r="L60" s="1551" t="s">
        <v>814</v>
      </c>
      <c r="M60" s="1552">
        <v>300000</v>
      </c>
      <c r="N60" s="1560">
        <f>M60*5%</f>
        <v>15000</v>
      </c>
      <c r="O60" s="1561">
        <f>M60-N60</f>
        <v>285000</v>
      </c>
      <c r="P60" s="1562">
        <v>66</v>
      </c>
      <c r="R60" s="1670">
        <v>583328596201000</v>
      </c>
    </row>
    <row r="61" spans="1:18" ht="23.25" customHeight="1">
      <c r="A61" s="1549">
        <v>55</v>
      </c>
      <c r="B61" s="2388" t="s">
        <v>988</v>
      </c>
      <c r="C61" s="1496"/>
      <c r="D61" s="1497"/>
      <c r="E61" s="809" t="s">
        <v>10</v>
      </c>
      <c r="F61" s="809"/>
      <c r="G61" s="903" t="s">
        <v>903</v>
      </c>
      <c r="H61" s="1566"/>
      <c r="I61" s="1567" t="s">
        <v>1204</v>
      </c>
      <c r="J61" s="1568"/>
      <c r="K61" s="1568" t="s">
        <v>257</v>
      </c>
      <c r="L61" s="1569" t="s">
        <v>814</v>
      </c>
      <c r="M61" s="1561">
        <v>300000</v>
      </c>
      <c r="N61" s="1580"/>
      <c r="O61" s="1581"/>
      <c r="P61" s="953"/>
      <c r="R61" s="1670">
        <v>583328752201000</v>
      </c>
    </row>
    <row r="62" spans="1:18" ht="23.25" customHeight="1">
      <c r="A62" s="1681">
        <v>56</v>
      </c>
      <c r="B62" s="2385" t="s">
        <v>951</v>
      </c>
      <c r="C62" s="1876"/>
      <c r="D62" s="1521"/>
      <c r="E62" s="1582" t="s">
        <v>10</v>
      </c>
      <c r="F62" s="1323"/>
      <c r="G62" s="889"/>
      <c r="H62" s="1583"/>
      <c r="I62" s="1550" t="s">
        <v>1216</v>
      </c>
      <c r="J62" s="1536"/>
      <c r="K62" s="1536" t="s">
        <v>257</v>
      </c>
      <c r="L62" s="1551" t="s">
        <v>815</v>
      </c>
      <c r="M62" s="1552">
        <v>300000</v>
      </c>
      <c r="N62" s="1536"/>
      <c r="O62" s="1536"/>
      <c r="P62" s="953"/>
      <c r="R62" s="1670"/>
    </row>
    <row r="63" spans="1:18" ht="23.25" customHeight="1">
      <c r="A63" s="1549">
        <v>57</v>
      </c>
      <c r="B63" s="2385" t="s">
        <v>952</v>
      </c>
      <c r="C63" s="1520"/>
      <c r="D63" s="1521"/>
      <c r="E63" s="1582" t="s">
        <v>10</v>
      </c>
      <c r="F63" s="1323">
        <v>3</v>
      </c>
      <c r="G63" s="889" t="s">
        <v>904</v>
      </c>
      <c r="H63" s="1583" t="s">
        <v>237</v>
      </c>
      <c r="I63" s="1550" t="s">
        <v>1205</v>
      </c>
      <c r="J63" s="1536">
        <v>776428195201000</v>
      </c>
      <c r="K63" s="1536" t="s">
        <v>257</v>
      </c>
      <c r="L63" s="1551" t="s">
        <v>815</v>
      </c>
      <c r="M63" s="1552">
        <v>300000</v>
      </c>
      <c r="N63" s="1584"/>
      <c r="O63" s="1584"/>
      <c r="P63" s="1585"/>
      <c r="R63" s="1670">
        <v>776428906202000</v>
      </c>
    </row>
    <row r="64" spans="1:18" ht="23.25" customHeight="1">
      <c r="A64" s="1681">
        <v>58</v>
      </c>
      <c r="B64" s="2388" t="s">
        <v>953</v>
      </c>
      <c r="C64" s="1496"/>
      <c r="D64" s="1497"/>
      <c r="E64" s="1586" t="s">
        <v>10</v>
      </c>
      <c r="F64" s="1587">
        <v>2</v>
      </c>
      <c r="G64" s="1588" t="s">
        <v>931</v>
      </c>
      <c r="H64" s="1589" t="s">
        <v>423</v>
      </c>
      <c r="I64" s="1567" t="s">
        <v>1206</v>
      </c>
      <c r="J64" s="1536">
        <v>583385174201000</v>
      </c>
      <c r="K64" s="1568" t="s">
        <v>257</v>
      </c>
      <c r="L64" s="1569" t="s">
        <v>815</v>
      </c>
      <c r="M64" s="1561">
        <v>300000</v>
      </c>
      <c r="N64" s="1533"/>
      <c r="O64" s="1533"/>
      <c r="P64" s="1533"/>
      <c r="R64" s="1687">
        <v>149207862201000</v>
      </c>
    </row>
    <row r="65" spans="1:18" ht="23.25" customHeight="1">
      <c r="A65" s="1549">
        <v>59</v>
      </c>
      <c r="B65" s="2385" t="s">
        <v>1220</v>
      </c>
      <c r="C65" s="1876"/>
      <c r="D65" s="1521"/>
      <c r="E65" s="1582" t="s">
        <v>10</v>
      </c>
      <c r="F65" s="1323"/>
      <c r="G65" s="889"/>
      <c r="H65" s="1583"/>
      <c r="I65" s="1550" t="s">
        <v>1216</v>
      </c>
      <c r="J65" s="1536"/>
      <c r="K65" s="1536" t="s">
        <v>257</v>
      </c>
      <c r="L65" s="1551" t="s">
        <v>816</v>
      </c>
      <c r="M65" s="1552">
        <v>300000</v>
      </c>
      <c r="N65" s="1533"/>
      <c r="O65" s="1533"/>
      <c r="P65" s="1533"/>
      <c r="R65" s="1687"/>
    </row>
    <row r="66" spans="1:18" ht="23.25" customHeight="1">
      <c r="A66" s="1681">
        <v>60</v>
      </c>
      <c r="B66" s="2385" t="s">
        <v>941</v>
      </c>
      <c r="C66" s="1520"/>
      <c r="D66" s="1521"/>
      <c r="E66" s="805" t="s">
        <v>10</v>
      </c>
      <c r="F66" s="805"/>
      <c r="G66" s="1098"/>
      <c r="H66" s="1318"/>
      <c r="I66" s="1550" t="s">
        <v>1207</v>
      </c>
      <c r="J66" s="1536"/>
      <c r="K66" s="1536" t="s">
        <v>257</v>
      </c>
      <c r="L66" s="1551" t="s">
        <v>816</v>
      </c>
      <c r="M66" s="1552">
        <v>300000</v>
      </c>
      <c r="N66" s="1563"/>
      <c r="O66" s="1552"/>
      <c r="P66" s="1562"/>
      <c r="R66" s="1670">
        <v>157381419201000</v>
      </c>
    </row>
    <row r="67" spans="1:18" ht="23.25" customHeight="1">
      <c r="A67" s="1549">
        <v>61</v>
      </c>
      <c r="B67" s="2388" t="s">
        <v>1211</v>
      </c>
      <c r="C67" s="1496"/>
      <c r="D67" s="1497"/>
      <c r="E67" s="809" t="s">
        <v>10</v>
      </c>
      <c r="F67" s="809">
        <v>3</v>
      </c>
      <c r="G67" s="903" t="s">
        <v>933</v>
      </c>
      <c r="H67" s="1566" t="s">
        <v>300</v>
      </c>
      <c r="I67" s="1567" t="s">
        <v>1208</v>
      </c>
      <c r="J67" s="1590" t="s">
        <v>301</v>
      </c>
      <c r="K67" s="1568" t="s">
        <v>257</v>
      </c>
      <c r="L67" s="1569" t="s">
        <v>816</v>
      </c>
      <c r="M67" s="1561">
        <v>300000</v>
      </c>
      <c r="N67" s="1560">
        <f>M67*5%</f>
        <v>15000</v>
      </c>
      <c r="O67" s="1561">
        <f>M67-N67</f>
        <v>285000</v>
      </c>
      <c r="P67" s="1562">
        <v>82</v>
      </c>
      <c r="R67" s="1671">
        <v>156852287201000</v>
      </c>
    </row>
    <row r="68" spans="1:18" ht="23.25" customHeight="1">
      <c r="A68" s="1681">
        <v>62</v>
      </c>
      <c r="B68" s="2390" t="s">
        <v>1288</v>
      </c>
      <c r="C68" s="1632"/>
      <c r="D68" s="1633"/>
      <c r="E68" s="2402" t="s">
        <v>10</v>
      </c>
      <c r="F68" s="2402"/>
      <c r="G68" s="2403"/>
      <c r="H68" s="2404"/>
      <c r="I68" s="1573" t="s">
        <v>1216</v>
      </c>
      <c r="J68" s="2424"/>
      <c r="K68" s="1574"/>
      <c r="L68" s="1575" t="s">
        <v>972</v>
      </c>
      <c r="M68" s="2381">
        <v>300000</v>
      </c>
      <c r="N68" s="1563"/>
      <c r="O68" s="1552"/>
      <c r="P68" s="1562"/>
      <c r="R68" s="1671"/>
    </row>
    <row r="69" spans="1:18" ht="23.25" customHeight="1">
      <c r="A69" s="1549">
        <v>63</v>
      </c>
      <c r="B69" s="2388" t="s">
        <v>975</v>
      </c>
      <c r="C69" s="2351"/>
      <c r="D69" s="2352"/>
      <c r="E69" s="809" t="s">
        <v>10</v>
      </c>
      <c r="F69" s="809"/>
      <c r="G69" s="903"/>
      <c r="H69" s="1566"/>
      <c r="I69" s="1567" t="s">
        <v>1209</v>
      </c>
      <c r="J69" s="1576"/>
      <c r="K69" s="1568" t="s">
        <v>257</v>
      </c>
      <c r="L69" s="1569" t="s">
        <v>972</v>
      </c>
      <c r="M69" s="1561">
        <v>300000</v>
      </c>
      <c r="N69" s="1563">
        <f>M69*15%</f>
        <v>45000</v>
      </c>
      <c r="O69" s="1552">
        <f>M69-N69</f>
        <v>255000</v>
      </c>
      <c r="P69" s="1555">
        <v>83</v>
      </c>
      <c r="R69" s="1670">
        <v>776330623201000</v>
      </c>
    </row>
    <row r="70" spans="1:18" ht="20.25" customHeight="1">
      <c r="A70" s="2896" t="s">
        <v>59</v>
      </c>
      <c r="B70" s="2897"/>
      <c r="C70" s="2897"/>
      <c r="D70" s="2897"/>
      <c r="E70" s="2897"/>
      <c r="F70" s="2897"/>
      <c r="G70" s="2897"/>
      <c r="H70" s="2897"/>
      <c r="I70" s="2897"/>
      <c r="J70" s="2897"/>
      <c r="K70" s="2897"/>
      <c r="L70" s="2898"/>
      <c r="M70" s="1597">
        <f>SUM(M7:M69)</f>
        <v>18900000</v>
      </c>
      <c r="N70" s="1598">
        <f>SUM(N9:N69)</f>
        <v>585000</v>
      </c>
      <c r="O70" s="1597">
        <f>SUM(O9:O69)</f>
        <v>5715000</v>
      </c>
      <c r="P70" s="1555"/>
    </row>
    <row r="71" spans="1:18" ht="20.25" customHeight="1" thickBot="1">
      <c r="A71" s="2893" t="s">
        <v>1289</v>
      </c>
      <c r="B71" s="2894"/>
      <c r="C71" s="2894"/>
      <c r="D71" s="2894"/>
      <c r="E71" s="2894"/>
      <c r="F71" s="2894"/>
      <c r="G71" s="2894"/>
      <c r="H71" s="2894"/>
      <c r="I71" s="2894"/>
      <c r="J71" s="2894"/>
      <c r="K71" s="2894"/>
      <c r="L71" s="2894"/>
      <c r="M71" s="2895"/>
      <c r="N71" s="1599"/>
      <c r="O71" s="1600"/>
      <c r="P71" s="1601"/>
      <c r="Q71" s="1602"/>
    </row>
    <row r="72" spans="1:18" ht="12" thickTop="1"/>
    <row r="73" spans="1:18" s="881" customFormat="1">
      <c r="A73" s="890"/>
      <c r="B73" s="818"/>
      <c r="C73" s="897"/>
      <c r="D73" s="897"/>
      <c r="E73" s="1605"/>
      <c r="F73" s="1605"/>
      <c r="G73" s="1606"/>
      <c r="H73" s="1607"/>
      <c r="I73" s="1424"/>
      <c r="J73" s="1608"/>
      <c r="K73" s="1608"/>
      <c r="L73" s="1609"/>
      <c r="M73" s="1608"/>
      <c r="O73" s="1610"/>
      <c r="P73" s="1611"/>
      <c r="R73" s="1612"/>
    </row>
    <row r="74" spans="1:18" s="881" customFormat="1" ht="12">
      <c r="A74" s="890"/>
      <c r="B74" s="818"/>
      <c r="C74" s="897"/>
      <c r="D74" s="897"/>
      <c r="E74" s="1605"/>
      <c r="F74" s="1605"/>
      <c r="G74" s="1606"/>
      <c r="H74" s="1607"/>
      <c r="I74" s="1613" t="s">
        <v>60</v>
      </c>
      <c r="J74" s="1608"/>
      <c r="K74" s="1608"/>
      <c r="L74" s="1609"/>
      <c r="M74" s="1608"/>
      <c r="O74" s="1610"/>
      <c r="P74" s="1611"/>
      <c r="Q74" s="1808">
        <f>M61*A69</f>
        <v>18900000</v>
      </c>
      <c r="R74" s="1612"/>
    </row>
    <row r="75" spans="1:18" s="881" customFormat="1" ht="12">
      <c r="A75" s="818"/>
      <c r="C75" s="889"/>
      <c r="D75" s="897"/>
      <c r="E75" s="1605"/>
      <c r="F75" s="1605"/>
      <c r="G75" s="1606"/>
      <c r="H75" s="1607"/>
      <c r="I75" s="1613"/>
      <c r="J75" s="1608"/>
      <c r="K75" s="1608"/>
      <c r="L75" s="1609"/>
      <c r="M75" s="1608"/>
      <c r="O75" s="875"/>
      <c r="P75" s="1614"/>
      <c r="R75" s="1612"/>
    </row>
    <row r="76" spans="1:18" s="881" customFormat="1" ht="12">
      <c r="A76" s="818"/>
      <c r="C76" s="889"/>
      <c r="D76" s="874"/>
      <c r="E76" s="1605"/>
      <c r="F76" s="1605"/>
      <c r="G76" s="1606"/>
      <c r="H76" s="1607"/>
      <c r="I76" s="2338"/>
      <c r="J76" s="1608"/>
      <c r="K76" s="1608"/>
      <c r="L76" s="1609"/>
      <c r="M76" s="1608"/>
      <c r="O76" s="875"/>
      <c r="P76" s="1614"/>
      <c r="R76" s="1612"/>
    </row>
    <row r="77" spans="1:18" s="881" customFormat="1" ht="12">
      <c r="A77" s="818"/>
      <c r="C77" s="889"/>
      <c r="D77" s="874"/>
      <c r="E77" s="1605"/>
      <c r="F77" s="1605"/>
      <c r="G77" s="1606"/>
      <c r="H77" s="1607"/>
      <c r="I77" s="1613"/>
      <c r="J77" s="1608"/>
      <c r="K77" s="1608"/>
      <c r="L77" s="1609"/>
      <c r="M77" s="1608"/>
      <c r="O77" s="875"/>
      <c r="P77" s="1614"/>
      <c r="R77" s="1612"/>
    </row>
    <row r="78" spans="1:18" s="881" customFormat="1" ht="12">
      <c r="C78" s="889"/>
      <c r="D78" s="874"/>
      <c r="E78" s="1605"/>
      <c r="F78" s="1605"/>
      <c r="G78" s="1606"/>
      <c r="H78" s="1607"/>
      <c r="I78" s="1613"/>
      <c r="J78" s="1608"/>
      <c r="K78" s="1608"/>
      <c r="L78" s="1609"/>
      <c r="M78" s="1608"/>
      <c r="O78" s="875"/>
      <c r="P78" s="1614"/>
      <c r="R78" s="1612"/>
    </row>
    <row r="79" spans="1:18" s="881" customFormat="1" ht="15.75" customHeight="1">
      <c r="C79" s="889"/>
      <c r="D79" s="874"/>
      <c r="E79" s="1615"/>
      <c r="F79" s="1615"/>
      <c r="G79" s="1616"/>
      <c r="H79" s="1617"/>
      <c r="I79" s="2889" t="s">
        <v>1141</v>
      </c>
      <c r="J79" s="2889"/>
      <c r="K79" s="2889"/>
      <c r="L79" s="2889"/>
      <c r="M79" s="1618"/>
      <c r="O79" s="875"/>
      <c r="P79" s="1614"/>
      <c r="Q79" s="1808">
        <f>A69*M67</f>
        <v>18900000</v>
      </c>
      <c r="R79" s="1612"/>
    </row>
    <row r="80" spans="1:18" s="881" customFormat="1" ht="15.75" customHeight="1">
      <c r="C80" s="889"/>
      <c r="D80" s="874"/>
      <c r="E80" s="1615"/>
      <c r="F80" s="1615"/>
      <c r="G80" s="1616"/>
      <c r="H80" s="1617"/>
      <c r="I80" s="2889" t="s">
        <v>62</v>
      </c>
      <c r="J80" s="2889"/>
      <c r="K80" s="2889"/>
      <c r="L80" s="2889"/>
      <c r="M80" s="1618"/>
      <c r="O80" s="875"/>
      <c r="P80" s="1614"/>
      <c r="R80" s="1612"/>
    </row>
    <row r="81" spans="1:18" s="881" customFormat="1">
      <c r="C81" s="889"/>
      <c r="D81" s="874"/>
      <c r="E81" s="1614"/>
      <c r="F81" s="1614"/>
      <c r="G81" s="1620"/>
      <c r="I81" s="1425"/>
      <c r="J81" s="891"/>
      <c r="K81" s="891"/>
      <c r="L81" s="1319"/>
      <c r="M81" s="891"/>
      <c r="O81" s="875"/>
      <c r="P81" s="1614"/>
      <c r="R81" s="1612"/>
    </row>
    <row r="82" spans="1:18" s="881" customFormat="1">
      <c r="C82" s="889"/>
      <c r="D82" s="874"/>
      <c r="E82" s="1614"/>
      <c r="F82" s="1614"/>
      <c r="G82" s="1620"/>
      <c r="I82" s="1425"/>
      <c r="J82" s="891"/>
      <c r="K82" s="891"/>
      <c r="L82" s="1319"/>
      <c r="M82" s="891"/>
      <c r="O82" s="875"/>
      <c r="P82" s="1614"/>
      <c r="R82" s="1612"/>
    </row>
    <row r="83" spans="1:18" s="881" customFormat="1">
      <c r="C83" s="889"/>
      <c r="D83" s="874"/>
      <c r="E83" s="1614"/>
      <c r="F83" s="1614"/>
      <c r="G83" s="1620"/>
      <c r="I83" s="1425"/>
      <c r="J83" s="891"/>
      <c r="K83" s="891"/>
      <c r="L83" s="1319"/>
      <c r="M83" s="891"/>
      <c r="O83" s="875"/>
      <c r="P83" s="1614"/>
      <c r="R83" s="1612"/>
    </row>
    <row r="84" spans="1:18" s="881" customFormat="1">
      <c r="C84" s="889"/>
      <c r="D84" s="874"/>
      <c r="E84" s="1614"/>
      <c r="F84" s="1614"/>
      <c r="G84" s="1620"/>
      <c r="I84" s="1425"/>
      <c r="J84" s="891"/>
      <c r="K84" s="891"/>
      <c r="L84" s="1319"/>
      <c r="M84" s="891"/>
      <c r="O84" s="875"/>
      <c r="P84" s="1614"/>
      <c r="R84" s="1612"/>
    </row>
    <row r="85" spans="1:18" s="881" customFormat="1">
      <c r="C85" s="873"/>
      <c r="E85" s="873"/>
      <c r="F85" s="873"/>
      <c r="G85" s="874"/>
      <c r="H85" s="873"/>
      <c r="I85" s="1426"/>
      <c r="J85" s="875"/>
      <c r="K85" s="875"/>
      <c r="L85" s="1320"/>
      <c r="M85" s="875"/>
      <c r="O85" s="875"/>
      <c r="R85" s="1612"/>
    </row>
    <row r="86" spans="1:18">
      <c r="A86" s="1323"/>
      <c r="B86" s="818"/>
      <c r="C86" s="1323"/>
      <c r="D86" s="1323"/>
      <c r="E86" s="1323"/>
      <c r="F86" s="1323"/>
      <c r="G86" s="889"/>
      <c r="H86" s="1323"/>
      <c r="I86" s="1524"/>
      <c r="J86" s="1520"/>
      <c r="K86" s="1520"/>
      <c r="L86" s="1520"/>
    </row>
    <row r="87" spans="1:18">
      <c r="A87" s="1323"/>
      <c r="B87" s="818"/>
      <c r="C87" s="1323"/>
      <c r="D87" s="1323"/>
      <c r="E87" s="1323"/>
      <c r="F87" s="1323"/>
      <c r="G87" s="889"/>
      <c r="H87" s="1323"/>
      <c r="I87" s="1524"/>
      <c r="J87" s="1520"/>
      <c r="K87" s="1520"/>
      <c r="L87" s="1520"/>
    </row>
    <row r="88" spans="1:18">
      <c r="A88" s="1323"/>
      <c r="B88" s="818"/>
      <c r="C88" s="1323"/>
      <c r="D88" s="1323"/>
      <c r="E88" s="1323"/>
      <c r="F88" s="1323"/>
      <c r="G88" s="889"/>
      <c r="H88" s="1323"/>
      <c r="I88" s="1524"/>
      <c r="J88" s="1520"/>
      <c r="K88" s="1520"/>
      <c r="L88" s="1520"/>
    </row>
    <row r="89" spans="1:18">
      <c r="A89" s="1323"/>
      <c r="B89" s="818"/>
      <c r="C89" s="1323"/>
      <c r="D89" s="1323"/>
      <c r="E89" s="1323"/>
      <c r="F89" s="1323"/>
      <c r="G89" s="889"/>
      <c r="H89" s="1323"/>
      <c r="I89" s="1524"/>
      <c r="J89" s="1520"/>
      <c r="K89" s="1520"/>
      <c r="L89" s="1520"/>
    </row>
    <row r="90" spans="1:18">
      <c r="A90" s="1323"/>
      <c r="B90" s="818"/>
      <c r="C90" s="1323"/>
      <c r="D90" s="1323"/>
      <c r="E90" s="1323"/>
      <c r="F90" s="1323"/>
      <c r="G90" s="889"/>
      <c r="H90" s="1323"/>
      <c r="I90" s="1524"/>
      <c r="J90" s="1520"/>
      <c r="K90" s="1520"/>
      <c r="L90" s="1520"/>
    </row>
    <row r="91" spans="1:18">
      <c r="A91" s="1323"/>
      <c r="B91" s="818"/>
      <c r="C91" s="1323"/>
      <c r="D91" s="1323"/>
      <c r="E91" s="1323"/>
      <c r="F91" s="1323"/>
      <c r="G91" s="889"/>
      <c r="H91" s="1323"/>
      <c r="I91" s="1524"/>
      <c r="J91" s="1520"/>
      <c r="K91" s="1520"/>
      <c r="L91" s="1520"/>
    </row>
    <row r="92" spans="1:18">
      <c r="A92" s="1323"/>
      <c r="B92" s="818"/>
      <c r="C92" s="1323"/>
      <c r="D92" s="1323"/>
      <c r="E92" s="1323"/>
      <c r="F92" s="1323"/>
      <c r="G92" s="889"/>
      <c r="H92" s="1323"/>
      <c r="I92" s="1524"/>
      <c r="J92" s="1520"/>
      <c r="K92" s="1520"/>
      <c r="L92" s="1520"/>
    </row>
    <row r="93" spans="1:18">
      <c r="A93" s="1323"/>
      <c r="B93" s="818"/>
      <c r="C93" s="1323"/>
      <c r="D93" s="1323"/>
      <c r="E93" s="1323"/>
      <c r="F93" s="1323"/>
      <c r="G93" s="889"/>
      <c r="H93" s="1323"/>
      <c r="I93" s="1524"/>
      <c r="J93" s="1520"/>
      <c r="K93" s="1520"/>
      <c r="L93" s="1520"/>
    </row>
    <row r="94" spans="1:18">
      <c r="A94" s="1323"/>
      <c r="B94" s="818"/>
      <c r="C94" s="1323"/>
      <c r="D94" s="1323"/>
      <c r="E94" s="1323"/>
      <c r="F94" s="1323"/>
      <c r="G94" s="889"/>
      <c r="H94" s="1323"/>
      <c r="I94" s="1524"/>
      <c r="J94" s="1520"/>
      <c r="K94" s="1520"/>
      <c r="L94" s="1520"/>
    </row>
    <row r="95" spans="1:18">
      <c r="A95" s="1323"/>
      <c r="B95" s="818"/>
      <c r="C95" s="1323"/>
      <c r="D95" s="1323"/>
      <c r="E95" s="1323"/>
      <c r="F95" s="1323"/>
      <c r="G95" s="889"/>
      <c r="H95" s="1323"/>
      <c r="I95" s="1524"/>
      <c r="J95" s="1520"/>
      <c r="K95" s="1520"/>
      <c r="L95" s="1520"/>
    </row>
    <row r="96" spans="1:18">
      <c r="A96" s="1323"/>
      <c r="B96" s="818"/>
      <c r="C96" s="1323"/>
      <c r="D96" s="1323"/>
      <c r="E96" s="1323"/>
      <c r="F96" s="1323"/>
      <c r="G96" s="889"/>
      <c r="H96" s="1323"/>
      <c r="I96" s="1524"/>
      <c r="J96" s="1520"/>
      <c r="K96" s="1520"/>
      <c r="L96" s="1520"/>
    </row>
    <row r="97" spans="1:18">
      <c r="A97" s="1323"/>
      <c r="B97" s="818"/>
      <c r="C97" s="1323"/>
      <c r="D97" s="1323"/>
      <c r="E97" s="1323"/>
      <c r="F97" s="1323"/>
      <c r="G97" s="889"/>
      <c r="H97" s="1323"/>
      <c r="I97" s="1524"/>
      <c r="J97" s="1520"/>
      <c r="K97" s="1520"/>
      <c r="L97" s="1520"/>
    </row>
    <row r="98" spans="1:18">
      <c r="A98" s="1323"/>
      <c r="B98" s="818"/>
      <c r="C98" s="1323"/>
      <c r="D98" s="1323"/>
      <c r="E98" s="1323"/>
      <c r="F98" s="1323"/>
      <c r="G98" s="889"/>
      <c r="H98" s="1323"/>
      <c r="I98" s="1524"/>
      <c r="J98" s="1520"/>
      <c r="K98" s="1520"/>
      <c r="L98" s="1520"/>
      <c r="M98" s="1533"/>
      <c r="N98" s="1533"/>
      <c r="O98" s="1533"/>
      <c r="P98" s="1533"/>
      <c r="R98" s="1533"/>
    </row>
    <row r="99" spans="1:18">
      <c r="A99" s="1323"/>
      <c r="B99" s="818"/>
      <c r="C99" s="1323"/>
      <c r="D99" s="1323"/>
      <c r="E99" s="1323"/>
      <c r="F99" s="1323"/>
      <c r="G99" s="889"/>
      <c r="H99" s="1323"/>
      <c r="I99" s="1524"/>
      <c r="J99" s="1520"/>
      <c r="K99" s="1520"/>
      <c r="L99" s="1520"/>
      <c r="M99" s="1533"/>
      <c r="N99" s="1533"/>
      <c r="O99" s="1533"/>
      <c r="P99" s="1533"/>
      <c r="R99" s="1533"/>
    </row>
    <row r="100" spans="1:18">
      <c r="A100" s="1323"/>
      <c r="B100" s="818"/>
      <c r="C100" s="1323"/>
      <c r="D100" s="1323"/>
      <c r="E100" s="1323"/>
      <c r="F100" s="1323"/>
      <c r="G100" s="889"/>
      <c r="H100" s="1323"/>
      <c r="I100" s="1524"/>
      <c r="J100" s="1520"/>
      <c r="K100" s="1520"/>
      <c r="L100" s="1520"/>
      <c r="M100" s="1533"/>
      <c r="N100" s="1533"/>
      <c r="O100" s="1533"/>
      <c r="P100" s="1533"/>
      <c r="R100" s="1533"/>
    </row>
    <row r="101" spans="1:18">
      <c r="A101" s="1323"/>
      <c r="B101" s="818"/>
      <c r="C101" s="1323"/>
      <c r="D101" s="1323"/>
      <c r="E101" s="1323"/>
      <c r="F101" s="1323"/>
      <c r="G101" s="889"/>
      <c r="H101" s="1323"/>
      <c r="I101" s="1524"/>
      <c r="J101" s="1520"/>
      <c r="K101" s="1520"/>
      <c r="L101" s="1520"/>
      <c r="M101" s="1533"/>
      <c r="N101" s="1533"/>
      <c r="O101" s="1533"/>
      <c r="P101" s="1533"/>
      <c r="R101" s="1533"/>
    </row>
    <row r="102" spans="1:18">
      <c r="A102" s="1323"/>
      <c r="B102" s="818"/>
      <c r="C102" s="1323"/>
      <c r="D102" s="1323"/>
      <c r="E102" s="1323"/>
      <c r="F102" s="1323"/>
      <c r="G102" s="889"/>
      <c r="H102" s="1323"/>
      <c r="I102" s="1524"/>
      <c r="J102" s="1520"/>
      <c r="K102" s="1520"/>
      <c r="L102" s="1520"/>
      <c r="M102" s="1533"/>
      <c r="N102" s="1533"/>
      <c r="O102" s="1533"/>
      <c r="P102" s="1533"/>
      <c r="R102" s="1533"/>
    </row>
    <row r="103" spans="1:18">
      <c r="A103" s="1323"/>
      <c r="B103" s="818"/>
      <c r="C103" s="1323"/>
      <c r="D103" s="1323"/>
      <c r="E103" s="1323"/>
      <c r="F103" s="1323"/>
      <c r="G103" s="889"/>
      <c r="H103" s="1323"/>
      <c r="I103" s="1524"/>
      <c r="J103" s="1520"/>
      <c r="K103" s="1520"/>
      <c r="L103" s="1520"/>
      <c r="M103" s="1533"/>
      <c r="N103" s="1533"/>
      <c r="O103" s="1533"/>
      <c r="P103" s="1533"/>
      <c r="R103" s="1533"/>
    </row>
    <row r="104" spans="1:18">
      <c r="A104" s="1323"/>
      <c r="B104" s="818"/>
      <c r="C104" s="1323"/>
      <c r="D104" s="1323"/>
      <c r="E104" s="1323"/>
      <c r="F104" s="1323"/>
      <c r="G104" s="889"/>
      <c r="H104" s="1323"/>
      <c r="I104" s="1524"/>
      <c r="J104" s="1520"/>
      <c r="K104" s="1520"/>
      <c r="L104" s="1520"/>
      <c r="M104" s="1533"/>
      <c r="N104" s="1533"/>
      <c r="O104" s="1533"/>
      <c r="P104" s="1533"/>
      <c r="R104" s="1533"/>
    </row>
    <row r="105" spans="1:18">
      <c r="A105" s="1323"/>
      <c r="B105" s="818"/>
      <c r="C105" s="1323"/>
      <c r="D105" s="1323"/>
      <c r="E105" s="1323"/>
      <c r="F105" s="1323"/>
      <c r="G105" s="889"/>
      <c r="H105" s="1323"/>
      <c r="I105" s="1524"/>
      <c r="J105" s="1520"/>
      <c r="K105" s="1520"/>
      <c r="L105" s="1520"/>
      <c r="M105" s="1533"/>
      <c r="N105" s="1533"/>
      <c r="O105" s="1533"/>
      <c r="P105" s="1533"/>
      <c r="R105" s="1533"/>
    </row>
    <row r="106" spans="1:18">
      <c r="A106" s="1323"/>
      <c r="B106" s="818"/>
      <c r="C106" s="1323"/>
      <c r="D106" s="1323"/>
      <c r="E106" s="1323"/>
      <c r="F106" s="1323"/>
      <c r="G106" s="889"/>
      <c r="H106" s="1323"/>
      <c r="I106" s="1524"/>
      <c r="J106" s="1520"/>
      <c r="K106" s="1520"/>
      <c r="L106" s="1520"/>
      <c r="M106" s="1533"/>
      <c r="N106" s="1533"/>
      <c r="O106" s="1533"/>
      <c r="P106" s="1533"/>
      <c r="R106" s="1533"/>
    </row>
    <row r="107" spans="1:18">
      <c r="A107" s="1323"/>
      <c r="B107" s="818"/>
      <c r="C107" s="1323"/>
      <c r="D107" s="1323"/>
      <c r="E107" s="1323"/>
      <c r="F107" s="1323"/>
      <c r="G107" s="889"/>
      <c r="H107" s="1323"/>
      <c r="I107" s="1524"/>
      <c r="J107" s="1520"/>
      <c r="K107" s="1520"/>
      <c r="L107" s="1520"/>
      <c r="M107" s="1533"/>
      <c r="N107" s="1533"/>
      <c r="O107" s="1533"/>
      <c r="P107" s="1533"/>
      <c r="R107" s="1533"/>
    </row>
    <row r="108" spans="1:18">
      <c r="A108" s="1323"/>
      <c r="B108" s="818"/>
      <c r="C108" s="1323"/>
      <c r="D108" s="1323"/>
      <c r="E108" s="1323"/>
      <c r="F108" s="1323"/>
      <c r="G108" s="889"/>
      <c r="H108" s="1323"/>
      <c r="I108" s="1524"/>
      <c r="J108" s="1520"/>
      <c r="K108" s="1520"/>
      <c r="L108" s="1520"/>
      <c r="M108" s="1533"/>
      <c r="N108" s="1533"/>
      <c r="O108" s="1533"/>
      <c r="P108" s="1533"/>
      <c r="R108" s="1533"/>
    </row>
    <row r="109" spans="1:18">
      <c r="A109" s="1323"/>
      <c r="B109" s="818"/>
      <c r="C109" s="1323"/>
      <c r="D109" s="1323"/>
      <c r="E109" s="1323"/>
      <c r="F109" s="1323"/>
      <c r="G109" s="889"/>
      <c r="H109" s="1323"/>
      <c r="I109" s="1524"/>
      <c r="J109" s="1520"/>
      <c r="K109" s="1520"/>
      <c r="L109" s="1520"/>
      <c r="M109" s="1533"/>
      <c r="N109" s="1533"/>
      <c r="O109" s="1533"/>
      <c r="P109" s="1533"/>
      <c r="R109" s="1533"/>
    </row>
    <row r="110" spans="1:18">
      <c r="A110" s="1323"/>
      <c r="B110" s="818"/>
      <c r="C110" s="1323"/>
      <c r="D110" s="1323"/>
      <c r="E110" s="1323"/>
      <c r="F110" s="1323"/>
      <c r="G110" s="889"/>
      <c r="H110" s="1323"/>
      <c r="I110" s="1524"/>
      <c r="J110" s="1520"/>
      <c r="K110" s="1520"/>
      <c r="L110" s="1520"/>
      <c r="M110" s="1533"/>
      <c r="N110" s="1533"/>
      <c r="O110" s="1533"/>
      <c r="P110" s="1533"/>
      <c r="R110" s="1533"/>
    </row>
    <row r="111" spans="1:18">
      <c r="A111" s="1323"/>
      <c r="B111" s="818"/>
      <c r="C111" s="1323"/>
      <c r="D111" s="1323"/>
      <c r="E111" s="1323"/>
      <c r="F111" s="1323"/>
      <c r="G111" s="889"/>
      <c r="H111" s="1323"/>
      <c r="I111" s="1524"/>
      <c r="J111" s="1520"/>
      <c r="K111" s="1520"/>
      <c r="L111" s="1520"/>
      <c r="M111" s="1533"/>
      <c r="N111" s="1533"/>
      <c r="O111" s="1533"/>
      <c r="P111" s="1533"/>
      <c r="R111" s="1533"/>
    </row>
    <row r="112" spans="1:18">
      <c r="A112" s="1323"/>
      <c r="B112" s="818"/>
      <c r="C112" s="1323"/>
      <c r="D112" s="1323"/>
      <c r="E112" s="1323"/>
      <c r="F112" s="1323"/>
      <c r="G112" s="889"/>
      <c r="H112" s="1323"/>
      <c r="I112" s="1524"/>
      <c r="J112" s="1520"/>
      <c r="K112" s="1520"/>
      <c r="L112" s="1520"/>
      <c r="M112" s="1533"/>
      <c r="N112" s="1533"/>
      <c r="O112" s="1533"/>
      <c r="P112" s="1533"/>
      <c r="R112" s="1533"/>
    </row>
    <row r="113" spans="1:18">
      <c r="A113" s="1323"/>
      <c r="B113" s="818"/>
      <c r="C113" s="1323"/>
      <c r="D113" s="1323"/>
      <c r="E113" s="1323"/>
      <c r="F113" s="1323"/>
      <c r="G113" s="889"/>
      <c r="H113" s="1323"/>
      <c r="I113" s="1524"/>
      <c r="J113" s="1520"/>
      <c r="K113" s="1520"/>
      <c r="L113" s="1520"/>
      <c r="M113" s="1533"/>
      <c r="N113" s="1533"/>
      <c r="O113" s="1533"/>
      <c r="P113" s="1533"/>
      <c r="R113" s="1533"/>
    </row>
    <row r="114" spans="1:18">
      <c r="A114" s="1323"/>
      <c r="B114" s="818"/>
      <c r="C114" s="1323"/>
      <c r="D114" s="1323"/>
      <c r="E114" s="1323"/>
      <c r="F114" s="1323"/>
      <c r="G114" s="889"/>
      <c r="H114" s="1323"/>
      <c r="I114" s="1524"/>
      <c r="J114" s="1520"/>
      <c r="K114" s="1520"/>
      <c r="L114" s="1520"/>
      <c r="M114" s="1533"/>
      <c r="N114" s="1533"/>
      <c r="O114" s="1533"/>
      <c r="P114" s="1533"/>
      <c r="R114" s="1533"/>
    </row>
    <row r="115" spans="1:18">
      <c r="A115" s="1323"/>
      <c r="B115" s="818"/>
      <c r="C115" s="1323"/>
      <c r="D115" s="1323"/>
      <c r="E115" s="1323"/>
      <c r="F115" s="1323"/>
      <c r="G115" s="889"/>
      <c r="H115" s="1323"/>
      <c r="I115" s="1524"/>
      <c r="J115" s="1520"/>
      <c r="K115" s="1520"/>
      <c r="L115" s="1520"/>
      <c r="M115" s="1533"/>
      <c r="N115" s="1533"/>
      <c r="O115" s="1533"/>
      <c r="P115" s="1533"/>
      <c r="R115" s="1533"/>
    </row>
    <row r="116" spans="1:18">
      <c r="A116" s="1323"/>
      <c r="B116" s="818"/>
      <c r="C116" s="1323"/>
      <c r="D116" s="1323"/>
      <c r="E116" s="1323"/>
      <c r="F116" s="1323"/>
      <c r="G116" s="889"/>
      <c r="H116" s="1323"/>
      <c r="I116" s="1524"/>
      <c r="J116" s="1520"/>
      <c r="K116" s="1520"/>
      <c r="L116" s="1520"/>
      <c r="M116" s="1533"/>
      <c r="N116" s="1533"/>
      <c r="O116" s="1533"/>
      <c r="P116" s="1533"/>
      <c r="R116" s="1533"/>
    </row>
    <row r="142" spans="1:18">
      <c r="A142" s="1533"/>
      <c r="B142" s="881" t="s">
        <v>409</v>
      </c>
      <c r="E142" s="873" t="s">
        <v>10</v>
      </c>
      <c r="M142" s="1537">
        <v>583330824201000</v>
      </c>
      <c r="Q142" s="1621" t="s">
        <v>810</v>
      </c>
      <c r="R142" s="1622" t="s">
        <v>806</v>
      </c>
    </row>
    <row r="143" spans="1:18">
      <c r="A143" s="1533"/>
      <c r="B143" s="881" t="s">
        <v>410</v>
      </c>
      <c r="E143" s="873" t="s">
        <v>7</v>
      </c>
      <c r="M143" s="1537">
        <v>255259541201000</v>
      </c>
      <c r="Q143" s="1621" t="s">
        <v>253</v>
      </c>
      <c r="R143" s="1622" t="s">
        <v>812</v>
      </c>
    </row>
    <row r="144" spans="1:18">
      <c r="A144" s="1533"/>
      <c r="B144" s="818" t="s">
        <v>105</v>
      </c>
      <c r="C144" s="818"/>
      <c r="D144" s="819"/>
      <c r="E144" s="805" t="s">
        <v>10</v>
      </c>
      <c r="F144" s="805"/>
      <c r="G144" s="1098"/>
      <c r="H144" s="805"/>
      <c r="I144" s="1427" t="s">
        <v>811</v>
      </c>
      <c r="J144" s="826"/>
      <c r="K144" s="826"/>
      <c r="L144" s="826"/>
    </row>
    <row r="145" spans="1:18">
      <c r="A145" s="1533"/>
      <c r="B145" s="2391" t="s">
        <v>105</v>
      </c>
      <c r="C145" s="822"/>
      <c r="D145" s="822"/>
      <c r="E145" s="805"/>
      <c r="F145" s="805"/>
      <c r="G145" s="1098"/>
      <c r="H145" s="805"/>
      <c r="I145" s="1427" t="s">
        <v>223</v>
      </c>
      <c r="J145" s="826"/>
      <c r="K145" s="826"/>
      <c r="L145" s="826"/>
    </row>
    <row r="146" spans="1:18">
      <c r="A146" s="1533"/>
      <c r="B146" s="2392" t="s">
        <v>105</v>
      </c>
      <c r="C146" s="824"/>
      <c r="D146" s="824"/>
      <c r="E146" s="809"/>
      <c r="F146" s="809"/>
      <c r="G146" s="903"/>
      <c r="H146" s="809"/>
      <c r="I146" s="1428" t="s">
        <v>250</v>
      </c>
      <c r="J146" s="826"/>
      <c r="K146" s="826"/>
      <c r="L146" s="826"/>
      <c r="M146" s="1533"/>
      <c r="N146" s="1533"/>
      <c r="O146" s="1533"/>
      <c r="P146" s="1533"/>
      <c r="R146" s="1533"/>
    </row>
  </sheetData>
  <autoFilter ref="A6:P71">
    <filterColumn colId="1" showButton="0"/>
    <filterColumn colId="2" showButton="0"/>
    <filterColumn colId="8" showButton="0"/>
    <filterColumn colId="9" showButton="0"/>
    <filterColumn colId="10" showButton="0"/>
  </autoFilter>
  <mergeCells count="10">
    <mergeCell ref="I79:L79"/>
    <mergeCell ref="I80:L80"/>
    <mergeCell ref="D1:M1"/>
    <mergeCell ref="D2:M2"/>
    <mergeCell ref="D3:M3"/>
    <mergeCell ref="D4:M4"/>
    <mergeCell ref="B6:D6"/>
    <mergeCell ref="I6:L6"/>
    <mergeCell ref="A71:M71"/>
    <mergeCell ref="A70:L70"/>
  </mergeCells>
  <pageMargins left="0.7" right="0.7" top="0.5" bottom="0" header="0.3" footer="0.3"/>
  <pageSetup paperSize="9" scale="9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R120"/>
  <sheetViews>
    <sheetView topLeftCell="A28" workbookViewId="0">
      <selection activeCell="I48" sqref="I48:K48"/>
    </sheetView>
  </sheetViews>
  <sheetFormatPr defaultColWidth="18" defaultRowHeight="11.25"/>
  <cols>
    <col min="1" max="1" width="4" style="873" customWidth="1"/>
    <col min="2" max="2" width="4.7109375" style="881" customWidth="1"/>
    <col min="3" max="3" width="1.42578125" style="873" bestFit="1" customWidth="1"/>
    <col min="4" max="4" width="23.85546875" style="873" customWidth="1"/>
    <col min="5" max="5" width="4.28515625" style="873" customWidth="1"/>
    <col min="6" max="6" width="4.28515625" style="873" hidden="1" customWidth="1"/>
    <col min="7" max="7" width="12.28515625" style="874" hidden="1" customWidth="1"/>
    <col min="8" max="8" width="13.28515625" style="873" hidden="1" customWidth="1"/>
    <col min="9" max="9" width="31" style="2420" customWidth="1"/>
    <col min="10" max="10" width="2" style="1535" customWidth="1"/>
    <col min="11" max="11" width="16.140625" style="1535" customWidth="1"/>
    <col min="12" max="12" width="11.42578125" style="2429" customWidth="1"/>
    <col min="13" max="13" width="9" style="2429" hidden="1" customWidth="1"/>
    <col min="14" max="14" width="9.85546875" style="2429" hidden="1" customWidth="1"/>
    <col min="15" max="15" width="18.5703125" style="1535" hidden="1" customWidth="1"/>
    <col min="16" max="16" width="18" style="873"/>
    <col min="17" max="17" width="26.42578125" style="2427" hidden="1" customWidth="1"/>
    <col min="18" max="16384" width="18" style="873"/>
  </cols>
  <sheetData>
    <row r="1" spans="1:17" s="878" customFormat="1" ht="17.25" customHeight="1">
      <c r="A1" s="2747" t="s">
        <v>1058</v>
      </c>
      <c r="B1" s="2747"/>
      <c r="C1" s="1525" t="s">
        <v>257</v>
      </c>
      <c r="D1" s="2884" t="s">
        <v>699</v>
      </c>
      <c r="E1" s="2884"/>
      <c r="F1" s="2884"/>
      <c r="G1" s="2884"/>
      <c r="H1" s="2884"/>
      <c r="I1" s="2884"/>
      <c r="J1" s="2884"/>
      <c r="K1" s="2884"/>
      <c r="L1" s="2884"/>
      <c r="M1" s="2369"/>
      <c r="N1" s="2369"/>
      <c r="O1" s="2369"/>
      <c r="Q1" s="2425"/>
    </row>
    <row r="2" spans="1:17" s="878" customFormat="1">
      <c r="A2" s="2758" t="s">
        <v>1059</v>
      </c>
      <c r="B2" s="2758"/>
      <c r="C2" s="878" t="s">
        <v>257</v>
      </c>
      <c r="D2" s="2759" t="s">
        <v>1042</v>
      </c>
      <c r="E2" s="2760"/>
      <c r="F2" s="2760"/>
      <c r="G2" s="2760"/>
      <c r="H2" s="2760"/>
      <c r="I2" s="2760"/>
      <c r="J2" s="2760"/>
      <c r="K2" s="2760"/>
      <c r="L2" s="2760"/>
      <c r="M2" s="2760"/>
      <c r="N2" s="2426"/>
      <c r="O2" s="1642"/>
      <c r="Q2" s="2425"/>
    </row>
    <row r="3" spans="1:17" ht="12" customHeight="1">
      <c r="A3" s="2758" t="s">
        <v>1060</v>
      </c>
      <c r="B3" s="2758"/>
      <c r="C3" s="878" t="s">
        <v>257</v>
      </c>
      <c r="D3" s="2885" t="s">
        <v>1159</v>
      </c>
      <c r="E3" s="2885"/>
      <c r="F3" s="2885"/>
      <c r="G3" s="2885"/>
      <c r="H3" s="2885"/>
      <c r="I3" s="2885"/>
      <c r="J3" s="2885"/>
      <c r="K3" s="2885"/>
      <c r="L3" s="2885"/>
      <c r="M3" s="2426"/>
      <c r="N3" s="2426"/>
      <c r="O3" s="1642" t="s">
        <v>395</v>
      </c>
    </row>
    <row r="4" spans="1:17" ht="27.75" customHeight="1">
      <c r="A4" s="2747" t="s">
        <v>1061</v>
      </c>
      <c r="B4" s="2747"/>
      <c r="C4" s="1525" t="s">
        <v>257</v>
      </c>
      <c r="D4" s="2884" t="s">
        <v>1111</v>
      </c>
      <c r="E4" s="2884"/>
      <c r="F4" s="2884"/>
      <c r="G4" s="2884"/>
      <c r="H4" s="2884"/>
      <c r="I4" s="2884"/>
      <c r="J4" s="2884"/>
      <c r="K4" s="2884"/>
      <c r="L4" s="2884"/>
      <c r="M4" s="2426"/>
      <c r="N4" s="2426"/>
      <c r="O4" s="1642"/>
    </row>
    <row r="5" spans="1:17" ht="12" thickBot="1">
      <c r="L5" s="2428"/>
    </row>
    <row r="6" spans="1:17" s="2433" customFormat="1" ht="40.5" customHeight="1" thickTop="1" thickBot="1">
      <c r="A6" s="1682" t="s">
        <v>0</v>
      </c>
      <c r="B6" s="2901" t="s">
        <v>408</v>
      </c>
      <c r="C6" s="2902"/>
      <c r="D6" s="2903"/>
      <c r="E6" s="1684" t="s">
        <v>2</v>
      </c>
      <c r="F6" s="1683" t="s">
        <v>737</v>
      </c>
      <c r="G6" s="2371" t="s">
        <v>64</v>
      </c>
      <c r="H6" s="2371" t="s">
        <v>4</v>
      </c>
      <c r="I6" s="2904" t="s">
        <v>310</v>
      </c>
      <c r="J6" s="2904"/>
      <c r="K6" s="2905"/>
      <c r="L6" s="2465" t="s">
        <v>1100</v>
      </c>
      <c r="M6" s="2430" t="s">
        <v>477</v>
      </c>
      <c r="N6" s="2431" t="s">
        <v>478</v>
      </c>
      <c r="O6" s="2432" t="s">
        <v>479</v>
      </c>
      <c r="Q6" s="2434"/>
    </row>
    <row r="7" spans="1:17" s="2433" customFormat="1" ht="25.5" customHeight="1">
      <c r="A7" s="2418">
        <v>1</v>
      </c>
      <c r="B7" s="2911" t="s">
        <v>1256</v>
      </c>
      <c r="C7" s="2912"/>
      <c r="D7" s="2913"/>
      <c r="E7" s="2382" t="s">
        <v>7</v>
      </c>
      <c r="F7" s="2407"/>
      <c r="G7" s="2383"/>
      <c r="H7" s="2383"/>
      <c r="I7" s="1378" t="s">
        <v>1226</v>
      </c>
      <c r="J7" s="2435" t="s">
        <v>257</v>
      </c>
      <c r="K7" s="2419" t="s">
        <v>807</v>
      </c>
      <c r="L7" s="2436">
        <v>260000</v>
      </c>
      <c r="M7" s="2437"/>
      <c r="N7" s="2438"/>
      <c r="O7" s="2439"/>
      <c r="Q7" s="2434"/>
    </row>
    <row r="8" spans="1:17" s="2433" customFormat="1" ht="25.5" customHeight="1">
      <c r="A8" s="2418">
        <v>2</v>
      </c>
      <c r="B8" s="2911" t="s">
        <v>1287</v>
      </c>
      <c r="C8" s="2912"/>
      <c r="D8" s="2913"/>
      <c r="E8" s="2382" t="s">
        <v>7</v>
      </c>
      <c r="F8" s="2407"/>
      <c r="G8" s="2383"/>
      <c r="H8" s="2383"/>
      <c r="I8" s="1378" t="s">
        <v>1227</v>
      </c>
      <c r="J8" s="2435" t="s">
        <v>257</v>
      </c>
      <c r="K8" s="2419" t="s">
        <v>807</v>
      </c>
      <c r="L8" s="2436">
        <v>260000</v>
      </c>
      <c r="M8" s="2437"/>
      <c r="N8" s="2438"/>
      <c r="O8" s="2439"/>
      <c r="Q8" s="2434"/>
    </row>
    <row r="9" spans="1:17" s="2433" customFormat="1" ht="25.5" customHeight="1">
      <c r="A9" s="2418">
        <v>3</v>
      </c>
      <c r="B9" s="2914" t="s">
        <v>1257</v>
      </c>
      <c r="C9" s="2915"/>
      <c r="D9" s="2916"/>
      <c r="E9" s="2382" t="s">
        <v>7</v>
      </c>
      <c r="F9" s="2407"/>
      <c r="G9" s="2383"/>
      <c r="H9" s="2383"/>
      <c r="I9" s="1378" t="s">
        <v>1228</v>
      </c>
      <c r="J9" s="2435" t="s">
        <v>257</v>
      </c>
      <c r="K9" s="2419" t="s">
        <v>807</v>
      </c>
      <c r="L9" s="2436">
        <v>260000</v>
      </c>
      <c r="M9" s="2437"/>
      <c r="N9" s="2438"/>
      <c r="O9" s="2439"/>
      <c r="Q9" s="2434"/>
    </row>
    <row r="10" spans="1:17" s="2433" customFormat="1" ht="25.5" customHeight="1">
      <c r="A10" s="2418">
        <v>4</v>
      </c>
      <c r="B10" s="2911" t="s">
        <v>1258</v>
      </c>
      <c r="C10" s="2912"/>
      <c r="D10" s="2913"/>
      <c r="E10" s="2382" t="s">
        <v>10</v>
      </c>
      <c r="F10" s="2407"/>
      <c r="G10" s="2383"/>
      <c r="H10" s="2383"/>
      <c r="I10" s="2361" t="s">
        <v>1229</v>
      </c>
      <c r="J10" s="2435" t="s">
        <v>257</v>
      </c>
      <c r="K10" s="2419" t="s">
        <v>21</v>
      </c>
      <c r="L10" s="2436">
        <v>260000</v>
      </c>
      <c r="M10" s="2437"/>
      <c r="N10" s="2438"/>
      <c r="O10" s="2439"/>
      <c r="Q10" s="2434"/>
    </row>
    <row r="11" spans="1:17" s="2433" customFormat="1" ht="25.5" customHeight="1">
      <c r="A11" s="2418">
        <v>5</v>
      </c>
      <c r="B11" s="2911" t="s">
        <v>1274</v>
      </c>
      <c r="C11" s="2912"/>
      <c r="D11" s="2913"/>
      <c r="E11" s="2382" t="s">
        <v>7</v>
      </c>
      <c r="F11" s="2407"/>
      <c r="G11" s="2383"/>
      <c r="H11" s="2383"/>
      <c r="I11" s="2361" t="s">
        <v>1230</v>
      </c>
      <c r="J11" s="2435" t="s">
        <v>257</v>
      </c>
      <c r="K11" s="2419" t="s">
        <v>182</v>
      </c>
      <c r="L11" s="2436">
        <v>260000</v>
      </c>
      <c r="M11" s="2437"/>
      <c r="N11" s="2438"/>
      <c r="O11" s="2439"/>
      <c r="Q11" s="2434"/>
    </row>
    <row r="12" spans="1:17" s="2433" customFormat="1" ht="25.5" customHeight="1">
      <c r="A12" s="2418">
        <v>6</v>
      </c>
      <c r="B12" s="2911" t="s">
        <v>1259</v>
      </c>
      <c r="C12" s="2912"/>
      <c r="D12" s="2913"/>
      <c r="E12" s="2382" t="s">
        <v>7</v>
      </c>
      <c r="F12" s="2407"/>
      <c r="G12" s="2383"/>
      <c r="H12" s="2383"/>
      <c r="I12" s="2361" t="s">
        <v>1231</v>
      </c>
      <c r="J12" s="2435" t="s">
        <v>257</v>
      </c>
      <c r="K12" s="2419" t="s">
        <v>385</v>
      </c>
      <c r="L12" s="2436">
        <v>260000</v>
      </c>
      <c r="M12" s="2437"/>
      <c r="N12" s="2438"/>
      <c r="O12" s="2439"/>
      <c r="Q12" s="2434"/>
    </row>
    <row r="13" spans="1:17" s="2433" customFormat="1" ht="25.5" customHeight="1">
      <c r="A13" s="2418">
        <v>7</v>
      </c>
      <c r="B13" s="2911" t="s">
        <v>1260</v>
      </c>
      <c r="C13" s="2912"/>
      <c r="D13" s="2913"/>
      <c r="E13" s="2382" t="s">
        <v>7</v>
      </c>
      <c r="F13" s="2407"/>
      <c r="G13" s="2383"/>
      <c r="H13" s="2383"/>
      <c r="I13" s="2361" t="s">
        <v>1232</v>
      </c>
      <c r="J13" s="2435" t="s">
        <v>257</v>
      </c>
      <c r="K13" s="2419" t="s">
        <v>385</v>
      </c>
      <c r="L13" s="2436">
        <v>260000</v>
      </c>
      <c r="M13" s="2437"/>
      <c r="N13" s="2438"/>
      <c r="O13" s="2439"/>
      <c r="Q13" s="2434"/>
    </row>
    <row r="14" spans="1:17" s="2433" customFormat="1" ht="25.5" customHeight="1">
      <c r="A14" s="2418">
        <v>8</v>
      </c>
      <c r="B14" s="2917" t="s">
        <v>1261</v>
      </c>
      <c r="C14" s="2565"/>
      <c r="D14" s="2566"/>
      <c r="E14" s="5" t="s">
        <v>7</v>
      </c>
      <c r="F14" s="2407"/>
      <c r="G14" s="2383"/>
      <c r="H14" s="2383"/>
      <c r="I14" s="2361" t="s">
        <v>1233</v>
      </c>
      <c r="J14" s="2435" t="s">
        <v>257</v>
      </c>
      <c r="K14" s="2419" t="s">
        <v>832</v>
      </c>
      <c r="L14" s="2436">
        <v>260000</v>
      </c>
      <c r="M14" s="2437"/>
      <c r="N14" s="2438"/>
      <c r="O14" s="2439"/>
      <c r="Q14" s="2434"/>
    </row>
    <row r="15" spans="1:17" s="2433" customFormat="1" ht="25.5" customHeight="1">
      <c r="A15" s="2418">
        <v>9</v>
      </c>
      <c r="B15" s="2911" t="s">
        <v>1262</v>
      </c>
      <c r="C15" s="2912"/>
      <c r="D15" s="2913"/>
      <c r="E15" s="2382" t="s">
        <v>10</v>
      </c>
      <c r="F15" s="2407"/>
      <c r="G15" s="2383"/>
      <c r="H15" s="2383"/>
      <c r="I15" s="2361" t="s">
        <v>1234</v>
      </c>
      <c r="J15" s="2435" t="s">
        <v>257</v>
      </c>
      <c r="K15" s="2419" t="s">
        <v>832</v>
      </c>
      <c r="L15" s="2436">
        <v>260000</v>
      </c>
      <c r="M15" s="2437"/>
      <c r="N15" s="2438"/>
      <c r="O15" s="2439"/>
      <c r="Q15" s="2434"/>
    </row>
    <row r="16" spans="1:17" s="2433" customFormat="1" ht="25.5" customHeight="1">
      <c r="A16" s="2418">
        <v>10</v>
      </c>
      <c r="B16" s="2914" t="s">
        <v>1265</v>
      </c>
      <c r="C16" s="2915"/>
      <c r="D16" s="2916"/>
      <c r="E16" s="2382" t="s">
        <v>7</v>
      </c>
      <c r="F16" s="2407"/>
      <c r="G16" s="2383"/>
      <c r="H16" s="2383"/>
      <c r="I16" s="2361" t="s">
        <v>1235</v>
      </c>
      <c r="J16" s="2435" t="s">
        <v>257</v>
      </c>
      <c r="K16" s="2419" t="s">
        <v>1281</v>
      </c>
      <c r="L16" s="2436">
        <v>260000</v>
      </c>
      <c r="M16" s="2437"/>
      <c r="N16" s="2438"/>
      <c r="O16" s="2439"/>
      <c r="Q16" s="2434"/>
    </row>
    <row r="17" spans="1:17" s="2433" customFormat="1" ht="25.5" customHeight="1">
      <c r="A17" s="2418">
        <v>11</v>
      </c>
      <c r="B17" s="2914" t="s">
        <v>1035</v>
      </c>
      <c r="C17" s="2915"/>
      <c r="D17" s="2916"/>
      <c r="E17" s="2382" t="s">
        <v>7</v>
      </c>
      <c r="F17" s="2407"/>
      <c r="G17" s="2383"/>
      <c r="H17" s="2383"/>
      <c r="I17" s="2361" t="s">
        <v>1236</v>
      </c>
      <c r="J17" s="2435" t="s">
        <v>257</v>
      </c>
      <c r="K17" s="2419" t="s">
        <v>1281</v>
      </c>
      <c r="L17" s="2436">
        <v>260000</v>
      </c>
      <c r="M17" s="2437"/>
      <c r="N17" s="2438"/>
      <c r="O17" s="2439"/>
      <c r="Q17" s="2434"/>
    </row>
    <row r="18" spans="1:17" ht="25.5" customHeight="1">
      <c r="A18" s="2418">
        <v>12</v>
      </c>
      <c r="B18" s="2914" t="s">
        <v>974</v>
      </c>
      <c r="C18" s="2915"/>
      <c r="D18" s="2916"/>
      <c r="E18" s="805" t="s">
        <v>10</v>
      </c>
      <c r="F18" s="1323"/>
      <c r="G18" s="889"/>
      <c r="H18" s="1583"/>
      <c r="I18" s="826" t="s">
        <v>1221</v>
      </c>
      <c r="J18" s="2435" t="s">
        <v>257</v>
      </c>
      <c r="K18" s="2440" t="s">
        <v>972</v>
      </c>
      <c r="L18" s="2436">
        <v>260000</v>
      </c>
      <c r="M18" s="2441">
        <f>L18*15%</f>
        <v>39000</v>
      </c>
      <c r="N18" s="2442">
        <f>L18-M18</f>
        <v>221000</v>
      </c>
      <c r="O18" s="2443">
        <v>77</v>
      </c>
      <c r="Q18" s="2427">
        <v>776428906202000</v>
      </c>
    </row>
    <row r="19" spans="1:17" ht="25.5" customHeight="1">
      <c r="A19" s="2418">
        <v>13</v>
      </c>
      <c r="B19" s="2914" t="s">
        <v>966</v>
      </c>
      <c r="C19" s="2915"/>
      <c r="D19" s="2916"/>
      <c r="E19" s="805" t="s">
        <v>7</v>
      </c>
      <c r="F19" s="1323"/>
      <c r="G19" s="889"/>
      <c r="H19" s="1583"/>
      <c r="I19" s="826" t="s">
        <v>1222</v>
      </c>
      <c r="J19" s="2435" t="s">
        <v>257</v>
      </c>
      <c r="K19" s="2440" t="s">
        <v>1040</v>
      </c>
      <c r="L19" s="2436">
        <v>260000</v>
      </c>
      <c r="M19" s="2441"/>
      <c r="N19" s="2442"/>
      <c r="O19" s="2443"/>
      <c r="Q19" s="2444" t="s">
        <v>968</v>
      </c>
    </row>
    <row r="20" spans="1:17" ht="25.5" customHeight="1">
      <c r="A20" s="2418">
        <v>14</v>
      </c>
      <c r="B20" s="2918" t="s">
        <v>1267</v>
      </c>
      <c r="C20" s="2919"/>
      <c r="D20" s="2920"/>
      <c r="E20" s="805" t="s">
        <v>7</v>
      </c>
      <c r="F20" s="1323"/>
      <c r="G20" s="889"/>
      <c r="H20" s="1583"/>
      <c r="I20" s="2361" t="s">
        <v>1237</v>
      </c>
      <c r="J20" s="2428" t="s">
        <v>257</v>
      </c>
      <c r="K20" s="2440" t="s">
        <v>188</v>
      </c>
      <c r="L20" s="2436">
        <v>260000</v>
      </c>
      <c r="M20" s="2441"/>
      <c r="N20" s="2442"/>
      <c r="O20" s="2443"/>
      <c r="Q20" s="2444"/>
    </row>
    <row r="21" spans="1:17" ht="25.5" customHeight="1">
      <c r="A21" s="2418">
        <v>15</v>
      </c>
      <c r="B21" s="2918" t="s">
        <v>1290</v>
      </c>
      <c r="C21" s="2919"/>
      <c r="D21" s="2920"/>
      <c r="E21" s="805" t="s">
        <v>7</v>
      </c>
      <c r="F21" s="1323"/>
      <c r="G21" s="889"/>
      <c r="H21" s="1583"/>
      <c r="I21" s="2361" t="s">
        <v>1238</v>
      </c>
      <c r="J21" s="2428" t="s">
        <v>257</v>
      </c>
      <c r="K21" s="2440" t="s">
        <v>188</v>
      </c>
      <c r="L21" s="2436">
        <v>260000</v>
      </c>
      <c r="M21" s="2441"/>
      <c r="N21" s="2442"/>
      <c r="O21" s="2443"/>
      <c r="Q21" s="2444"/>
    </row>
    <row r="22" spans="1:17" ht="25.5" customHeight="1">
      <c r="A22" s="2418">
        <v>16</v>
      </c>
      <c r="B22" s="2918" t="s">
        <v>1268</v>
      </c>
      <c r="C22" s="2919"/>
      <c r="D22" s="2920"/>
      <c r="E22" s="805" t="s">
        <v>7</v>
      </c>
      <c r="F22" s="1323"/>
      <c r="G22" s="889"/>
      <c r="H22" s="1583"/>
      <c r="I22" s="2361" t="s">
        <v>1239</v>
      </c>
      <c r="J22" s="2428" t="s">
        <v>257</v>
      </c>
      <c r="K22" s="2440" t="s">
        <v>188</v>
      </c>
      <c r="L22" s="2436">
        <v>260000</v>
      </c>
      <c r="M22" s="2441"/>
      <c r="N22" s="2442"/>
      <c r="O22" s="2443"/>
      <c r="Q22" s="2444"/>
    </row>
    <row r="23" spans="1:17" ht="25.5" customHeight="1">
      <c r="A23" s="2418">
        <v>17</v>
      </c>
      <c r="B23" s="2918" t="s">
        <v>1269</v>
      </c>
      <c r="C23" s="2919"/>
      <c r="D23" s="2920"/>
      <c r="E23" s="805" t="s">
        <v>10</v>
      </c>
      <c r="F23" s="1323"/>
      <c r="G23" s="889"/>
      <c r="H23" s="1583"/>
      <c r="I23" s="2361" t="s">
        <v>1240</v>
      </c>
      <c r="J23" s="2428" t="s">
        <v>257</v>
      </c>
      <c r="K23" s="2440" t="s">
        <v>188</v>
      </c>
      <c r="L23" s="2436">
        <v>260000</v>
      </c>
      <c r="M23" s="2441"/>
      <c r="N23" s="2442"/>
      <c r="O23" s="2443"/>
      <c r="Q23" s="2444"/>
    </row>
    <row r="24" spans="1:17" ht="25.5" customHeight="1">
      <c r="A24" s="2418">
        <v>18</v>
      </c>
      <c r="B24" s="2918" t="s">
        <v>1270</v>
      </c>
      <c r="C24" s="2919"/>
      <c r="D24" s="2920"/>
      <c r="E24" s="805" t="s">
        <v>7</v>
      </c>
      <c r="F24" s="1323"/>
      <c r="G24" s="889"/>
      <c r="H24" s="1583"/>
      <c r="I24" s="2361" t="s">
        <v>1241</v>
      </c>
      <c r="J24" s="2428" t="s">
        <v>257</v>
      </c>
      <c r="K24" s="2440" t="s">
        <v>189</v>
      </c>
      <c r="L24" s="2436">
        <v>260000</v>
      </c>
      <c r="M24" s="2441"/>
      <c r="N24" s="2442"/>
      <c r="O24" s="2443"/>
      <c r="Q24" s="2444"/>
    </row>
    <row r="25" spans="1:17" ht="25.5" customHeight="1">
      <c r="A25" s="2418">
        <v>19</v>
      </c>
      <c r="B25" s="2918" t="s">
        <v>1271</v>
      </c>
      <c r="C25" s="2919"/>
      <c r="D25" s="2920"/>
      <c r="E25" s="805" t="s">
        <v>10</v>
      </c>
      <c r="F25" s="1323"/>
      <c r="G25" s="889"/>
      <c r="H25" s="1583"/>
      <c r="I25" s="1378" t="s">
        <v>1242</v>
      </c>
      <c r="J25" s="2428" t="s">
        <v>257</v>
      </c>
      <c r="K25" s="2440" t="s">
        <v>189</v>
      </c>
      <c r="L25" s="2436">
        <v>260000</v>
      </c>
      <c r="M25" s="2441"/>
      <c r="N25" s="2442"/>
      <c r="O25" s="2443"/>
      <c r="Q25" s="2444"/>
    </row>
    <row r="26" spans="1:17" ht="25.5" customHeight="1">
      <c r="A26" s="2418">
        <v>20</v>
      </c>
      <c r="B26" s="2918" t="s">
        <v>1272</v>
      </c>
      <c r="C26" s="2919"/>
      <c r="D26" s="2920"/>
      <c r="E26" s="805" t="s">
        <v>7</v>
      </c>
      <c r="F26" s="1323"/>
      <c r="G26" s="889"/>
      <c r="H26" s="1583"/>
      <c r="I26" s="2361" t="s">
        <v>1243</v>
      </c>
      <c r="J26" s="2428" t="s">
        <v>257</v>
      </c>
      <c r="K26" s="2440" t="s">
        <v>189</v>
      </c>
      <c r="L26" s="2436">
        <v>260000</v>
      </c>
      <c r="M26" s="2441"/>
      <c r="N26" s="2442"/>
      <c r="O26" s="2443"/>
      <c r="Q26" s="2444"/>
    </row>
    <row r="27" spans="1:17" ht="25.5" customHeight="1">
      <c r="A27" s="2418">
        <v>21</v>
      </c>
      <c r="B27" s="2918" t="s">
        <v>1273</v>
      </c>
      <c r="C27" s="2919"/>
      <c r="D27" s="2920"/>
      <c r="E27" s="805" t="s">
        <v>7</v>
      </c>
      <c r="F27" s="1323"/>
      <c r="G27" s="889"/>
      <c r="H27" s="1583"/>
      <c r="I27" s="2361" t="s">
        <v>1244</v>
      </c>
      <c r="J27" s="2428" t="s">
        <v>257</v>
      </c>
      <c r="K27" s="2440" t="s">
        <v>189</v>
      </c>
      <c r="L27" s="2436">
        <v>260000</v>
      </c>
      <c r="M27" s="2441"/>
      <c r="N27" s="2442"/>
      <c r="O27" s="2443"/>
      <c r="Q27" s="2444"/>
    </row>
    <row r="28" spans="1:17" ht="25.5" customHeight="1">
      <c r="A28" s="2418">
        <v>22</v>
      </c>
      <c r="B28" s="2918" t="s">
        <v>493</v>
      </c>
      <c r="C28" s="2919"/>
      <c r="D28" s="2920"/>
      <c r="E28" s="805" t="s">
        <v>7</v>
      </c>
      <c r="F28" s="1323"/>
      <c r="G28" s="889"/>
      <c r="H28" s="1583"/>
      <c r="I28" s="2361" t="s">
        <v>1245</v>
      </c>
      <c r="J28" s="2428" t="s">
        <v>257</v>
      </c>
      <c r="K28" s="2440" t="s">
        <v>51</v>
      </c>
      <c r="L28" s="2436">
        <v>260000</v>
      </c>
      <c r="M28" s="2441"/>
      <c r="N28" s="2442"/>
      <c r="O28" s="2443"/>
      <c r="Q28" s="2444"/>
    </row>
    <row r="29" spans="1:17" ht="25.5" customHeight="1">
      <c r="A29" s="2418">
        <v>23</v>
      </c>
      <c r="B29" s="2918" t="s">
        <v>838</v>
      </c>
      <c r="C29" s="2919"/>
      <c r="D29" s="2920"/>
      <c r="E29" s="805" t="s">
        <v>7</v>
      </c>
      <c r="F29" s="1323"/>
      <c r="G29" s="889"/>
      <c r="H29" s="1583"/>
      <c r="I29" s="1378" t="s">
        <v>1246</v>
      </c>
      <c r="J29" s="2428" t="s">
        <v>257</v>
      </c>
      <c r="K29" s="2440" t="s">
        <v>1264</v>
      </c>
      <c r="L29" s="2436">
        <v>260000</v>
      </c>
      <c r="M29" s="2441"/>
      <c r="N29" s="2442"/>
      <c r="O29" s="2443"/>
      <c r="Q29" s="2444"/>
    </row>
    <row r="30" spans="1:17" ht="25.5" customHeight="1">
      <c r="A30" s="2418">
        <v>24</v>
      </c>
      <c r="B30" s="2918" t="s">
        <v>837</v>
      </c>
      <c r="C30" s="2919"/>
      <c r="D30" s="2920"/>
      <c r="E30" s="805" t="s">
        <v>7</v>
      </c>
      <c r="F30" s="1323"/>
      <c r="G30" s="889"/>
      <c r="H30" s="1583"/>
      <c r="I30" s="1378" t="s">
        <v>1247</v>
      </c>
      <c r="J30" s="2428" t="s">
        <v>257</v>
      </c>
      <c r="K30" s="2440" t="s">
        <v>1264</v>
      </c>
      <c r="L30" s="2436">
        <v>260000</v>
      </c>
      <c r="M30" s="2441"/>
      <c r="N30" s="2442"/>
      <c r="O30" s="2443"/>
      <c r="Q30" s="2444"/>
    </row>
    <row r="31" spans="1:17" ht="25.5" customHeight="1">
      <c r="A31" s="2418">
        <v>25</v>
      </c>
      <c r="B31" s="2918" t="s">
        <v>840</v>
      </c>
      <c r="C31" s="2919"/>
      <c r="D31" s="2920"/>
      <c r="E31" s="805" t="s">
        <v>10</v>
      </c>
      <c r="F31" s="1323"/>
      <c r="G31" s="889"/>
      <c r="H31" s="1583"/>
      <c r="I31" s="1378" t="s">
        <v>1248</v>
      </c>
      <c r="J31" s="2428" t="s">
        <v>257</v>
      </c>
      <c r="K31" s="2440" t="s">
        <v>1264</v>
      </c>
      <c r="L31" s="2436">
        <v>260000</v>
      </c>
      <c r="M31" s="2441"/>
      <c r="N31" s="2442"/>
      <c r="O31" s="2443"/>
    </row>
    <row r="32" spans="1:17" ht="25.5" customHeight="1" thickBot="1">
      <c r="A32" s="2463">
        <v>26</v>
      </c>
      <c r="B32" s="2921" t="s">
        <v>1278</v>
      </c>
      <c r="C32" s="2922"/>
      <c r="D32" s="2923"/>
      <c r="E32" s="1324" t="s">
        <v>10</v>
      </c>
      <c r="F32" s="2408"/>
      <c r="G32" s="2409"/>
      <c r="H32" s="2410"/>
      <c r="I32" s="2363" t="s">
        <v>1249</v>
      </c>
      <c r="J32" s="2445" t="s">
        <v>257</v>
      </c>
      <c r="K32" s="2446" t="s">
        <v>191</v>
      </c>
      <c r="L32" s="2464">
        <v>260000</v>
      </c>
      <c r="M32" s="2441"/>
      <c r="N32" s="2442"/>
      <c r="O32" s="2443"/>
    </row>
    <row r="33" spans="1:18" ht="25.5" customHeight="1" thickTop="1">
      <c r="A33" s="2418">
        <v>27</v>
      </c>
      <c r="B33" s="2918" t="s">
        <v>1275</v>
      </c>
      <c r="C33" s="2919"/>
      <c r="D33" s="2920"/>
      <c r="E33" s="805" t="s">
        <v>10</v>
      </c>
      <c r="F33" s="1323"/>
      <c r="G33" s="889"/>
      <c r="H33" s="1583"/>
      <c r="I33" s="2361" t="s">
        <v>1250</v>
      </c>
      <c r="J33" s="2428" t="s">
        <v>257</v>
      </c>
      <c r="K33" s="2440" t="s">
        <v>191</v>
      </c>
      <c r="L33" s="2436">
        <v>260000</v>
      </c>
      <c r="M33" s="2441"/>
      <c r="N33" s="2442"/>
      <c r="O33" s="2443"/>
      <c r="P33" s="1323"/>
    </row>
    <row r="34" spans="1:18" ht="25.5" customHeight="1">
      <c r="A34" s="2418">
        <v>28</v>
      </c>
      <c r="B34" s="2918" t="s">
        <v>1276</v>
      </c>
      <c r="C34" s="2919"/>
      <c r="D34" s="2920"/>
      <c r="E34" s="805" t="s">
        <v>7</v>
      </c>
      <c r="F34" s="1323"/>
      <c r="G34" s="889"/>
      <c r="H34" s="1583"/>
      <c r="I34" s="2361" t="s">
        <v>1251</v>
      </c>
      <c r="J34" s="2428" t="s">
        <v>257</v>
      </c>
      <c r="K34" s="2440" t="s">
        <v>191</v>
      </c>
      <c r="L34" s="2436">
        <v>260000</v>
      </c>
      <c r="M34" s="2441"/>
      <c r="N34" s="2442"/>
      <c r="O34" s="2443"/>
      <c r="P34" s="1323"/>
    </row>
    <row r="35" spans="1:18" ht="25.5" customHeight="1">
      <c r="A35" s="2418">
        <v>29</v>
      </c>
      <c r="B35" s="2918" t="s">
        <v>1277</v>
      </c>
      <c r="C35" s="2919"/>
      <c r="D35" s="2920"/>
      <c r="E35" s="805" t="s">
        <v>7</v>
      </c>
      <c r="F35" s="1323"/>
      <c r="G35" s="889"/>
      <c r="H35" s="1583"/>
      <c r="I35" s="2361" t="s">
        <v>1252</v>
      </c>
      <c r="J35" s="2428" t="s">
        <v>257</v>
      </c>
      <c r="K35" s="2440" t="s">
        <v>191</v>
      </c>
      <c r="L35" s="2436">
        <v>260000</v>
      </c>
      <c r="M35" s="2441"/>
      <c r="N35" s="2442"/>
      <c r="O35" s="2443"/>
      <c r="P35" s="1323"/>
    </row>
    <row r="36" spans="1:18" ht="25.5" customHeight="1">
      <c r="A36" s="2418">
        <v>30</v>
      </c>
      <c r="B36" s="2918" t="s">
        <v>1286</v>
      </c>
      <c r="C36" s="2919"/>
      <c r="D36" s="2920"/>
      <c r="E36" s="805" t="s">
        <v>10</v>
      </c>
      <c r="F36" s="1323"/>
      <c r="G36" s="889"/>
      <c r="H36" s="1583"/>
      <c r="I36" s="1378" t="s">
        <v>1253</v>
      </c>
      <c r="J36" s="2428" t="s">
        <v>257</v>
      </c>
      <c r="K36" s="2440" t="s">
        <v>190</v>
      </c>
      <c r="L36" s="2436">
        <v>260000</v>
      </c>
      <c r="M36" s="2441"/>
      <c r="N36" s="2442"/>
      <c r="O36" s="2443"/>
      <c r="P36" s="1323"/>
    </row>
    <row r="37" spans="1:18" ht="25.5" customHeight="1">
      <c r="A37" s="2418">
        <v>31</v>
      </c>
      <c r="B37" s="2918" t="s">
        <v>1279</v>
      </c>
      <c r="C37" s="2919"/>
      <c r="D37" s="2920"/>
      <c r="E37" s="805" t="s">
        <v>7</v>
      </c>
      <c r="F37" s="1323"/>
      <c r="G37" s="889"/>
      <c r="H37" s="1583"/>
      <c r="I37" s="2361" t="s">
        <v>1254</v>
      </c>
      <c r="J37" s="2428" t="s">
        <v>257</v>
      </c>
      <c r="K37" s="2440" t="s">
        <v>181</v>
      </c>
      <c r="L37" s="2436">
        <v>260000</v>
      </c>
      <c r="M37" s="2441"/>
      <c r="N37" s="2442"/>
      <c r="O37" s="2443"/>
      <c r="P37" s="1323"/>
    </row>
    <row r="38" spans="1:18" ht="25.5" customHeight="1">
      <c r="A38" s="2418">
        <v>32</v>
      </c>
      <c r="B38" s="2918" t="s">
        <v>1280</v>
      </c>
      <c r="C38" s="2919"/>
      <c r="D38" s="2920"/>
      <c r="E38" s="805" t="s">
        <v>7</v>
      </c>
      <c r="F38" s="1323"/>
      <c r="G38" s="889"/>
      <c r="H38" s="1583"/>
      <c r="I38" s="2361" t="s">
        <v>1255</v>
      </c>
      <c r="J38" s="2428" t="s">
        <v>257</v>
      </c>
      <c r="K38" s="2440" t="s">
        <v>182</v>
      </c>
      <c r="L38" s="2436">
        <v>260000</v>
      </c>
      <c r="M38" s="2441"/>
      <c r="N38" s="2442"/>
      <c r="O38" s="2443"/>
    </row>
    <row r="39" spans="1:18" ht="25.5" customHeight="1">
      <c r="A39" s="2418">
        <v>33</v>
      </c>
      <c r="B39" s="2415" t="s">
        <v>969</v>
      </c>
      <c r="C39" s="2416"/>
      <c r="D39" s="2417"/>
      <c r="E39" s="805" t="s">
        <v>7</v>
      </c>
      <c r="F39" s="1323"/>
      <c r="G39" s="889"/>
      <c r="H39" s="1583"/>
      <c r="I39" s="826" t="s">
        <v>1224</v>
      </c>
      <c r="J39" s="2435" t="s">
        <v>257</v>
      </c>
      <c r="K39" s="2440" t="s">
        <v>805</v>
      </c>
      <c r="L39" s="2436">
        <v>260000</v>
      </c>
      <c r="M39" s="2441">
        <f>L39*15%</f>
        <v>39000</v>
      </c>
      <c r="N39" s="2442">
        <f>L39-M39</f>
        <v>221000</v>
      </c>
      <c r="O39" s="2443">
        <v>85</v>
      </c>
      <c r="Q39" s="2444" t="s">
        <v>965</v>
      </c>
      <c r="R39" s="2447">
        <f>R40/A42</f>
        <v>266666.66666666669</v>
      </c>
    </row>
    <row r="40" spans="1:18" ht="25.5" customHeight="1">
      <c r="A40" s="2418">
        <v>34</v>
      </c>
      <c r="B40" s="2918" t="s">
        <v>1266</v>
      </c>
      <c r="C40" s="2919"/>
      <c r="D40" s="2920"/>
      <c r="E40" s="805" t="s">
        <v>7</v>
      </c>
      <c r="F40" s="1323"/>
      <c r="G40" s="889"/>
      <c r="H40" s="1583"/>
      <c r="I40" s="826" t="s">
        <v>1225</v>
      </c>
      <c r="J40" s="2435" t="s">
        <v>257</v>
      </c>
      <c r="K40" s="2440" t="s">
        <v>834</v>
      </c>
      <c r="L40" s="2436">
        <v>260000</v>
      </c>
      <c r="M40" s="2441"/>
      <c r="N40" s="2442"/>
      <c r="O40" s="2443"/>
      <c r="Q40" s="2444"/>
      <c r="R40" s="2448">
        <v>9600000</v>
      </c>
    </row>
    <row r="41" spans="1:18" ht="25.5" customHeight="1">
      <c r="A41" s="2418">
        <v>35</v>
      </c>
      <c r="B41" s="2918" t="s">
        <v>996</v>
      </c>
      <c r="C41" s="2919"/>
      <c r="D41" s="2920"/>
      <c r="E41" s="805" t="s">
        <v>7</v>
      </c>
      <c r="F41" s="1323"/>
      <c r="G41" s="889" t="s">
        <v>895</v>
      </c>
      <c r="H41" s="1583"/>
      <c r="I41" s="826" t="s">
        <v>1223</v>
      </c>
      <c r="J41" s="2435" t="s">
        <v>257</v>
      </c>
      <c r="K41" s="2440" t="s">
        <v>189</v>
      </c>
      <c r="L41" s="2436">
        <v>260000</v>
      </c>
      <c r="M41" s="2441"/>
      <c r="N41" s="2442"/>
      <c r="O41" s="2443"/>
      <c r="Q41" s="2444"/>
    </row>
    <row r="42" spans="1:18" ht="25.5" customHeight="1">
      <c r="A42" s="2462">
        <v>36</v>
      </c>
      <c r="B42" s="2610" t="s">
        <v>873</v>
      </c>
      <c r="C42" s="2611"/>
      <c r="D42" s="2612"/>
      <c r="E42" s="809" t="s">
        <v>7</v>
      </c>
      <c r="F42" s="1587"/>
      <c r="G42" s="1588" t="s">
        <v>934</v>
      </c>
      <c r="H42" s="1589"/>
      <c r="I42" s="2421" t="s">
        <v>1299</v>
      </c>
      <c r="J42" s="2449" t="s">
        <v>257</v>
      </c>
      <c r="K42" s="2450" t="s">
        <v>842</v>
      </c>
      <c r="L42" s="2451">
        <v>260000</v>
      </c>
      <c r="M42" s="2452">
        <f>L42*15%</f>
        <v>39000</v>
      </c>
      <c r="N42" s="2453">
        <f>L42-M42</f>
        <v>221000</v>
      </c>
      <c r="O42" s="2454">
        <v>94</v>
      </c>
      <c r="Q42" s="2444" t="s">
        <v>841</v>
      </c>
    </row>
    <row r="43" spans="1:18" ht="25.5" customHeight="1">
      <c r="A43" s="2906" t="s">
        <v>59</v>
      </c>
      <c r="B43" s="2907"/>
      <c r="C43" s="2907"/>
      <c r="D43" s="2907"/>
      <c r="E43" s="2907"/>
      <c r="F43" s="2907"/>
      <c r="G43" s="2907"/>
      <c r="H43" s="2907"/>
      <c r="I43" s="2907"/>
      <c r="J43" s="2907"/>
      <c r="K43" s="2907"/>
      <c r="L43" s="2455">
        <f>SUM(L7:L42)</f>
        <v>9360000</v>
      </c>
      <c r="M43" s="2456">
        <f>SUM(M18:M42)</f>
        <v>117000</v>
      </c>
      <c r="N43" s="2457">
        <f>SUM(N18:N42)</f>
        <v>663000</v>
      </c>
      <c r="O43" s="2443"/>
    </row>
    <row r="44" spans="1:18" ht="25.5" customHeight="1" thickBot="1">
      <c r="A44" s="2908" t="s">
        <v>1291</v>
      </c>
      <c r="B44" s="2909"/>
      <c r="C44" s="2909"/>
      <c r="D44" s="2909"/>
      <c r="E44" s="2909"/>
      <c r="F44" s="2909"/>
      <c r="G44" s="2909"/>
      <c r="H44" s="2909"/>
      <c r="I44" s="2909"/>
      <c r="J44" s="2909"/>
      <c r="K44" s="2909"/>
      <c r="L44" s="2910"/>
      <c r="M44" s="1599"/>
      <c r="N44" s="1600"/>
      <c r="O44" s="2458"/>
      <c r="P44" s="2459"/>
    </row>
    <row r="45" spans="1:18" ht="13.5" customHeight="1" thickTop="1">
      <c r="A45" s="1323"/>
      <c r="B45" s="818"/>
      <c r="C45" s="1323"/>
      <c r="D45" s="1323"/>
      <c r="E45" s="1603"/>
      <c r="F45" s="1603"/>
      <c r="G45" s="1604"/>
      <c r="H45" s="1603"/>
      <c r="I45" s="826"/>
      <c r="J45" s="2416"/>
      <c r="K45" s="2416"/>
      <c r="M45" s="2428"/>
      <c r="N45" s="2428"/>
      <c r="O45" s="2416"/>
    </row>
    <row r="46" spans="1:18" ht="13.5" customHeight="1"/>
    <row r="47" spans="1:18" s="881" customFormat="1" ht="13.5" customHeight="1">
      <c r="A47" s="890"/>
      <c r="B47" s="818"/>
      <c r="C47" s="2414"/>
      <c r="D47" s="2414"/>
      <c r="E47" s="1607"/>
      <c r="F47" s="1607"/>
      <c r="G47" s="2460"/>
      <c r="H47" s="1607"/>
      <c r="I47" s="2899" t="s">
        <v>60</v>
      </c>
      <c r="J47" s="2899"/>
      <c r="K47" s="2899"/>
      <c r="L47" s="1608"/>
      <c r="N47" s="1608"/>
      <c r="O47" s="1808"/>
      <c r="Q47" s="1612"/>
    </row>
    <row r="48" spans="1:18" s="881" customFormat="1" ht="13.5" customHeight="1">
      <c r="A48" s="818"/>
      <c r="C48" s="889"/>
      <c r="D48" s="2414"/>
      <c r="E48" s="1607"/>
      <c r="F48" s="1607"/>
      <c r="G48" s="2460"/>
      <c r="H48" s="1607"/>
      <c r="I48" s="2899"/>
      <c r="J48" s="2899"/>
      <c r="K48" s="2899"/>
      <c r="L48" s="1608"/>
      <c r="N48" s="875"/>
      <c r="Q48" s="1612"/>
    </row>
    <row r="49" spans="1:17" s="881" customFormat="1" ht="13.5" customHeight="1">
      <c r="A49" s="818"/>
      <c r="C49" s="889"/>
      <c r="D49" s="2370"/>
      <c r="E49" s="1607"/>
      <c r="F49" s="1607"/>
      <c r="G49" s="2460"/>
      <c r="H49" s="1607"/>
      <c r="I49" s="2899"/>
      <c r="J49" s="2899"/>
      <c r="K49" s="2899"/>
      <c r="L49" s="1608"/>
      <c r="N49" s="875"/>
      <c r="O49" s="1808"/>
      <c r="Q49" s="1612"/>
    </row>
    <row r="50" spans="1:17" s="881" customFormat="1" ht="13.5" customHeight="1">
      <c r="A50" s="818"/>
      <c r="C50" s="889"/>
      <c r="D50" s="874"/>
      <c r="E50" s="1607"/>
      <c r="F50" s="1607"/>
      <c r="G50" s="2460"/>
      <c r="H50" s="1607"/>
      <c r="I50" s="2899"/>
      <c r="J50" s="2899"/>
      <c r="K50" s="2899"/>
      <c r="L50" s="1608"/>
      <c r="N50" s="875"/>
      <c r="Q50" s="1612"/>
    </row>
    <row r="51" spans="1:17" s="881" customFormat="1" ht="13.5" customHeight="1">
      <c r="A51" s="818"/>
      <c r="C51" s="889"/>
      <c r="D51" s="874"/>
      <c r="E51" s="1607"/>
      <c r="F51" s="1607"/>
      <c r="G51" s="2460"/>
      <c r="H51" s="1607"/>
      <c r="I51" s="2899"/>
      <c r="J51" s="2899"/>
      <c r="K51" s="2899"/>
      <c r="L51" s="1608"/>
      <c r="N51" s="875"/>
      <c r="Q51" s="1612"/>
    </row>
    <row r="52" spans="1:17" s="881" customFormat="1" ht="13.5" customHeight="1">
      <c r="C52" s="889"/>
      <c r="D52" s="874"/>
      <c r="E52" s="1607"/>
      <c r="F52" s="1607"/>
      <c r="G52" s="2460"/>
      <c r="H52" s="1607"/>
      <c r="I52" s="2899"/>
      <c r="J52" s="2899"/>
      <c r="K52" s="2899"/>
      <c r="L52" s="1608"/>
      <c r="N52" s="875"/>
      <c r="Q52" s="1612"/>
    </row>
    <row r="53" spans="1:17" s="881" customFormat="1" ht="13.5" customHeight="1">
      <c r="C53" s="889"/>
      <c r="D53" s="874"/>
      <c r="E53" s="1617"/>
      <c r="F53" s="1617"/>
      <c r="G53" s="2370"/>
      <c r="H53" s="1617"/>
      <c r="I53" s="2900" t="s">
        <v>61</v>
      </c>
      <c r="J53" s="2900"/>
      <c r="K53" s="2900"/>
      <c r="L53" s="1618"/>
      <c r="N53" s="875"/>
      <c r="Q53" s="1612"/>
    </row>
    <row r="54" spans="1:17" s="881" customFormat="1" ht="13.5" customHeight="1">
      <c r="C54" s="889"/>
      <c r="D54" s="874"/>
      <c r="E54" s="1617"/>
      <c r="F54" s="1617"/>
      <c r="G54" s="2370"/>
      <c r="H54" s="1617"/>
      <c r="I54" s="2900" t="s">
        <v>62</v>
      </c>
      <c r="J54" s="2900"/>
      <c r="K54" s="2900"/>
      <c r="L54" s="1618"/>
      <c r="N54" s="875"/>
      <c r="Q54" s="1612"/>
    </row>
    <row r="55" spans="1:17" s="881" customFormat="1">
      <c r="C55" s="889"/>
      <c r="D55" s="874"/>
      <c r="G55" s="874"/>
      <c r="I55" s="2422"/>
      <c r="J55" s="891"/>
      <c r="K55" s="1319"/>
      <c r="L55" s="891"/>
      <c r="N55" s="875"/>
      <c r="Q55" s="1612"/>
    </row>
    <row r="56" spans="1:17" s="881" customFormat="1">
      <c r="C56" s="889"/>
      <c r="D56" s="874"/>
      <c r="G56" s="874"/>
      <c r="I56" s="2422"/>
      <c r="J56" s="891"/>
      <c r="K56" s="1319"/>
      <c r="L56" s="891"/>
      <c r="N56" s="875"/>
      <c r="Q56" s="1612"/>
    </row>
    <row r="57" spans="1:17" s="881" customFormat="1">
      <c r="C57" s="889"/>
      <c r="D57" s="874"/>
      <c r="G57" s="874"/>
      <c r="I57" s="2422"/>
      <c r="J57" s="891"/>
      <c r="K57" s="1319"/>
      <c r="L57" s="891"/>
      <c r="N57" s="875"/>
      <c r="Q57" s="1612"/>
    </row>
    <row r="58" spans="1:17" s="881" customFormat="1">
      <c r="C58" s="889"/>
      <c r="D58" s="874"/>
      <c r="G58" s="874"/>
      <c r="I58" s="2422"/>
      <c r="J58" s="891"/>
      <c r="K58" s="1319"/>
      <c r="L58" s="891"/>
      <c r="N58" s="875"/>
      <c r="Q58" s="1612"/>
    </row>
    <row r="59" spans="1:17" s="881" customFormat="1">
      <c r="C59" s="873"/>
      <c r="E59" s="873"/>
      <c r="F59" s="873"/>
      <c r="G59" s="874"/>
      <c r="H59" s="873"/>
      <c r="I59" s="2423"/>
      <c r="J59" s="875"/>
      <c r="K59" s="1320"/>
      <c r="L59" s="875"/>
      <c r="N59" s="875"/>
      <c r="Q59" s="1612"/>
    </row>
    <row r="60" spans="1:17">
      <c r="A60" s="1323"/>
      <c r="B60" s="818"/>
      <c r="C60" s="1323"/>
      <c r="D60" s="1323"/>
      <c r="E60" s="1323"/>
      <c r="F60" s="1323"/>
      <c r="G60" s="889"/>
      <c r="H60" s="1323"/>
      <c r="I60" s="826"/>
      <c r="J60" s="2416"/>
      <c r="K60" s="2416"/>
    </row>
    <row r="61" spans="1:17">
      <c r="A61" s="1323"/>
      <c r="B61" s="818"/>
      <c r="C61" s="1323"/>
      <c r="D61" s="1323"/>
      <c r="E61" s="1323"/>
      <c r="F61" s="1323"/>
      <c r="G61" s="889"/>
      <c r="H61" s="1323"/>
      <c r="I61" s="826"/>
      <c r="J61" s="2416"/>
      <c r="K61" s="2416"/>
    </row>
    <row r="62" spans="1:17">
      <c r="A62" s="1323"/>
      <c r="B62" s="818"/>
      <c r="C62" s="1323"/>
      <c r="D62" s="1323"/>
      <c r="E62" s="1323"/>
      <c r="F62" s="1323"/>
      <c r="G62" s="889"/>
      <c r="H62" s="1323"/>
      <c r="I62" s="826"/>
      <c r="J62" s="2416"/>
      <c r="K62" s="2416"/>
    </row>
    <row r="63" spans="1:17">
      <c r="A63" s="1323"/>
      <c r="B63" s="818"/>
      <c r="C63" s="1323"/>
      <c r="D63" s="1323"/>
      <c r="E63" s="1323"/>
      <c r="F63" s="1323"/>
      <c r="G63" s="889"/>
      <c r="H63" s="1323"/>
      <c r="I63" s="826"/>
      <c r="J63" s="2416"/>
      <c r="K63" s="2416"/>
    </row>
    <row r="64" spans="1:17">
      <c r="A64" s="1323"/>
      <c r="B64" s="818"/>
      <c r="C64" s="1323"/>
      <c r="D64" s="1323"/>
      <c r="E64" s="1323"/>
      <c r="F64" s="1323"/>
      <c r="G64" s="889"/>
      <c r="H64" s="1323"/>
      <c r="I64" s="826"/>
      <c r="J64" s="2416"/>
      <c r="K64" s="2416"/>
    </row>
    <row r="65" spans="1:11">
      <c r="A65" s="1323"/>
      <c r="B65" s="818"/>
      <c r="C65" s="1323"/>
      <c r="D65" s="1323"/>
      <c r="E65" s="1323"/>
      <c r="F65" s="1323"/>
      <c r="G65" s="889"/>
      <c r="H65" s="1323"/>
      <c r="I65" s="826"/>
      <c r="J65" s="2416"/>
      <c r="K65" s="2416"/>
    </row>
    <row r="66" spans="1:11">
      <c r="A66" s="1323"/>
      <c r="B66" s="818"/>
      <c r="C66" s="1323"/>
      <c r="D66" s="1323"/>
      <c r="E66" s="1323"/>
      <c r="F66" s="1323"/>
      <c r="G66" s="889"/>
      <c r="H66" s="1323"/>
      <c r="I66" s="826"/>
      <c r="J66" s="2416"/>
      <c r="K66" s="2416"/>
    </row>
    <row r="67" spans="1:11">
      <c r="A67" s="1323"/>
      <c r="B67" s="818"/>
      <c r="C67" s="1323"/>
      <c r="D67" s="1323"/>
      <c r="E67" s="1323"/>
      <c r="F67" s="1323"/>
      <c r="G67" s="889"/>
      <c r="H67" s="1323"/>
      <c r="I67" s="826"/>
      <c r="J67" s="2416"/>
      <c r="K67" s="2416"/>
    </row>
    <row r="68" spans="1:11">
      <c r="A68" s="1323"/>
      <c r="B68" s="818"/>
      <c r="C68" s="1323"/>
      <c r="D68" s="1323"/>
      <c r="E68" s="1323"/>
      <c r="F68" s="1323"/>
      <c r="G68" s="889"/>
      <c r="H68" s="1323"/>
      <c r="I68" s="826"/>
      <c r="J68" s="2416"/>
      <c r="K68" s="2416"/>
    </row>
    <row r="69" spans="1:11">
      <c r="A69" s="1323"/>
      <c r="B69" s="818"/>
      <c r="C69" s="1323"/>
      <c r="D69" s="1323"/>
      <c r="E69" s="1323"/>
      <c r="F69" s="1323"/>
      <c r="G69" s="889"/>
      <c r="H69" s="1323"/>
      <c r="I69" s="826"/>
      <c r="J69" s="2416"/>
      <c r="K69" s="2416"/>
    </row>
    <row r="70" spans="1:11">
      <c r="A70" s="1323"/>
      <c r="B70" s="818"/>
      <c r="C70" s="1323"/>
      <c r="D70" s="1323"/>
      <c r="E70" s="1323"/>
      <c r="F70" s="1323"/>
      <c r="G70" s="889"/>
      <c r="H70" s="1323"/>
      <c r="I70" s="826"/>
      <c r="J70" s="2416"/>
      <c r="K70" s="2416"/>
    </row>
    <row r="71" spans="1:11">
      <c r="A71" s="1323"/>
      <c r="B71" s="818"/>
      <c r="C71" s="1323"/>
      <c r="D71" s="1323"/>
      <c r="E71" s="1323"/>
      <c r="F71" s="1323"/>
      <c r="G71" s="889"/>
      <c r="H71" s="1323"/>
      <c r="I71" s="826"/>
      <c r="J71" s="2416"/>
      <c r="K71" s="2416"/>
    </row>
    <row r="72" spans="1:11">
      <c r="A72" s="1323"/>
      <c r="B72" s="818"/>
      <c r="C72" s="1323"/>
      <c r="D72" s="1323"/>
      <c r="E72" s="1323"/>
      <c r="F72" s="1323"/>
      <c r="G72" s="889"/>
      <c r="H72" s="1323"/>
      <c r="I72" s="826"/>
      <c r="J72" s="2416"/>
      <c r="K72" s="2416"/>
    </row>
    <row r="73" spans="1:11">
      <c r="A73" s="1323"/>
      <c r="B73" s="818"/>
      <c r="C73" s="1323"/>
      <c r="D73" s="1323"/>
      <c r="E73" s="1323"/>
      <c r="F73" s="1323"/>
      <c r="G73" s="889"/>
      <c r="H73" s="1323"/>
      <c r="I73" s="826"/>
      <c r="J73" s="2416"/>
      <c r="K73" s="2416"/>
    </row>
    <row r="74" spans="1:11">
      <c r="A74" s="1323"/>
      <c r="B74" s="818"/>
      <c r="C74" s="1323"/>
      <c r="D74" s="1323"/>
      <c r="E74" s="1323"/>
      <c r="F74" s="1323"/>
      <c r="G74" s="889"/>
      <c r="H74" s="1323"/>
      <c r="I74" s="826"/>
      <c r="J74" s="2416"/>
      <c r="K74" s="2416"/>
    </row>
    <row r="75" spans="1:11">
      <c r="A75" s="1323"/>
      <c r="B75" s="818"/>
      <c r="C75" s="1323"/>
      <c r="D75" s="1323"/>
      <c r="E75" s="1323"/>
      <c r="F75" s="1323"/>
      <c r="G75" s="889"/>
      <c r="H75" s="1323"/>
      <c r="I75" s="826"/>
      <c r="J75" s="2416"/>
      <c r="K75" s="2416"/>
    </row>
    <row r="76" spans="1:11">
      <c r="A76" s="1323"/>
      <c r="B76" s="818"/>
      <c r="C76" s="1323"/>
      <c r="D76" s="1323"/>
      <c r="E76" s="1323"/>
      <c r="F76" s="1323"/>
      <c r="G76" s="889"/>
      <c r="H76" s="1323"/>
      <c r="I76" s="826"/>
      <c r="J76" s="2416"/>
      <c r="K76" s="2416"/>
    </row>
    <row r="77" spans="1:11">
      <c r="A77" s="1323"/>
      <c r="B77" s="818"/>
      <c r="C77" s="1323"/>
      <c r="D77" s="1323"/>
      <c r="E77" s="1323"/>
      <c r="F77" s="1323"/>
      <c r="G77" s="889"/>
      <c r="H77" s="1323"/>
      <c r="I77" s="826"/>
      <c r="J77" s="2416"/>
      <c r="K77" s="2416"/>
    </row>
    <row r="78" spans="1:11">
      <c r="A78" s="1323"/>
      <c r="B78" s="818"/>
      <c r="C78" s="1323"/>
      <c r="D78" s="1323"/>
      <c r="E78" s="1323"/>
      <c r="F78" s="1323"/>
      <c r="G78" s="889"/>
      <c r="H78" s="1323"/>
      <c r="I78" s="826"/>
      <c r="J78" s="2416"/>
      <c r="K78" s="2416"/>
    </row>
    <row r="79" spans="1:11">
      <c r="A79" s="1323"/>
      <c r="B79" s="818"/>
      <c r="C79" s="1323"/>
      <c r="D79" s="1323"/>
      <c r="E79" s="1323"/>
      <c r="F79" s="1323"/>
      <c r="G79" s="889"/>
      <c r="H79" s="1323"/>
      <c r="I79" s="826"/>
      <c r="J79" s="2416"/>
      <c r="K79" s="2416"/>
    </row>
    <row r="80" spans="1:11">
      <c r="A80" s="1323"/>
      <c r="B80" s="818"/>
      <c r="C80" s="1323"/>
      <c r="D80" s="1323"/>
      <c r="E80" s="1323"/>
      <c r="F80" s="1323"/>
      <c r="G80" s="889"/>
      <c r="H80" s="1323"/>
      <c r="I80" s="826"/>
      <c r="J80" s="2416"/>
      <c r="K80" s="2416"/>
    </row>
    <row r="81" spans="1:11">
      <c r="A81" s="1323"/>
      <c r="B81" s="818"/>
      <c r="C81" s="1323"/>
      <c r="D81" s="1323"/>
      <c r="E81" s="1323"/>
      <c r="F81" s="1323"/>
      <c r="G81" s="889"/>
      <c r="H81" s="1323"/>
      <c r="I81" s="826"/>
      <c r="J81" s="2416"/>
      <c r="K81" s="2416"/>
    </row>
    <row r="82" spans="1:11">
      <c r="A82" s="1323"/>
      <c r="B82" s="818"/>
      <c r="C82" s="1323"/>
      <c r="D82" s="1323"/>
      <c r="E82" s="1323"/>
      <c r="F82" s="1323"/>
      <c r="G82" s="889"/>
      <c r="H82" s="1323"/>
      <c r="I82" s="826"/>
      <c r="J82" s="2416"/>
      <c r="K82" s="2416"/>
    </row>
    <row r="83" spans="1:11">
      <c r="A83" s="1323"/>
      <c r="B83" s="818"/>
      <c r="C83" s="1323"/>
      <c r="D83" s="1323"/>
      <c r="E83" s="1323"/>
      <c r="F83" s="1323"/>
      <c r="G83" s="889"/>
      <c r="H83" s="1323"/>
      <c r="I83" s="826"/>
      <c r="J83" s="2416"/>
      <c r="K83" s="2416"/>
    </row>
    <row r="84" spans="1:11">
      <c r="A84" s="1323"/>
      <c r="B84" s="818"/>
      <c r="C84" s="1323"/>
      <c r="D84" s="1323"/>
      <c r="E84" s="1323"/>
      <c r="F84" s="1323"/>
      <c r="G84" s="889"/>
      <c r="H84" s="1323"/>
      <c r="I84" s="826"/>
      <c r="J84" s="2416"/>
      <c r="K84" s="2416"/>
    </row>
    <row r="85" spans="1:11">
      <c r="A85" s="1323"/>
      <c r="B85" s="818"/>
      <c r="C85" s="1323"/>
      <c r="D85" s="1323"/>
      <c r="E85" s="1323"/>
      <c r="F85" s="1323"/>
      <c r="G85" s="889"/>
      <c r="H85" s="1323"/>
      <c r="I85" s="826"/>
      <c r="J85" s="2416"/>
      <c r="K85" s="2416"/>
    </row>
    <row r="86" spans="1:11">
      <c r="A86" s="1323"/>
      <c r="B86" s="818"/>
      <c r="C86" s="1323"/>
      <c r="D86" s="1323"/>
      <c r="E86" s="1323"/>
      <c r="F86" s="1323"/>
      <c r="G86" s="889"/>
      <c r="H86" s="1323"/>
      <c r="I86" s="826"/>
      <c r="J86" s="2416"/>
      <c r="K86" s="2416"/>
    </row>
    <row r="87" spans="1:11">
      <c r="A87" s="1323"/>
      <c r="B87" s="818"/>
      <c r="C87" s="1323"/>
      <c r="D87" s="1323"/>
      <c r="E87" s="1323"/>
      <c r="F87" s="1323"/>
      <c r="G87" s="889"/>
      <c r="H87" s="1323"/>
      <c r="I87" s="826"/>
      <c r="J87" s="2416"/>
      <c r="K87" s="2416"/>
    </row>
    <row r="88" spans="1:11">
      <c r="A88" s="1323"/>
      <c r="B88" s="818"/>
      <c r="C88" s="1323"/>
      <c r="D88" s="1323"/>
      <c r="E88" s="1323"/>
      <c r="F88" s="1323"/>
      <c r="G88" s="889"/>
      <c r="H88" s="1323"/>
      <c r="I88" s="826"/>
      <c r="J88" s="2416"/>
      <c r="K88" s="2416"/>
    </row>
    <row r="89" spans="1:11">
      <c r="A89" s="1323"/>
      <c r="B89" s="818"/>
      <c r="C89" s="1323"/>
      <c r="D89" s="1323"/>
      <c r="E89" s="1323"/>
      <c r="F89" s="1323"/>
      <c r="G89" s="889"/>
      <c r="H89" s="1323"/>
      <c r="I89" s="826"/>
      <c r="J89" s="2416"/>
      <c r="K89" s="2416"/>
    </row>
    <row r="90" spans="1:11">
      <c r="A90" s="1323"/>
      <c r="B90" s="818"/>
      <c r="C90" s="1323"/>
      <c r="D90" s="1323"/>
      <c r="E90" s="1323"/>
      <c r="F90" s="1323"/>
      <c r="G90" s="889"/>
      <c r="H90" s="1323"/>
      <c r="I90" s="826"/>
      <c r="J90" s="2416"/>
      <c r="K90" s="2416"/>
    </row>
    <row r="116" spans="2:17">
      <c r="B116" s="881" t="s">
        <v>409</v>
      </c>
      <c r="E116" s="873" t="s">
        <v>10</v>
      </c>
      <c r="L116" s="2429">
        <v>583330824201000</v>
      </c>
      <c r="P116" s="1648" t="s">
        <v>810</v>
      </c>
      <c r="Q116" s="2461" t="s">
        <v>806</v>
      </c>
    </row>
    <row r="117" spans="2:17">
      <c r="B117" s="881" t="s">
        <v>410</v>
      </c>
      <c r="E117" s="873" t="s">
        <v>7</v>
      </c>
      <c r="L117" s="2429">
        <v>255259541201000</v>
      </c>
      <c r="P117" s="1648" t="s">
        <v>253</v>
      </c>
      <c r="Q117" s="2461" t="s">
        <v>812</v>
      </c>
    </row>
    <row r="118" spans="2:17">
      <c r="B118" s="818" t="s">
        <v>105</v>
      </c>
      <c r="C118" s="818"/>
      <c r="D118" s="819"/>
      <c r="E118" s="805" t="s">
        <v>10</v>
      </c>
      <c r="F118" s="805"/>
      <c r="G118" s="1098"/>
      <c r="H118" s="805"/>
      <c r="I118" s="820" t="s">
        <v>811</v>
      </c>
      <c r="J118" s="826"/>
      <c r="K118" s="826"/>
    </row>
    <row r="119" spans="2:17">
      <c r="B119" s="2391" t="s">
        <v>105</v>
      </c>
      <c r="C119" s="822"/>
      <c r="D119" s="822"/>
      <c r="E119" s="805"/>
      <c r="F119" s="805"/>
      <c r="G119" s="1098"/>
      <c r="H119" s="805"/>
      <c r="I119" s="820" t="s">
        <v>223</v>
      </c>
      <c r="J119" s="826"/>
      <c r="K119" s="826"/>
    </row>
    <row r="120" spans="2:17">
      <c r="B120" s="2392" t="s">
        <v>105</v>
      </c>
      <c r="C120" s="824"/>
      <c r="D120" s="824"/>
      <c r="E120" s="809"/>
      <c r="F120" s="809"/>
      <c r="G120" s="903"/>
      <c r="H120" s="809"/>
      <c r="I120" s="825" t="s">
        <v>250</v>
      </c>
      <c r="J120" s="826"/>
      <c r="K120" s="826"/>
    </row>
  </sheetData>
  <autoFilter ref="A6:L39">
    <filterColumn colId="1" showButton="0"/>
    <filterColumn colId="2" showButton="0"/>
    <filterColumn colId="8" showButton="0"/>
    <filterColumn colId="9" showButton="0"/>
  </autoFilter>
  <mergeCells count="55">
    <mergeCell ref="B38:D38"/>
    <mergeCell ref="B40:D40"/>
    <mergeCell ref="B29:D29"/>
    <mergeCell ref="B41:D41"/>
    <mergeCell ref="B42:D42"/>
    <mergeCell ref="B30:D30"/>
    <mergeCell ref="B33:D33"/>
    <mergeCell ref="B34:D34"/>
    <mergeCell ref="B35:D35"/>
    <mergeCell ref="B36:D36"/>
    <mergeCell ref="B37:D37"/>
    <mergeCell ref="B26:D26"/>
    <mergeCell ref="B27:D27"/>
    <mergeCell ref="B28:D28"/>
    <mergeCell ref="B31:D31"/>
    <mergeCell ref="B32:D32"/>
    <mergeCell ref="B21:D21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I52:K52"/>
    <mergeCell ref="I53:K53"/>
    <mergeCell ref="I54:K54"/>
    <mergeCell ref="B6:D6"/>
    <mergeCell ref="I6:K6"/>
    <mergeCell ref="A43:K43"/>
    <mergeCell ref="A44:L44"/>
    <mergeCell ref="I47:K47"/>
    <mergeCell ref="I48:K48"/>
    <mergeCell ref="I49:K49"/>
    <mergeCell ref="I50:K50"/>
    <mergeCell ref="I51:K51"/>
    <mergeCell ref="B7:D7"/>
    <mergeCell ref="B8:D8"/>
    <mergeCell ref="B9:D9"/>
    <mergeCell ref="B10:D10"/>
    <mergeCell ref="A1:B1"/>
    <mergeCell ref="A2:B2"/>
    <mergeCell ref="A3:B3"/>
    <mergeCell ref="A4:B4"/>
    <mergeCell ref="D1:L1"/>
    <mergeCell ref="D3:L3"/>
    <mergeCell ref="D4:L4"/>
    <mergeCell ref="D2:M2"/>
  </mergeCells>
  <pageMargins left="0.7" right="0.7" top="0.75" bottom="0.75" header="0.3" footer="0.3"/>
  <pageSetup scale="90" orientation="portrait"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N169"/>
  <sheetViews>
    <sheetView topLeftCell="A99" workbookViewId="0">
      <selection activeCell="A90" sqref="A90:G122"/>
    </sheetView>
  </sheetViews>
  <sheetFormatPr defaultColWidth="9.140625" defaultRowHeight="12"/>
  <cols>
    <col min="1" max="1" width="7.85546875" style="17" customWidth="1"/>
    <col min="2" max="2" width="1.7109375" style="636" customWidth="1"/>
    <col min="3" max="3" width="1.42578125" style="17" bestFit="1" customWidth="1"/>
    <col min="4" max="4" width="20.85546875" style="17" customWidth="1"/>
    <col min="5" max="5" width="16" style="17" customWidth="1"/>
    <col min="6" max="6" width="8.28515625" style="17" customWidth="1"/>
    <col min="7" max="7" width="20.7109375" style="476" customWidth="1"/>
    <col min="8" max="9" width="18" style="473"/>
    <col min="10" max="10" width="11" style="473" bestFit="1" customWidth="1"/>
    <col min="11" max="11" width="13.5703125" style="473" bestFit="1" customWidth="1"/>
    <col min="12" max="16384" width="9.140625" style="473"/>
  </cols>
  <sheetData>
    <row r="1" spans="1:14" s="628" customFormat="1">
      <c r="A1" s="2924" t="s">
        <v>1058</v>
      </c>
      <c r="B1" s="2924"/>
      <c r="C1" s="1251" t="s">
        <v>257</v>
      </c>
      <c r="D1" s="2556" t="s">
        <v>699</v>
      </c>
      <c r="E1" s="2556"/>
      <c r="F1" s="2556"/>
      <c r="G1" s="2556"/>
    </row>
    <row r="2" spans="1:14" s="628" customFormat="1">
      <c r="A2" s="2924" t="s">
        <v>1059</v>
      </c>
      <c r="B2" s="2924"/>
      <c r="C2" s="1251" t="s">
        <v>257</v>
      </c>
      <c r="D2" s="1988" t="s">
        <v>1042</v>
      </c>
      <c r="E2" s="1989"/>
      <c r="F2" s="1989"/>
      <c r="G2" s="1989"/>
      <c r="H2" s="1815"/>
      <c r="I2" s="1815"/>
      <c r="J2" s="1815"/>
      <c r="K2" s="1815"/>
      <c r="L2" s="1815"/>
      <c r="M2" s="1815"/>
      <c r="N2" s="1815"/>
    </row>
    <row r="3" spans="1:14">
      <c r="A3" s="2924" t="s">
        <v>1060</v>
      </c>
      <c r="B3" s="2924"/>
      <c r="C3" s="1251" t="s">
        <v>257</v>
      </c>
      <c r="D3" s="2309" t="s">
        <v>1162</v>
      </c>
      <c r="E3" s="1251"/>
      <c r="F3" s="1251"/>
      <c r="G3" s="620"/>
    </row>
    <row r="4" spans="1:14" ht="22.5" customHeight="1">
      <c r="A4" s="2924" t="s">
        <v>1061</v>
      </c>
      <c r="B4" s="2924"/>
      <c r="C4" s="1331" t="s">
        <v>257</v>
      </c>
      <c r="D4" s="2881" t="s">
        <v>1007</v>
      </c>
      <c r="E4" s="2881"/>
      <c r="F4" s="2881"/>
      <c r="G4" s="2881"/>
      <c r="H4" s="1965"/>
      <c r="I4" s="1965"/>
      <c r="J4" s="1965"/>
      <c r="K4" s="1965"/>
      <c r="L4" s="1965"/>
    </row>
    <row r="5" spans="1:14" ht="12.75" thickBot="1">
      <c r="G5" s="626"/>
    </row>
    <row r="6" spans="1:14" s="475" customFormat="1" ht="39.75" customHeight="1" thickTop="1" thickBot="1">
      <c r="A6" s="1332" t="s">
        <v>0</v>
      </c>
      <c r="B6" s="2882" t="s">
        <v>408</v>
      </c>
      <c r="C6" s="2882"/>
      <c r="D6" s="2882"/>
      <c r="E6" s="1957" t="s">
        <v>310</v>
      </c>
      <c r="F6" s="1333" t="s">
        <v>2</v>
      </c>
      <c r="G6" s="1335" t="s">
        <v>1099</v>
      </c>
      <c r="H6" s="1337"/>
    </row>
    <row r="7" spans="1:14" ht="23.25" customHeight="1">
      <c r="A7" s="1338">
        <v>1</v>
      </c>
      <c r="B7" s="2883" t="s">
        <v>329</v>
      </c>
      <c r="C7" s="2883"/>
      <c r="D7" s="2883"/>
      <c r="E7" s="1961" t="s">
        <v>614</v>
      </c>
      <c r="F7" s="1339" t="s">
        <v>7</v>
      </c>
      <c r="G7" s="1342">
        <v>337500</v>
      </c>
      <c r="H7" s="1308"/>
    </row>
    <row r="8" spans="1:14" ht="23.25" customHeight="1">
      <c r="A8" s="691">
        <v>2</v>
      </c>
      <c r="B8" s="2855" t="s">
        <v>1003</v>
      </c>
      <c r="C8" s="2855"/>
      <c r="D8" s="2855"/>
      <c r="E8" s="1959" t="s">
        <v>311</v>
      </c>
      <c r="F8" s="1346" t="s">
        <v>7</v>
      </c>
      <c r="G8" s="1344">
        <v>300000</v>
      </c>
      <c r="H8" s="1308"/>
    </row>
    <row r="9" spans="1:14" ht="23.25" customHeight="1">
      <c r="A9" s="691">
        <v>3</v>
      </c>
      <c r="B9" s="2761" t="s">
        <v>1094</v>
      </c>
      <c r="C9" s="2762"/>
      <c r="D9" s="2763"/>
      <c r="E9" s="2366" t="s">
        <v>1004</v>
      </c>
      <c r="F9" s="1346" t="s">
        <v>7</v>
      </c>
      <c r="G9" s="1344">
        <v>225000</v>
      </c>
      <c r="H9" s="1308"/>
    </row>
    <row r="10" spans="1:14" ht="23.25" customHeight="1">
      <c r="A10" s="691">
        <v>4</v>
      </c>
      <c r="B10" s="2855" t="s">
        <v>319</v>
      </c>
      <c r="C10" s="2855"/>
      <c r="D10" s="2855"/>
      <c r="E10" s="2474" t="s">
        <v>314</v>
      </c>
      <c r="F10" s="1346" t="s">
        <v>7</v>
      </c>
      <c r="G10" s="1344">
        <v>225000</v>
      </c>
      <c r="H10" s="1308"/>
    </row>
    <row r="11" spans="1:14" ht="23.25" customHeight="1">
      <c r="A11" s="691">
        <v>5</v>
      </c>
      <c r="B11" s="2761" t="s">
        <v>1062</v>
      </c>
      <c r="C11" s="2762"/>
      <c r="D11" s="2763"/>
      <c r="E11" s="1959" t="s">
        <v>314</v>
      </c>
      <c r="F11" s="1346" t="s">
        <v>7</v>
      </c>
      <c r="G11" s="1344">
        <v>225000</v>
      </c>
      <c r="H11" s="1308"/>
    </row>
    <row r="12" spans="1:14" ht="23.25" customHeight="1">
      <c r="A12" s="691">
        <v>6</v>
      </c>
      <c r="B12" s="2761" t="s">
        <v>1005</v>
      </c>
      <c r="C12" s="2762"/>
      <c r="D12" s="2763"/>
      <c r="E12" s="1959" t="s">
        <v>314</v>
      </c>
      <c r="F12" s="1346" t="s">
        <v>10</v>
      </c>
      <c r="G12" s="1344">
        <v>225000</v>
      </c>
      <c r="H12" s="1308"/>
    </row>
    <row r="13" spans="1:14" ht="23.25" customHeight="1">
      <c r="A13" s="691">
        <v>7</v>
      </c>
      <c r="B13" s="2761" t="s">
        <v>609</v>
      </c>
      <c r="C13" s="2762"/>
      <c r="D13" s="2763"/>
      <c r="E13" s="1959" t="s">
        <v>314</v>
      </c>
      <c r="F13" s="1346" t="s">
        <v>10</v>
      </c>
      <c r="G13" s="1344">
        <v>225000</v>
      </c>
      <c r="H13" s="1308"/>
    </row>
    <row r="14" spans="1:14" ht="23.25" customHeight="1">
      <c r="A14" s="691"/>
      <c r="B14" s="2537"/>
      <c r="C14" s="2538"/>
      <c r="D14" s="2539"/>
      <c r="E14" s="1959"/>
      <c r="F14" s="1346"/>
      <c r="G14" s="1352"/>
      <c r="H14" s="1308"/>
    </row>
    <row r="15" spans="1:14" ht="25.5" customHeight="1">
      <c r="A15" s="2534" t="s">
        <v>59</v>
      </c>
      <c r="B15" s="2535"/>
      <c r="C15" s="2535"/>
      <c r="D15" s="2535"/>
      <c r="E15" s="2765"/>
      <c r="F15" s="2535"/>
      <c r="G15" s="1369">
        <f>SUM(G7:G14)</f>
        <v>1762500</v>
      </c>
      <c r="H15" s="1308"/>
      <c r="I15" s="1370"/>
    </row>
    <row r="16" spans="1:14" ht="25.5" customHeight="1" thickBot="1">
      <c r="A16" s="2525" t="s">
        <v>1294</v>
      </c>
      <c r="B16" s="2526"/>
      <c r="C16" s="2526"/>
      <c r="D16" s="2526"/>
      <c r="E16" s="2526"/>
      <c r="F16" s="2526"/>
      <c r="G16" s="2527"/>
      <c r="H16" s="1308"/>
    </row>
    <row r="17" spans="1:7" ht="12.75" thickTop="1">
      <c r="A17" s="21"/>
      <c r="B17" s="1960"/>
      <c r="C17" s="21"/>
      <c r="D17" s="21"/>
      <c r="E17" s="21"/>
      <c r="F17" s="1372"/>
    </row>
    <row r="18" spans="1:7">
      <c r="A18" s="21"/>
      <c r="B18" s="1960"/>
      <c r="C18" s="21"/>
      <c r="D18" s="21"/>
      <c r="E18" s="21"/>
      <c r="F18" s="1372"/>
    </row>
    <row r="19" spans="1:7" s="1" customFormat="1">
      <c r="A19" s="10"/>
      <c r="B19" s="88"/>
      <c r="C19" s="1288"/>
      <c r="D19" s="1288"/>
      <c r="E19" s="1485" t="s">
        <v>60</v>
      </c>
      <c r="G19" s="1292"/>
    </row>
    <row r="20" spans="1:7" s="1" customFormat="1">
      <c r="A20" s="1954"/>
      <c r="C20" s="1956"/>
      <c r="D20" s="12"/>
      <c r="E20" s="1485"/>
      <c r="G20" s="1292"/>
    </row>
    <row r="21" spans="1:7" s="1" customFormat="1">
      <c r="A21" s="1954"/>
      <c r="C21" s="1956"/>
      <c r="D21" s="13"/>
      <c r="E21" s="1485"/>
      <c r="G21" s="1292"/>
    </row>
    <row r="22" spans="1:7" s="1" customFormat="1">
      <c r="A22" s="1954"/>
      <c r="C22" s="1956"/>
      <c r="D22" s="13"/>
      <c r="E22" s="1485"/>
      <c r="G22" s="1292"/>
    </row>
    <row r="23" spans="1:7" s="1" customFormat="1">
      <c r="A23" s="1954"/>
      <c r="C23" s="1956"/>
      <c r="D23" s="1291"/>
      <c r="E23" s="1485"/>
      <c r="G23" s="1292"/>
    </row>
    <row r="24" spans="1:7" s="1" customFormat="1">
      <c r="C24" s="1956"/>
      <c r="D24" s="1291"/>
      <c r="E24" s="1485"/>
      <c r="G24" s="1292"/>
    </row>
    <row r="25" spans="1:7" s="1" customFormat="1">
      <c r="C25" s="1956"/>
      <c r="D25" s="1291"/>
      <c r="E25" s="2170" t="s">
        <v>1141</v>
      </c>
      <c r="G25" s="1298"/>
    </row>
    <row r="26" spans="1:7" s="1" customFormat="1">
      <c r="C26" s="1956"/>
      <c r="D26" s="1291"/>
      <c r="E26" s="1486" t="s">
        <v>62</v>
      </c>
      <c r="G26" s="1298"/>
    </row>
    <row r="27" spans="1:7" s="1" customFormat="1">
      <c r="C27" s="1956"/>
      <c r="D27" s="1291"/>
      <c r="E27" s="1291"/>
      <c r="F27" s="1296"/>
      <c r="G27" s="1302"/>
    </row>
    <row r="28" spans="1:7" s="1" customFormat="1">
      <c r="C28" s="1956"/>
      <c r="D28" s="1291"/>
      <c r="E28" s="1291"/>
      <c r="F28" s="1296"/>
      <c r="G28" s="1302"/>
    </row>
    <row r="29" spans="1:7" s="1" customFormat="1">
      <c r="C29" s="1956"/>
      <c r="D29" s="1291"/>
      <c r="E29" s="1291"/>
      <c r="F29" s="1296"/>
      <c r="G29" s="1302"/>
    </row>
    <row r="30" spans="1:7" s="1" customFormat="1">
      <c r="C30" s="1956"/>
      <c r="D30" s="1291"/>
      <c r="E30" s="1291"/>
      <c r="F30" s="1296"/>
      <c r="G30" s="1302"/>
    </row>
    <row r="31" spans="1:7" s="1" customFormat="1">
      <c r="C31" s="1956"/>
      <c r="D31" s="1291"/>
      <c r="E31" s="1291"/>
      <c r="F31" s="1296"/>
      <c r="G31" s="1302"/>
    </row>
    <row r="32" spans="1:7" s="1" customFormat="1">
      <c r="C32" s="1956"/>
      <c r="D32" s="1291"/>
      <c r="E32" s="1291"/>
      <c r="F32" s="1296"/>
      <c r="G32" s="1302"/>
    </row>
    <row r="33" spans="1:14" s="1" customFormat="1">
      <c r="C33" s="1956"/>
      <c r="D33" s="1291"/>
      <c r="E33" s="1291"/>
      <c r="F33" s="1296"/>
      <c r="G33" s="1302"/>
    </row>
    <row r="34" spans="1:14" s="1" customFormat="1">
      <c r="C34" s="1956"/>
      <c r="D34" s="1291"/>
      <c r="E34" s="1291"/>
      <c r="F34" s="1296"/>
      <c r="G34" s="1302"/>
    </row>
    <row r="35" spans="1:14" s="1" customFormat="1">
      <c r="C35" s="1956"/>
      <c r="D35" s="1291"/>
      <c r="E35" s="1291"/>
      <c r="F35" s="1296"/>
      <c r="G35" s="1302"/>
    </row>
    <row r="36" spans="1:14" s="1" customFormat="1">
      <c r="C36" s="1956"/>
      <c r="D36" s="1291"/>
      <c r="E36" s="1291"/>
      <c r="F36" s="1296"/>
      <c r="G36" s="1302"/>
    </row>
    <row r="37" spans="1:14" s="1" customFormat="1">
      <c r="C37" s="1956"/>
      <c r="D37" s="1291"/>
      <c r="E37" s="1291"/>
      <c r="F37" s="1296"/>
      <c r="G37" s="1302"/>
    </row>
    <row r="38" spans="1:14" s="1" customFormat="1">
      <c r="C38" s="1956"/>
      <c r="D38" s="1291"/>
      <c r="E38" s="1291"/>
      <c r="F38" s="1296"/>
      <c r="G38" s="1302"/>
    </row>
    <row r="39" spans="1:14" s="1" customFormat="1">
      <c r="C39" s="1956"/>
      <c r="D39" s="1291"/>
      <c r="E39" s="1291"/>
      <c r="F39" s="1296"/>
      <c r="G39" s="1302"/>
    </row>
    <row r="40" spans="1:14" s="1" customFormat="1">
      <c r="C40" s="1956"/>
      <c r="D40" s="1291"/>
      <c r="E40" s="1291"/>
      <c r="F40" s="1296"/>
      <c r="G40" s="1302"/>
    </row>
    <row r="41" spans="1:14" s="1" customFormat="1">
      <c r="C41" s="1956"/>
      <c r="D41" s="1291"/>
      <c r="E41" s="1291"/>
      <c r="F41" s="1296"/>
      <c r="G41" s="1302"/>
    </row>
    <row r="42" spans="1:14" s="1" customFormat="1">
      <c r="C42" s="2353"/>
      <c r="D42" s="1291"/>
      <c r="E42" s="1291"/>
      <c r="F42" s="1296"/>
      <c r="G42" s="1302"/>
    </row>
    <row r="43" spans="1:14" s="1" customFormat="1">
      <c r="C43" s="2353"/>
      <c r="D43" s="1291"/>
      <c r="E43" s="1291"/>
      <c r="F43" s="1296"/>
      <c r="G43" s="1302"/>
    </row>
    <row r="44" spans="1:14" s="1" customFormat="1">
      <c r="C44" s="2353"/>
      <c r="D44" s="1291"/>
      <c r="E44" s="1291"/>
      <c r="F44" s="1296"/>
      <c r="G44" s="1302"/>
    </row>
    <row r="45" spans="1:14" s="1" customFormat="1">
      <c r="C45" s="2353"/>
      <c r="D45" s="1291"/>
      <c r="E45" s="1291"/>
      <c r="F45" s="1296"/>
      <c r="G45" s="1302"/>
    </row>
    <row r="46" spans="1:14" s="1" customFormat="1">
      <c r="C46" s="1956"/>
      <c r="D46" s="1291"/>
      <c r="E46" s="1291"/>
      <c r="F46" s="1296"/>
      <c r="G46" s="1302"/>
    </row>
    <row r="47" spans="1:14" s="628" customFormat="1">
      <c r="A47" s="2924" t="s">
        <v>698</v>
      </c>
      <c r="B47" s="2924"/>
      <c r="C47" s="1251" t="s">
        <v>257</v>
      </c>
      <c r="D47" s="2556" t="s">
        <v>699</v>
      </c>
      <c r="E47" s="2556"/>
      <c r="F47" s="2556"/>
      <c r="G47" s="2556"/>
    </row>
    <row r="48" spans="1:14" s="628" customFormat="1">
      <c r="A48" s="2925" t="s">
        <v>700</v>
      </c>
      <c r="B48" s="2925"/>
      <c r="C48" s="1252" t="s">
        <v>257</v>
      </c>
      <c r="D48" s="1887" t="s">
        <v>1042</v>
      </c>
      <c r="E48" s="1815"/>
      <c r="F48" s="1815"/>
      <c r="G48" s="1815"/>
      <c r="H48" s="1815"/>
      <c r="I48" s="1815"/>
      <c r="J48" s="1815"/>
      <c r="K48" s="1815"/>
      <c r="L48" s="1815"/>
      <c r="M48" s="1815"/>
      <c r="N48" s="1815"/>
    </row>
    <row r="49" spans="1:12">
      <c r="A49" s="2925" t="s">
        <v>701</v>
      </c>
      <c r="B49" s="2925"/>
      <c r="C49" s="1252" t="s">
        <v>257</v>
      </c>
      <c r="D49" s="2310" t="s">
        <v>1160</v>
      </c>
      <c r="E49" s="1252"/>
      <c r="F49" s="1252"/>
      <c r="G49" s="630"/>
    </row>
    <row r="50" spans="1:12" ht="22.5" customHeight="1">
      <c r="A50" s="2881" t="s">
        <v>702</v>
      </c>
      <c r="B50" s="2881"/>
      <c r="C50" s="1331" t="s">
        <v>257</v>
      </c>
      <c r="D50" s="2881" t="s">
        <v>1109</v>
      </c>
      <c r="E50" s="2881"/>
      <c r="F50" s="2881"/>
      <c r="G50" s="2881"/>
      <c r="H50" s="1965"/>
      <c r="I50" s="1965"/>
      <c r="J50" s="1965"/>
      <c r="K50" s="1965"/>
      <c r="L50" s="1965"/>
    </row>
    <row r="51" spans="1:12" ht="12.75" thickBot="1">
      <c r="G51" s="626"/>
    </row>
    <row r="52" spans="1:12" s="475" customFormat="1" ht="39.75" customHeight="1" thickTop="1" thickBot="1">
      <c r="A52" s="1332" t="s">
        <v>0</v>
      </c>
      <c r="B52" s="2882" t="s">
        <v>408</v>
      </c>
      <c r="C52" s="2882"/>
      <c r="D52" s="2882"/>
      <c r="E52" s="1957" t="s">
        <v>310</v>
      </c>
      <c r="F52" s="1333" t="s">
        <v>2</v>
      </c>
      <c r="G52" s="1335" t="s">
        <v>476</v>
      </c>
      <c r="H52" s="1337"/>
    </row>
    <row r="53" spans="1:12" ht="22.5" customHeight="1">
      <c r="A53" s="1338">
        <v>1</v>
      </c>
      <c r="B53" s="2883" t="s">
        <v>329</v>
      </c>
      <c r="C53" s="2883"/>
      <c r="D53" s="2883"/>
      <c r="E53" s="1961" t="s">
        <v>614</v>
      </c>
      <c r="F53" s="1339" t="s">
        <v>7</v>
      </c>
      <c r="G53" s="1342">
        <v>450000</v>
      </c>
      <c r="H53" s="1308"/>
    </row>
    <row r="54" spans="1:12" ht="22.5" customHeight="1">
      <c r="A54" s="691">
        <v>2</v>
      </c>
      <c r="B54" s="2761" t="s">
        <v>1094</v>
      </c>
      <c r="C54" s="2762"/>
      <c r="D54" s="2763"/>
      <c r="E54" s="1959" t="s">
        <v>311</v>
      </c>
      <c r="F54" s="1346" t="s">
        <v>7</v>
      </c>
      <c r="G54" s="1344">
        <v>400000</v>
      </c>
      <c r="H54" s="1308"/>
    </row>
    <row r="55" spans="1:12" ht="22.5" customHeight="1">
      <c r="A55" s="691">
        <v>3</v>
      </c>
      <c r="B55" s="2761" t="s">
        <v>1062</v>
      </c>
      <c r="C55" s="2762"/>
      <c r="D55" s="2763"/>
      <c r="E55" s="1959" t="s">
        <v>1004</v>
      </c>
      <c r="F55" s="1346" t="s">
        <v>7</v>
      </c>
      <c r="G55" s="1344">
        <v>350000</v>
      </c>
      <c r="H55" s="1308"/>
    </row>
    <row r="56" spans="1:12" ht="22.5" customHeight="1">
      <c r="A56" s="691">
        <v>4</v>
      </c>
      <c r="B56" s="2761" t="s">
        <v>1005</v>
      </c>
      <c r="C56" s="2762"/>
      <c r="D56" s="2763"/>
      <c r="E56" s="1959" t="s">
        <v>314</v>
      </c>
      <c r="F56" s="1346" t="s">
        <v>10</v>
      </c>
      <c r="G56" s="1344">
        <v>300000</v>
      </c>
      <c r="H56" s="1308"/>
    </row>
    <row r="57" spans="1:12" ht="22.5" customHeight="1">
      <c r="A57" s="691">
        <v>5</v>
      </c>
      <c r="B57" s="2761" t="s">
        <v>317</v>
      </c>
      <c r="C57" s="2762"/>
      <c r="D57" s="2763"/>
      <c r="E57" s="1959" t="s">
        <v>314</v>
      </c>
      <c r="F57" s="1346" t="s">
        <v>10</v>
      </c>
      <c r="G57" s="1344">
        <v>300000</v>
      </c>
      <c r="H57" s="1308"/>
    </row>
    <row r="58" spans="1:12" ht="22.5" customHeight="1">
      <c r="A58" s="691">
        <v>6</v>
      </c>
      <c r="B58" s="1966" t="s">
        <v>318</v>
      </c>
      <c r="C58" s="1960"/>
      <c r="D58" s="1967"/>
      <c r="E58" s="1959" t="s">
        <v>314</v>
      </c>
      <c r="F58" s="1346" t="s">
        <v>10</v>
      </c>
      <c r="G58" s="1344">
        <v>300000</v>
      </c>
      <c r="H58" s="1308"/>
    </row>
    <row r="59" spans="1:12" ht="22.5" customHeight="1">
      <c r="A59" s="691">
        <v>7</v>
      </c>
      <c r="B59" s="1966" t="s">
        <v>609</v>
      </c>
      <c r="C59" s="1960"/>
      <c r="D59" s="1967"/>
      <c r="E59" s="1959" t="s">
        <v>314</v>
      </c>
      <c r="F59" s="1346" t="s">
        <v>10</v>
      </c>
      <c r="G59" s="1344">
        <v>300000</v>
      </c>
      <c r="H59" s="1308"/>
    </row>
    <row r="60" spans="1:12" ht="22.5" customHeight="1">
      <c r="A60" s="691"/>
      <c r="B60" s="1966"/>
      <c r="C60" s="1960"/>
      <c r="D60" s="1967"/>
      <c r="E60" s="1958"/>
      <c r="F60" s="1276"/>
      <c r="G60" s="1352"/>
      <c r="H60" s="1308"/>
    </row>
    <row r="61" spans="1:12" ht="22.5" customHeight="1">
      <c r="A61" s="2534" t="s">
        <v>59</v>
      </c>
      <c r="B61" s="2535"/>
      <c r="C61" s="2535"/>
      <c r="D61" s="2535"/>
      <c r="E61" s="2926"/>
      <c r="F61" s="2926"/>
      <c r="G61" s="1369">
        <f>SUM(G53:G60)</f>
        <v>2400000</v>
      </c>
      <c r="H61" s="1308"/>
      <c r="I61" s="1370"/>
    </row>
    <row r="62" spans="1:12" ht="22.5" customHeight="1" thickBot="1">
      <c r="A62" s="2525" t="s">
        <v>1292</v>
      </c>
      <c r="B62" s="2526"/>
      <c r="C62" s="2526"/>
      <c r="D62" s="2526"/>
      <c r="E62" s="2526"/>
      <c r="F62" s="2526"/>
      <c r="G62" s="2527"/>
      <c r="H62" s="1308"/>
    </row>
    <row r="63" spans="1:12" ht="22.5" customHeight="1" thickTop="1">
      <c r="A63" s="21"/>
      <c r="B63" s="1960"/>
      <c r="C63" s="21"/>
      <c r="D63" s="21"/>
      <c r="E63" s="21"/>
      <c r="F63" s="1372"/>
    </row>
    <row r="64" spans="1:12" ht="22.5" customHeight="1">
      <c r="A64" s="21"/>
      <c r="B64" s="1960"/>
      <c r="C64" s="21"/>
      <c r="D64" s="21"/>
      <c r="E64" s="21"/>
      <c r="F64" s="1372"/>
    </row>
    <row r="65" spans="1:7" s="1" customFormat="1" ht="22.5" customHeight="1">
      <c r="A65" s="10"/>
      <c r="B65" s="88"/>
      <c r="C65" s="1288"/>
      <c r="D65" s="1288"/>
      <c r="E65" s="1485" t="s">
        <v>60</v>
      </c>
      <c r="G65" s="1292"/>
    </row>
    <row r="66" spans="1:7" s="1" customFormat="1" ht="22.5" customHeight="1">
      <c r="A66" s="1954"/>
      <c r="C66" s="1956"/>
      <c r="D66" s="12"/>
      <c r="E66" s="1485"/>
      <c r="G66" s="1292"/>
    </row>
    <row r="67" spans="1:7" s="1" customFormat="1">
      <c r="A67" s="1954"/>
      <c r="C67" s="1956"/>
      <c r="D67" s="13"/>
      <c r="E67" s="1485"/>
      <c r="G67" s="1292"/>
    </row>
    <row r="68" spans="1:7" s="1" customFormat="1">
      <c r="A68" s="1954"/>
      <c r="C68" s="1956"/>
      <c r="D68" s="13"/>
      <c r="E68" s="1485"/>
      <c r="G68" s="1292"/>
    </row>
    <row r="69" spans="1:7" s="1" customFormat="1">
      <c r="A69" s="1954"/>
      <c r="C69" s="1956"/>
      <c r="D69" s="1291"/>
      <c r="E69" s="1485"/>
      <c r="G69" s="1292"/>
    </row>
    <row r="70" spans="1:7" s="1" customFormat="1">
      <c r="C70" s="1956"/>
      <c r="D70" s="1291"/>
      <c r="E70" s="1485"/>
      <c r="G70" s="1292"/>
    </row>
    <row r="71" spans="1:7" s="1" customFormat="1">
      <c r="C71" s="1956"/>
      <c r="D71" s="1291"/>
      <c r="E71" s="2170" t="s">
        <v>1141</v>
      </c>
      <c r="G71" s="1298"/>
    </row>
    <row r="72" spans="1:7" s="1" customFormat="1">
      <c r="C72" s="1956"/>
      <c r="D72" s="1291"/>
      <c r="E72" s="1486" t="s">
        <v>62</v>
      </c>
      <c r="G72" s="1298"/>
    </row>
    <row r="73" spans="1:7" s="1" customFormat="1">
      <c r="C73" s="1956"/>
      <c r="D73" s="1291"/>
      <c r="E73" s="1291"/>
      <c r="F73" s="1296"/>
      <c r="G73" s="1302"/>
    </row>
    <row r="74" spans="1:7" s="1" customFormat="1">
      <c r="C74" s="1956"/>
      <c r="D74" s="1291"/>
      <c r="E74" s="1291"/>
      <c r="F74" s="1296"/>
      <c r="G74" s="1302"/>
    </row>
    <row r="75" spans="1:7" s="1" customFormat="1">
      <c r="C75" s="1956"/>
      <c r="D75" s="1291"/>
      <c r="E75" s="1291"/>
      <c r="F75" s="1296"/>
      <c r="G75" s="1302"/>
    </row>
    <row r="76" spans="1:7" s="1" customFormat="1">
      <c r="C76" s="1956"/>
      <c r="D76" s="1291"/>
      <c r="E76" s="1291"/>
      <c r="F76" s="1296"/>
      <c r="G76" s="1302"/>
    </row>
    <row r="77" spans="1:7" s="1" customFormat="1">
      <c r="C77" s="1956"/>
      <c r="D77" s="1291"/>
      <c r="E77" s="1291"/>
      <c r="F77" s="1296"/>
      <c r="G77" s="1302"/>
    </row>
    <row r="78" spans="1:7" s="1" customFormat="1">
      <c r="C78" s="1956"/>
      <c r="D78" s="1291"/>
      <c r="E78" s="1291"/>
      <c r="F78" s="1296"/>
      <c r="G78" s="1302"/>
    </row>
    <row r="79" spans="1:7" s="1" customFormat="1">
      <c r="C79" s="1956"/>
      <c r="D79" s="1291"/>
      <c r="E79" s="1291"/>
      <c r="F79" s="1296"/>
      <c r="G79" s="1302"/>
    </row>
    <row r="80" spans="1:7" s="1" customFormat="1">
      <c r="C80" s="1956"/>
      <c r="D80" s="1291"/>
      <c r="E80" s="1291"/>
      <c r="F80" s="1296"/>
      <c r="G80" s="1302"/>
    </row>
    <row r="81" spans="1:11" s="1" customFormat="1">
      <c r="C81" s="1956"/>
      <c r="D81" s="1291"/>
      <c r="E81" s="1291"/>
      <c r="F81" s="1296"/>
      <c r="G81" s="1302"/>
    </row>
    <row r="82" spans="1:11" s="1" customFormat="1">
      <c r="C82" s="1956"/>
      <c r="D82" s="1291"/>
      <c r="E82" s="1291"/>
      <c r="F82" s="1296"/>
      <c r="G82" s="1302"/>
    </row>
    <row r="83" spans="1:11" s="1" customFormat="1">
      <c r="C83" s="1956"/>
      <c r="D83" s="1291"/>
      <c r="E83" s="1291"/>
      <c r="F83" s="1296"/>
      <c r="G83" s="1302"/>
    </row>
    <row r="84" spans="1:11" s="1" customFormat="1">
      <c r="C84" s="1956"/>
      <c r="D84" s="1291"/>
      <c r="E84" s="1291"/>
      <c r="F84" s="1296"/>
      <c r="G84" s="1302"/>
    </row>
    <row r="85" spans="1:11" s="1" customFormat="1">
      <c r="C85" s="1956"/>
      <c r="D85" s="1291"/>
      <c r="E85" s="1291"/>
      <c r="F85" s="1296"/>
      <c r="G85" s="1302"/>
    </row>
    <row r="86" spans="1:11" s="1" customFormat="1">
      <c r="C86" s="2353"/>
      <c r="D86" s="1291"/>
      <c r="E86" s="1291"/>
      <c r="F86" s="1296"/>
      <c r="G86" s="1302"/>
    </row>
    <row r="87" spans="1:11" s="1" customFormat="1">
      <c r="C87" s="2353"/>
      <c r="D87" s="1291"/>
      <c r="E87" s="1291"/>
      <c r="F87" s="1296"/>
      <c r="G87" s="1302"/>
    </row>
    <row r="88" spans="1:11" s="1" customFormat="1">
      <c r="C88" s="2353"/>
      <c r="D88" s="1291"/>
      <c r="E88" s="1291"/>
      <c r="F88" s="1296"/>
      <c r="G88" s="1302"/>
    </row>
    <row r="89" spans="1:11" s="1" customFormat="1">
      <c r="C89" s="2353"/>
      <c r="D89" s="1291"/>
      <c r="E89" s="1291"/>
      <c r="F89" s="1296"/>
      <c r="G89" s="1302"/>
    </row>
    <row r="90" spans="1:11" s="1" customFormat="1">
      <c r="A90" s="2924" t="s">
        <v>698</v>
      </c>
      <c r="B90" s="2924"/>
      <c r="C90" s="1251" t="s">
        <v>257</v>
      </c>
      <c r="D90" s="2556" t="s">
        <v>699</v>
      </c>
      <c r="E90" s="2556"/>
      <c r="F90" s="2556"/>
      <c r="G90" s="2556"/>
    </row>
    <row r="91" spans="1:11" s="1" customFormat="1">
      <c r="A91" s="2925" t="s">
        <v>700</v>
      </c>
      <c r="B91" s="2925"/>
      <c r="C91" s="1252" t="s">
        <v>257</v>
      </c>
      <c r="D91" s="1887" t="s">
        <v>1042</v>
      </c>
      <c r="E91" s="1815"/>
      <c r="F91" s="1815"/>
      <c r="G91" s="1815"/>
    </row>
    <row r="92" spans="1:11" s="1" customFormat="1">
      <c r="A92" s="2925" t="s">
        <v>701</v>
      </c>
      <c r="B92" s="2925"/>
      <c r="C92" s="1252" t="s">
        <v>257</v>
      </c>
      <c r="D92" s="1252" t="s">
        <v>1301</v>
      </c>
      <c r="E92" s="1252"/>
      <c r="F92" s="1252"/>
      <c r="G92" s="630"/>
    </row>
    <row r="93" spans="1:11" s="1" customFormat="1" ht="35.25" customHeight="1">
      <c r="A93" s="2881" t="s">
        <v>702</v>
      </c>
      <c r="B93" s="2881"/>
      <c r="C93" s="1331" t="s">
        <v>257</v>
      </c>
      <c r="D93" s="2881" t="s">
        <v>1108</v>
      </c>
      <c r="E93" s="2881"/>
      <c r="F93" s="2881"/>
      <c r="G93" s="2881"/>
    </row>
    <row r="94" spans="1:11" s="1" customFormat="1" ht="12.75" thickBot="1">
      <c r="A94" s="17"/>
      <c r="B94" s="636"/>
      <c r="C94" s="17"/>
      <c r="D94" s="17"/>
      <c r="E94" s="17"/>
      <c r="F94" s="17"/>
      <c r="G94" s="626"/>
    </row>
    <row r="95" spans="1:11" s="1" customFormat="1" ht="25.5" thickTop="1" thickBot="1">
      <c r="A95" s="1332" t="s">
        <v>0</v>
      </c>
      <c r="B95" s="2882" t="s">
        <v>408</v>
      </c>
      <c r="C95" s="2882"/>
      <c r="D95" s="2882"/>
      <c r="E95" s="1957" t="s">
        <v>310</v>
      </c>
      <c r="F95" s="1333" t="s">
        <v>2</v>
      </c>
      <c r="G95" s="1335" t="s">
        <v>476</v>
      </c>
    </row>
    <row r="96" spans="1:11" s="1" customFormat="1" ht="20.25" customHeight="1">
      <c r="A96" s="1338">
        <v>1</v>
      </c>
      <c r="B96" s="2883" t="s">
        <v>329</v>
      </c>
      <c r="C96" s="2883"/>
      <c r="D96" s="2883"/>
      <c r="E96" s="1961" t="s">
        <v>614</v>
      </c>
      <c r="F96" s="1339" t="s">
        <v>7</v>
      </c>
      <c r="G96" s="1342">
        <v>450000</v>
      </c>
      <c r="J96" s="1875">
        <f>K96/89</f>
        <v>346067.41573033709</v>
      </c>
      <c r="K96" s="1874">
        <v>30800000</v>
      </c>
    </row>
    <row r="97" spans="1:7" s="1" customFormat="1" ht="20.25" customHeight="1">
      <c r="A97" s="691">
        <v>2</v>
      </c>
      <c r="B97" s="2855" t="s">
        <v>1003</v>
      </c>
      <c r="C97" s="2855"/>
      <c r="D97" s="2855"/>
      <c r="E97" s="1959" t="s">
        <v>311</v>
      </c>
      <c r="F97" s="1346" t="s">
        <v>7</v>
      </c>
      <c r="G97" s="1344">
        <v>400000</v>
      </c>
    </row>
    <row r="98" spans="1:7" s="1" customFormat="1" ht="20.25" customHeight="1">
      <c r="A98" s="691">
        <v>3</v>
      </c>
      <c r="B98" s="2761" t="s">
        <v>1094</v>
      </c>
      <c r="C98" s="2762"/>
      <c r="D98" s="2763"/>
      <c r="E98" s="1959" t="s">
        <v>1004</v>
      </c>
      <c r="F98" s="1346" t="s">
        <v>7</v>
      </c>
      <c r="G98" s="1344">
        <v>350000</v>
      </c>
    </row>
    <row r="99" spans="1:7" s="1" customFormat="1" ht="20.25" customHeight="1">
      <c r="A99" s="691">
        <v>4</v>
      </c>
      <c r="B99" s="2761" t="s">
        <v>1062</v>
      </c>
      <c r="C99" s="2762"/>
      <c r="D99" s="2763"/>
      <c r="E99" s="1959" t="s">
        <v>314</v>
      </c>
      <c r="F99" s="1346" t="s">
        <v>7</v>
      </c>
      <c r="G99" s="1344">
        <v>300000</v>
      </c>
    </row>
    <row r="100" spans="1:7" ht="20.25" customHeight="1">
      <c r="A100" s="691">
        <v>5</v>
      </c>
      <c r="B100" s="2761" t="s">
        <v>1005</v>
      </c>
      <c r="C100" s="2762"/>
      <c r="D100" s="2763"/>
      <c r="E100" s="1959" t="s">
        <v>314</v>
      </c>
      <c r="F100" s="1346" t="s">
        <v>10</v>
      </c>
      <c r="G100" s="1344">
        <v>300000</v>
      </c>
    </row>
    <row r="101" spans="1:7" ht="20.25" customHeight="1">
      <c r="A101" s="691">
        <v>6</v>
      </c>
      <c r="B101" s="2761" t="s">
        <v>317</v>
      </c>
      <c r="C101" s="2762"/>
      <c r="D101" s="2763"/>
      <c r="E101" s="1959" t="s">
        <v>314</v>
      </c>
      <c r="F101" s="1346" t="s">
        <v>10</v>
      </c>
      <c r="G101" s="1344">
        <v>300000</v>
      </c>
    </row>
    <row r="102" spans="1:7" ht="20.25" customHeight="1">
      <c r="A102" s="691">
        <v>7</v>
      </c>
      <c r="B102" s="1964" t="s">
        <v>321</v>
      </c>
      <c r="C102" s="1877"/>
      <c r="D102" s="1852"/>
      <c r="E102" s="1959" t="s">
        <v>314</v>
      </c>
      <c r="F102" s="1878" t="s">
        <v>325</v>
      </c>
      <c r="G102" s="1352">
        <v>300000</v>
      </c>
    </row>
    <row r="103" spans="1:7" ht="20.25" customHeight="1">
      <c r="A103" s="2534" t="s">
        <v>59</v>
      </c>
      <c r="B103" s="2535"/>
      <c r="C103" s="2535"/>
      <c r="D103" s="2535"/>
      <c r="E103" s="2765"/>
      <c r="F103" s="2535"/>
      <c r="G103" s="1369">
        <f>SUM(G96:G102)</f>
        <v>2400000</v>
      </c>
    </row>
    <row r="104" spans="1:7" ht="20.25" customHeight="1" thickBot="1">
      <c r="A104" s="2525" t="s">
        <v>1292</v>
      </c>
      <c r="B104" s="2526"/>
      <c r="C104" s="2526"/>
      <c r="D104" s="2526"/>
      <c r="E104" s="2526"/>
      <c r="F104" s="2526"/>
      <c r="G104" s="2527"/>
    </row>
    <row r="105" spans="1:7" ht="12.75" thickTop="1">
      <c r="A105" s="21"/>
      <c r="B105" s="1960"/>
      <c r="C105" s="21"/>
      <c r="D105" s="21"/>
      <c r="E105" s="21"/>
      <c r="F105" s="1372"/>
    </row>
    <row r="106" spans="1:7">
      <c r="A106" s="21"/>
      <c r="B106" s="1960"/>
      <c r="C106" s="21"/>
      <c r="D106" s="21"/>
      <c r="E106" s="21"/>
      <c r="F106" s="1372"/>
    </row>
    <row r="107" spans="1:7">
      <c r="A107" s="10"/>
      <c r="B107" s="88"/>
      <c r="C107" s="1288"/>
      <c r="D107" s="1288"/>
      <c r="E107" s="1485" t="s">
        <v>60</v>
      </c>
      <c r="F107" s="1"/>
      <c r="G107" s="1292"/>
    </row>
    <row r="108" spans="1:7">
      <c r="A108" s="1954"/>
      <c r="B108" s="1"/>
      <c r="C108" s="1956"/>
      <c r="D108" s="12"/>
      <c r="E108" s="1485"/>
      <c r="F108" s="1"/>
      <c r="G108" s="1292"/>
    </row>
    <row r="109" spans="1:7">
      <c r="A109" s="1954"/>
      <c r="B109" s="1"/>
      <c r="C109" s="1956"/>
      <c r="D109" s="13"/>
      <c r="E109" s="1485"/>
      <c r="F109" s="1"/>
      <c r="G109" s="1292"/>
    </row>
    <row r="110" spans="1:7">
      <c r="A110" s="1954"/>
      <c r="B110" s="1"/>
      <c r="C110" s="1956"/>
      <c r="D110" s="13"/>
      <c r="E110" s="1485"/>
      <c r="F110" s="1"/>
      <c r="G110" s="1292"/>
    </row>
    <row r="111" spans="1:7">
      <c r="A111" s="1954"/>
      <c r="B111" s="1"/>
      <c r="C111" s="1956"/>
      <c r="D111" s="1291"/>
      <c r="E111" s="1485"/>
      <c r="F111" s="1"/>
      <c r="G111" s="1292"/>
    </row>
    <row r="112" spans="1:7">
      <c r="A112" s="1"/>
      <c r="B112" s="1"/>
      <c r="C112" s="1956"/>
      <c r="D112" s="1291"/>
      <c r="E112" s="1485"/>
      <c r="F112" s="1"/>
      <c r="G112" s="1292"/>
    </row>
    <row r="113" spans="1:7">
      <c r="A113" s="1"/>
      <c r="B113" s="1"/>
      <c r="C113" s="1956"/>
      <c r="D113" s="1291"/>
      <c r="E113" s="2170" t="s">
        <v>1141</v>
      </c>
      <c r="F113" s="1"/>
      <c r="G113" s="1298"/>
    </row>
    <row r="114" spans="1:7">
      <c r="A114" s="1"/>
      <c r="B114" s="1"/>
      <c r="C114" s="1956"/>
      <c r="D114" s="1291"/>
      <c r="E114" s="1486" t="s">
        <v>62</v>
      </c>
      <c r="F114" s="1"/>
      <c r="G114" s="1298"/>
    </row>
    <row r="115" spans="1:7">
      <c r="A115" s="1"/>
      <c r="B115" s="1"/>
      <c r="C115" s="1956"/>
      <c r="D115" s="1291"/>
      <c r="E115" s="1291"/>
      <c r="F115" s="1296"/>
      <c r="G115" s="1302"/>
    </row>
    <row r="116" spans="1:7" ht="12" customHeight="1">
      <c r="A116" s="1"/>
      <c r="B116" s="1"/>
      <c r="C116" s="1956"/>
      <c r="D116" s="1291"/>
      <c r="E116" s="1291"/>
      <c r="F116" s="1296"/>
      <c r="G116" s="1302"/>
    </row>
    <row r="117" spans="1:7">
      <c r="A117" s="1"/>
      <c r="B117" s="1"/>
      <c r="C117" s="2"/>
      <c r="D117" s="14"/>
      <c r="E117" s="14"/>
      <c r="F117" s="2"/>
      <c r="G117" s="1295"/>
    </row>
    <row r="118" spans="1:7">
      <c r="A118" s="21"/>
      <c r="B118" s="1960"/>
      <c r="C118" s="21"/>
      <c r="D118" s="21"/>
      <c r="E118" s="21"/>
      <c r="F118" s="21"/>
    </row>
    <row r="119" spans="1:7">
      <c r="A119" s="21"/>
      <c r="B119" s="1960"/>
      <c r="C119" s="21"/>
      <c r="D119" s="21"/>
      <c r="E119" s="21"/>
      <c r="F119" s="21"/>
    </row>
    <row r="120" spans="1:7">
      <c r="A120" s="21"/>
      <c r="B120" s="1960"/>
      <c r="C120" s="21"/>
      <c r="D120" s="21"/>
      <c r="E120" s="21"/>
      <c r="F120" s="21"/>
    </row>
    <row r="129" spans="1:9" ht="22.5" hidden="1" customHeight="1">
      <c r="B129" s="636" t="s">
        <v>409</v>
      </c>
      <c r="F129" s="17" t="s">
        <v>10</v>
      </c>
      <c r="G129" s="476">
        <v>583330824201000</v>
      </c>
      <c r="H129" s="482" t="s">
        <v>399</v>
      </c>
      <c r="I129" s="482" t="s">
        <v>362</v>
      </c>
    </row>
    <row r="130" spans="1:9" ht="22.5" hidden="1" customHeight="1">
      <c r="B130" s="636" t="s">
        <v>410</v>
      </c>
      <c r="F130" s="17" t="s">
        <v>7</v>
      </c>
      <c r="G130" s="476">
        <v>255259541201000</v>
      </c>
      <c r="H130" s="482" t="s">
        <v>253</v>
      </c>
      <c r="I130" s="482" t="s">
        <v>363</v>
      </c>
    </row>
    <row r="131" spans="1:9" ht="22.5" hidden="1" customHeight="1">
      <c r="B131" s="672" t="s">
        <v>105</v>
      </c>
      <c r="C131" s="1954"/>
      <c r="D131" s="1955"/>
      <c r="E131" s="1955"/>
      <c r="F131" s="5" t="s">
        <v>10</v>
      </c>
    </row>
    <row r="132" spans="1:9" hidden="1">
      <c r="B132" s="1963" t="s">
        <v>105</v>
      </c>
      <c r="C132" s="1380"/>
      <c r="D132" s="1380"/>
      <c r="E132" s="1380"/>
      <c r="F132" s="5"/>
    </row>
    <row r="133" spans="1:9" hidden="1">
      <c r="B133" s="1962" t="s">
        <v>105</v>
      </c>
      <c r="C133" s="1277"/>
      <c r="D133" s="1277"/>
      <c r="E133" s="1277"/>
      <c r="F133" s="1280"/>
    </row>
    <row r="139" spans="1:9">
      <c r="A139" s="2924" t="s">
        <v>698</v>
      </c>
      <c r="B139" s="2924"/>
      <c r="C139" s="1251" t="s">
        <v>257</v>
      </c>
      <c r="D139" s="2556" t="s">
        <v>699</v>
      </c>
      <c r="E139" s="2556"/>
      <c r="F139" s="2556"/>
      <c r="G139" s="2556"/>
    </row>
    <row r="140" spans="1:9">
      <c r="A140" s="2925" t="s">
        <v>700</v>
      </c>
      <c r="B140" s="2925"/>
      <c r="C140" s="1252" t="s">
        <v>257</v>
      </c>
      <c r="D140" s="1887" t="s">
        <v>1042</v>
      </c>
      <c r="E140" s="1815"/>
      <c r="F140" s="1815"/>
      <c r="G140" s="1815"/>
    </row>
    <row r="141" spans="1:9">
      <c r="A141" s="2925" t="s">
        <v>701</v>
      </c>
      <c r="B141" s="2925"/>
      <c r="C141" s="1252" t="s">
        <v>257</v>
      </c>
      <c r="D141" s="1252" t="s">
        <v>1102</v>
      </c>
      <c r="E141" s="1252"/>
      <c r="F141" s="1252"/>
      <c r="G141" s="630"/>
    </row>
    <row r="142" spans="1:9" ht="35.25" customHeight="1">
      <c r="A142" s="2881" t="s">
        <v>702</v>
      </c>
      <c r="B142" s="2881"/>
      <c r="C142" s="1331" t="s">
        <v>257</v>
      </c>
      <c r="D142" s="2881" t="s">
        <v>1105</v>
      </c>
      <c r="E142" s="2881"/>
      <c r="F142" s="2881"/>
      <c r="G142" s="2881"/>
    </row>
    <row r="143" spans="1:9" ht="12.75" thickBot="1">
      <c r="G143" s="626"/>
    </row>
    <row r="144" spans="1:9" ht="25.5" thickTop="1" thickBot="1">
      <c r="A144" s="1332" t="s">
        <v>0</v>
      </c>
      <c r="B144" s="2882" t="s">
        <v>408</v>
      </c>
      <c r="C144" s="2882"/>
      <c r="D144" s="2882"/>
      <c r="E144" s="1957" t="s">
        <v>310</v>
      </c>
      <c r="F144" s="1333" t="s">
        <v>2</v>
      </c>
      <c r="G144" s="1335" t="s">
        <v>476</v>
      </c>
    </row>
    <row r="145" spans="1:7" ht="21" customHeight="1">
      <c r="A145" s="1338">
        <v>1</v>
      </c>
      <c r="B145" s="2883" t="s">
        <v>329</v>
      </c>
      <c r="C145" s="2883"/>
      <c r="D145" s="2883"/>
      <c r="E145" s="1961" t="s">
        <v>614</v>
      </c>
      <c r="F145" s="1339" t="s">
        <v>7</v>
      </c>
      <c r="G145" s="1342">
        <v>337500</v>
      </c>
    </row>
    <row r="146" spans="1:7" ht="21" customHeight="1">
      <c r="A146" s="691">
        <v>2</v>
      </c>
      <c r="B146" s="2855" t="s">
        <v>1003</v>
      </c>
      <c r="C146" s="2855"/>
      <c r="D146" s="2855"/>
      <c r="E146" s="1959" t="s">
        <v>311</v>
      </c>
      <c r="F146" s="1346" t="s">
        <v>7</v>
      </c>
      <c r="G146" s="1344">
        <v>300000</v>
      </c>
    </row>
    <row r="147" spans="1:7" ht="21" customHeight="1">
      <c r="A147" s="691">
        <v>3</v>
      </c>
      <c r="B147" s="2855" t="s">
        <v>319</v>
      </c>
      <c r="C147" s="2855"/>
      <c r="D147" s="2855"/>
      <c r="E147" s="1959" t="s">
        <v>1004</v>
      </c>
      <c r="F147" s="1346" t="s">
        <v>7</v>
      </c>
      <c r="G147" s="1344">
        <v>225000</v>
      </c>
    </row>
    <row r="148" spans="1:7" ht="21" customHeight="1">
      <c r="A148" s="691">
        <v>4</v>
      </c>
      <c r="B148" s="2761" t="s">
        <v>1094</v>
      </c>
      <c r="C148" s="2762"/>
      <c r="D148" s="2763"/>
      <c r="E148" s="1959" t="s">
        <v>314</v>
      </c>
      <c r="F148" s="1346" t="s">
        <v>7</v>
      </c>
      <c r="G148" s="1344">
        <v>225000</v>
      </c>
    </row>
    <row r="149" spans="1:7" ht="21" customHeight="1">
      <c r="A149" s="691">
        <v>5</v>
      </c>
      <c r="B149" s="2761" t="s">
        <v>1062</v>
      </c>
      <c r="C149" s="2762"/>
      <c r="D149" s="2763"/>
      <c r="E149" s="1959" t="s">
        <v>314</v>
      </c>
      <c r="F149" s="1346" t="s">
        <v>7</v>
      </c>
      <c r="G149" s="1344">
        <v>225000</v>
      </c>
    </row>
    <row r="150" spans="1:7" ht="21" customHeight="1">
      <c r="A150" s="691">
        <v>6</v>
      </c>
      <c r="B150" s="2761" t="s">
        <v>1005</v>
      </c>
      <c r="C150" s="2762"/>
      <c r="D150" s="2763"/>
      <c r="E150" s="1959" t="s">
        <v>314</v>
      </c>
      <c r="F150" s="1346" t="s">
        <v>10</v>
      </c>
      <c r="G150" s="1344">
        <v>225000</v>
      </c>
    </row>
    <row r="151" spans="1:7" ht="21" customHeight="1">
      <c r="A151" s="691">
        <v>7</v>
      </c>
      <c r="B151" s="2761" t="s">
        <v>317</v>
      </c>
      <c r="C151" s="2762"/>
      <c r="D151" s="2763"/>
      <c r="E151" s="1959" t="s">
        <v>314</v>
      </c>
      <c r="F151" s="1346" t="s">
        <v>10</v>
      </c>
      <c r="G151" s="1344">
        <v>225000</v>
      </c>
    </row>
    <row r="152" spans="1:7" ht="21" customHeight="1">
      <c r="A152" s="691">
        <v>8</v>
      </c>
      <c r="B152" s="2761" t="s">
        <v>318</v>
      </c>
      <c r="C152" s="2762"/>
      <c r="D152" s="2763"/>
      <c r="E152" s="1959" t="s">
        <v>314</v>
      </c>
      <c r="F152" s="1346" t="s">
        <v>10</v>
      </c>
      <c r="G152" s="1344">
        <v>225000</v>
      </c>
    </row>
    <row r="153" spans="1:7" ht="21" customHeight="1">
      <c r="A153" s="691">
        <v>9</v>
      </c>
      <c r="B153" s="2761" t="s">
        <v>609</v>
      </c>
      <c r="C153" s="2762"/>
      <c r="D153" s="2763"/>
      <c r="E153" s="1959" t="s">
        <v>314</v>
      </c>
      <c r="F153" s="1346" t="s">
        <v>10</v>
      </c>
      <c r="G153" s="1344">
        <v>225000</v>
      </c>
    </row>
    <row r="154" spans="1:7" ht="21" customHeight="1">
      <c r="A154" s="691">
        <v>10</v>
      </c>
      <c r="B154" s="2537" t="s">
        <v>1006</v>
      </c>
      <c r="C154" s="2538"/>
      <c r="D154" s="2539"/>
      <c r="E154" s="1959" t="s">
        <v>314</v>
      </c>
      <c r="F154" s="1346" t="s">
        <v>10</v>
      </c>
      <c r="G154" s="1352">
        <v>225000</v>
      </c>
    </row>
    <row r="155" spans="1:7" ht="21" customHeight="1">
      <c r="A155" s="2534" t="s">
        <v>59</v>
      </c>
      <c r="B155" s="2535"/>
      <c r="C155" s="2535"/>
      <c r="D155" s="2535"/>
      <c r="E155" s="2765"/>
      <c r="F155" s="2535"/>
      <c r="G155" s="1369">
        <f>SUM(G145:G154)</f>
        <v>2437500</v>
      </c>
    </row>
    <row r="156" spans="1:7" ht="21" customHeight="1" thickBot="1">
      <c r="A156" s="2525" t="s">
        <v>1055</v>
      </c>
      <c r="B156" s="2526"/>
      <c r="C156" s="2526"/>
      <c r="D156" s="2526"/>
      <c r="E156" s="2526"/>
      <c r="F156" s="2526"/>
      <c r="G156" s="2527"/>
    </row>
    <row r="157" spans="1:7" ht="12.75" thickTop="1">
      <c r="A157" s="21"/>
      <c r="B157" s="1960"/>
      <c r="C157" s="21"/>
      <c r="D157" s="21"/>
      <c r="E157" s="21"/>
      <c r="F157" s="1372"/>
    </row>
    <row r="158" spans="1:7">
      <c r="A158" s="21"/>
      <c r="B158" s="1960"/>
      <c r="C158" s="21"/>
      <c r="D158" s="21"/>
      <c r="E158" s="21"/>
      <c r="F158" s="1372"/>
    </row>
    <row r="159" spans="1:7">
      <c r="A159" s="10"/>
      <c r="B159" s="88"/>
      <c r="C159" s="1288"/>
      <c r="D159" s="1288"/>
      <c r="E159" s="1485" t="s">
        <v>60</v>
      </c>
      <c r="F159" s="1"/>
      <c r="G159" s="1292"/>
    </row>
    <row r="160" spans="1:7">
      <c r="A160" s="1954"/>
      <c r="B160" s="1"/>
      <c r="C160" s="1956"/>
      <c r="D160" s="12"/>
      <c r="E160" s="1485"/>
      <c r="F160" s="1"/>
      <c r="G160" s="1292"/>
    </row>
    <row r="161" spans="1:7">
      <c r="A161" s="1954"/>
      <c r="B161" s="1"/>
      <c r="C161" s="1956"/>
      <c r="D161" s="13"/>
      <c r="E161" s="1485"/>
      <c r="F161" s="1"/>
      <c r="G161" s="1292"/>
    </row>
    <row r="162" spans="1:7">
      <c r="A162" s="1954"/>
      <c r="B162" s="1"/>
      <c r="C162" s="1956"/>
      <c r="D162" s="13"/>
      <c r="E162" s="1485"/>
      <c r="F162" s="1"/>
      <c r="G162" s="1292"/>
    </row>
    <row r="163" spans="1:7">
      <c r="A163" s="1954"/>
      <c r="B163" s="1"/>
      <c r="C163" s="1956"/>
      <c r="D163" s="1291"/>
      <c r="E163" s="1485"/>
      <c r="F163" s="1"/>
      <c r="G163" s="1292"/>
    </row>
    <row r="164" spans="1:7">
      <c r="A164" s="1"/>
      <c r="B164" s="1"/>
      <c r="C164" s="1956"/>
      <c r="D164" s="1291"/>
      <c r="E164" s="1485"/>
      <c r="F164" s="1"/>
      <c r="G164" s="1292"/>
    </row>
    <row r="165" spans="1:7">
      <c r="A165" s="1"/>
      <c r="B165" s="1"/>
      <c r="C165" s="1956"/>
      <c r="D165" s="1291"/>
      <c r="E165" s="1486" t="s">
        <v>61</v>
      </c>
      <c r="F165" s="1"/>
      <c r="G165" s="1298"/>
    </row>
    <row r="166" spans="1:7">
      <c r="A166" s="1"/>
      <c r="B166" s="1"/>
      <c r="C166" s="1956"/>
      <c r="D166" s="1291"/>
      <c r="E166" s="1486" t="s">
        <v>62</v>
      </c>
      <c r="F166" s="1"/>
      <c r="G166" s="1298"/>
    </row>
    <row r="167" spans="1:7">
      <c r="A167" s="1"/>
      <c r="B167" s="1"/>
      <c r="C167" s="1956"/>
      <c r="D167" s="1291"/>
      <c r="E167" s="1291"/>
      <c r="F167" s="1296"/>
      <c r="G167" s="1302"/>
    </row>
    <row r="168" spans="1:7">
      <c r="A168" s="1"/>
      <c r="B168" s="1"/>
      <c r="C168" s="1956"/>
      <c r="D168" s="1291"/>
      <c r="E168" s="1291"/>
      <c r="F168" s="1296"/>
      <c r="G168" s="1302"/>
    </row>
    <row r="169" spans="1:7">
      <c r="A169" s="1"/>
      <c r="B169" s="1"/>
      <c r="C169" s="2"/>
      <c r="D169" s="14"/>
      <c r="E169" s="14"/>
      <c r="F169" s="2"/>
      <c r="G169" s="1295"/>
    </row>
  </sheetData>
  <mergeCells count="65">
    <mergeCell ref="B96:D96"/>
    <mergeCell ref="B97:D97"/>
    <mergeCell ref="B98:D98"/>
    <mergeCell ref="A103:F103"/>
    <mergeCell ref="A104:G104"/>
    <mergeCell ref="B100:D100"/>
    <mergeCell ref="B101:D101"/>
    <mergeCell ref="B99:D99"/>
    <mergeCell ref="A91:B91"/>
    <mergeCell ref="A92:B92"/>
    <mergeCell ref="A93:B93"/>
    <mergeCell ref="D93:G93"/>
    <mergeCell ref="B95:D95"/>
    <mergeCell ref="A61:F61"/>
    <mergeCell ref="A62:G62"/>
    <mergeCell ref="B56:D56"/>
    <mergeCell ref="B57:D57"/>
    <mergeCell ref="A90:B90"/>
    <mergeCell ref="D90:G90"/>
    <mergeCell ref="B6:D6"/>
    <mergeCell ref="B7:D7"/>
    <mergeCell ref="B8:D8"/>
    <mergeCell ref="B10:D10"/>
    <mergeCell ref="B9:D9"/>
    <mergeCell ref="A1:B1"/>
    <mergeCell ref="D1:G1"/>
    <mergeCell ref="A2:B2"/>
    <mergeCell ref="A3:B3"/>
    <mergeCell ref="A4:B4"/>
    <mergeCell ref="D4:G4"/>
    <mergeCell ref="B55:D55"/>
    <mergeCell ref="B54:D54"/>
    <mergeCell ref="B11:D11"/>
    <mergeCell ref="B12:D12"/>
    <mergeCell ref="B13:D13"/>
    <mergeCell ref="B14:D14"/>
    <mergeCell ref="A49:B49"/>
    <mergeCell ref="A50:B50"/>
    <mergeCell ref="D50:G50"/>
    <mergeCell ref="B52:D52"/>
    <mergeCell ref="B53:D53"/>
    <mergeCell ref="A15:F15"/>
    <mergeCell ref="A16:G16"/>
    <mergeCell ref="A47:B47"/>
    <mergeCell ref="D47:G47"/>
    <mergeCell ref="A48:B48"/>
    <mergeCell ref="B147:D147"/>
    <mergeCell ref="B148:D148"/>
    <mergeCell ref="B154:D154"/>
    <mergeCell ref="A155:F155"/>
    <mergeCell ref="A156:G156"/>
    <mergeCell ref="B149:D149"/>
    <mergeCell ref="B150:D150"/>
    <mergeCell ref="B151:D151"/>
    <mergeCell ref="B152:D152"/>
    <mergeCell ref="B153:D153"/>
    <mergeCell ref="A139:B139"/>
    <mergeCell ref="D139:G139"/>
    <mergeCell ref="B144:D144"/>
    <mergeCell ref="B145:D145"/>
    <mergeCell ref="B146:D146"/>
    <mergeCell ref="A140:B140"/>
    <mergeCell ref="A141:B141"/>
    <mergeCell ref="A142:B142"/>
    <mergeCell ref="D142:G142"/>
  </mergeCells>
  <printOptions horizontalCentered="1"/>
  <pageMargins left="0.81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N118"/>
  <sheetViews>
    <sheetView topLeftCell="A102" workbookViewId="0">
      <selection activeCell="A97" sqref="A97:F122"/>
    </sheetView>
  </sheetViews>
  <sheetFormatPr defaultColWidth="9.140625" defaultRowHeight="12"/>
  <cols>
    <col min="1" max="1" width="7.85546875" style="17" customWidth="1"/>
    <col min="2" max="2" width="1.7109375" style="636" customWidth="1"/>
    <col min="3" max="3" width="1.42578125" style="17" bestFit="1" customWidth="1"/>
    <col min="4" max="4" width="32.42578125" style="17" customWidth="1"/>
    <col min="5" max="5" width="15.5703125" style="17" customWidth="1"/>
    <col min="6" max="6" width="20.7109375" style="476" customWidth="1"/>
    <col min="7" max="16384" width="9.140625" style="473"/>
  </cols>
  <sheetData>
    <row r="1" spans="1:14" s="628" customFormat="1">
      <c r="A1" s="2924" t="s">
        <v>698</v>
      </c>
      <c r="B1" s="2924"/>
      <c r="C1" s="1251" t="s">
        <v>257</v>
      </c>
      <c r="D1" s="2556" t="s">
        <v>699</v>
      </c>
      <c r="E1" s="2556"/>
      <c r="F1" s="2556"/>
    </row>
    <row r="2" spans="1:14" s="628" customFormat="1">
      <c r="A2" s="2925" t="s">
        <v>700</v>
      </c>
      <c r="B2" s="2925"/>
      <c r="C2" s="1252" t="s">
        <v>257</v>
      </c>
      <c r="D2" s="2759" t="s">
        <v>1042</v>
      </c>
      <c r="E2" s="2760"/>
      <c r="F2" s="2760"/>
      <c r="G2" s="2760"/>
      <c r="H2" s="2760"/>
      <c r="I2" s="2760"/>
      <c r="J2" s="2760"/>
      <c r="K2" s="2760"/>
      <c r="L2" s="2760"/>
      <c r="M2" s="2760"/>
      <c r="N2" s="2760"/>
    </row>
    <row r="3" spans="1:14">
      <c r="A3" s="2925" t="s">
        <v>701</v>
      </c>
      <c r="B3" s="2925"/>
      <c r="C3" s="1252" t="s">
        <v>257</v>
      </c>
      <c r="D3" s="2310" t="s">
        <v>1159</v>
      </c>
      <c r="E3" s="1252"/>
      <c r="F3" s="630"/>
    </row>
    <row r="4" spans="1:14" ht="22.5" customHeight="1">
      <c r="A4" s="2881" t="s">
        <v>702</v>
      </c>
      <c r="B4" s="2881"/>
      <c r="C4" s="1331" t="s">
        <v>257</v>
      </c>
      <c r="D4" s="2842" t="s">
        <v>1008</v>
      </c>
      <c r="E4" s="2842"/>
      <c r="F4" s="2842"/>
      <c r="G4" s="1484"/>
      <c r="H4" s="1484"/>
      <c r="I4" s="1484"/>
      <c r="J4" s="1484"/>
      <c r="K4" s="1484"/>
    </row>
    <row r="5" spans="1:14" ht="12.75" thickBot="1">
      <c r="F5" s="626"/>
    </row>
    <row r="6" spans="1:14" s="475" customFormat="1" ht="39.75" customHeight="1" thickTop="1" thickBot="1">
      <c r="A6" s="1332" t="s">
        <v>0</v>
      </c>
      <c r="B6" s="2882" t="s">
        <v>408</v>
      </c>
      <c r="C6" s="2882"/>
      <c r="D6" s="2882"/>
      <c r="E6" s="1333" t="s">
        <v>2</v>
      </c>
      <c r="F6" s="859" t="s">
        <v>1100</v>
      </c>
      <c r="G6" s="1337"/>
    </row>
    <row r="7" spans="1:14" ht="36.75" customHeight="1">
      <c r="A7" s="1338">
        <v>1</v>
      </c>
      <c r="B7" s="2883" t="s">
        <v>321</v>
      </c>
      <c r="C7" s="2883"/>
      <c r="D7" s="2883"/>
      <c r="E7" s="1339" t="s">
        <v>325</v>
      </c>
      <c r="F7" s="1342">
        <v>300000</v>
      </c>
      <c r="G7" s="1308"/>
    </row>
    <row r="8" spans="1:14" ht="36.75" customHeight="1">
      <c r="A8" s="691">
        <v>2</v>
      </c>
      <c r="B8" s="2855" t="s">
        <v>1009</v>
      </c>
      <c r="C8" s="2855"/>
      <c r="D8" s="2855"/>
      <c r="E8" s="1346" t="s">
        <v>325</v>
      </c>
      <c r="F8" s="1344">
        <v>300000</v>
      </c>
      <c r="G8" s="1308"/>
    </row>
    <row r="9" spans="1:14" ht="36.75" customHeight="1">
      <c r="A9" s="691">
        <v>3</v>
      </c>
      <c r="B9" s="2855" t="s">
        <v>1010</v>
      </c>
      <c r="C9" s="2855"/>
      <c r="D9" s="2855"/>
      <c r="E9" s="1346" t="s">
        <v>10</v>
      </c>
      <c r="F9" s="1344">
        <v>300000</v>
      </c>
      <c r="G9" s="1308"/>
    </row>
    <row r="10" spans="1:14" ht="36.75" customHeight="1">
      <c r="A10" s="691">
        <v>4</v>
      </c>
      <c r="B10" s="2761" t="s">
        <v>1011</v>
      </c>
      <c r="C10" s="2762"/>
      <c r="D10" s="2763"/>
      <c r="E10" s="1276" t="s">
        <v>325</v>
      </c>
      <c r="F10" s="1352">
        <v>300000</v>
      </c>
      <c r="G10" s="1308"/>
    </row>
    <row r="11" spans="1:14" ht="24.75" customHeight="1">
      <c r="A11" s="2534" t="s">
        <v>59</v>
      </c>
      <c r="B11" s="2535"/>
      <c r="C11" s="2535"/>
      <c r="D11" s="2535"/>
      <c r="E11" s="2926"/>
      <c r="F11" s="1369">
        <f>SUM(F7:F10)</f>
        <v>1200000</v>
      </c>
      <c r="G11" s="1308"/>
      <c r="H11" s="1370"/>
    </row>
    <row r="12" spans="1:14" ht="37.5" customHeight="1" thickBot="1">
      <c r="A12" s="2525" t="s">
        <v>884</v>
      </c>
      <c r="B12" s="2526"/>
      <c r="C12" s="2526"/>
      <c r="D12" s="2526"/>
      <c r="E12" s="2526"/>
      <c r="F12" s="2527"/>
      <c r="G12" s="1308"/>
    </row>
    <row r="13" spans="1:14" ht="12.75" thickTop="1">
      <c r="A13" s="21"/>
      <c r="B13" s="768"/>
      <c r="C13" s="21"/>
      <c r="D13" s="21"/>
      <c r="E13" s="1372"/>
    </row>
    <row r="14" spans="1:14">
      <c r="A14" s="21"/>
      <c r="B14" s="768"/>
      <c r="C14" s="21"/>
      <c r="D14" s="21"/>
      <c r="E14" s="1372"/>
    </row>
    <row r="15" spans="1:14" s="1" customFormat="1">
      <c r="A15" s="10"/>
      <c r="B15" s="88"/>
      <c r="C15" s="1288"/>
      <c r="D15" s="1487" t="s">
        <v>60</v>
      </c>
      <c r="F15" s="1292"/>
    </row>
    <row r="16" spans="1:14" s="1" customFormat="1">
      <c r="A16" s="1482"/>
      <c r="C16" s="1483"/>
      <c r="D16" s="1487"/>
      <c r="F16" s="1292"/>
    </row>
    <row r="17" spans="1:6" s="1" customFormat="1">
      <c r="A17" s="1482"/>
      <c r="C17" s="1483"/>
      <c r="D17" s="1487"/>
      <c r="F17" s="1292"/>
    </row>
    <row r="18" spans="1:6" s="1" customFormat="1">
      <c r="A18" s="1482"/>
      <c r="C18" s="1483"/>
      <c r="D18" s="1487"/>
      <c r="F18" s="1292"/>
    </row>
    <row r="19" spans="1:6" s="1" customFormat="1">
      <c r="A19" s="1482"/>
      <c r="C19" s="1483"/>
      <c r="D19" s="1487"/>
      <c r="F19" s="1292"/>
    </row>
    <row r="20" spans="1:6" s="1" customFormat="1">
      <c r="C20" s="1483"/>
      <c r="D20" s="1487"/>
      <c r="F20" s="1292"/>
    </row>
    <row r="21" spans="1:6" s="1" customFormat="1">
      <c r="C21" s="1483"/>
      <c r="D21" s="2171" t="s">
        <v>1141</v>
      </c>
      <c r="F21" s="1298"/>
    </row>
    <row r="22" spans="1:6" s="1" customFormat="1">
      <c r="C22" s="1483"/>
      <c r="D22" s="2171" t="s">
        <v>62</v>
      </c>
      <c r="F22" s="1298"/>
    </row>
    <row r="23" spans="1:6" s="1" customFormat="1">
      <c r="C23" s="1483"/>
      <c r="D23" s="1291"/>
      <c r="E23" s="1296"/>
      <c r="F23" s="1302"/>
    </row>
    <row r="24" spans="1:6">
      <c r="A24" s="21"/>
      <c r="B24" s="768"/>
      <c r="C24" s="21"/>
      <c r="D24" s="21"/>
      <c r="E24" s="1372"/>
    </row>
    <row r="25" spans="1:6">
      <c r="A25" s="21"/>
      <c r="B25" s="768"/>
      <c r="C25" s="21"/>
      <c r="D25" s="21"/>
      <c r="E25" s="1372"/>
    </row>
    <row r="26" spans="1:6" s="1" customFormat="1">
      <c r="A26" s="10"/>
      <c r="B26" s="88"/>
      <c r="C26" s="1288"/>
      <c r="D26" s="1288"/>
      <c r="F26" s="1292"/>
    </row>
    <row r="27" spans="1:6" s="1" customFormat="1">
      <c r="A27" s="1482"/>
      <c r="C27" s="1483"/>
      <c r="D27" s="12"/>
      <c r="F27" s="1292"/>
    </row>
    <row r="28" spans="1:6" s="1" customFormat="1">
      <c r="A28" s="1482"/>
      <c r="C28" s="1483"/>
      <c r="D28" s="13"/>
      <c r="F28" s="1292"/>
    </row>
    <row r="29" spans="1:6" s="1" customFormat="1">
      <c r="A29" s="1482"/>
      <c r="C29" s="1483"/>
      <c r="D29" s="13"/>
      <c r="F29" s="1292"/>
    </row>
    <row r="30" spans="1:6" s="1" customFormat="1">
      <c r="A30" s="1482"/>
      <c r="C30" s="1483"/>
      <c r="D30" s="1291"/>
      <c r="F30" s="1292"/>
    </row>
    <row r="31" spans="1:6" s="1" customFormat="1">
      <c r="C31" s="1483"/>
      <c r="D31" s="1291"/>
      <c r="F31" s="1292"/>
    </row>
    <row r="32" spans="1:6" s="1" customFormat="1">
      <c r="C32" s="1483"/>
      <c r="D32" s="1291"/>
      <c r="F32" s="1298"/>
    </row>
    <row r="33" spans="3:6" s="1" customFormat="1">
      <c r="C33" s="1483"/>
      <c r="D33" s="1291"/>
      <c r="F33" s="1298"/>
    </row>
    <row r="34" spans="3:6" s="1" customFormat="1">
      <c r="C34" s="1483"/>
      <c r="D34" s="1291"/>
      <c r="E34" s="1296"/>
      <c r="F34" s="1302"/>
    </row>
    <row r="35" spans="3:6" s="1" customFormat="1">
      <c r="C35" s="1483"/>
      <c r="D35" s="1291"/>
      <c r="E35" s="1296"/>
      <c r="F35" s="1302"/>
    </row>
    <row r="36" spans="3:6" s="1" customFormat="1">
      <c r="C36" s="1483"/>
      <c r="D36" s="1291"/>
      <c r="E36" s="1296"/>
      <c r="F36" s="1302"/>
    </row>
    <row r="37" spans="3:6" s="1" customFormat="1">
      <c r="C37" s="1483"/>
      <c r="D37" s="1291"/>
      <c r="E37" s="1296"/>
      <c r="F37" s="1302"/>
    </row>
    <row r="38" spans="3:6" s="1" customFormat="1">
      <c r="C38" s="1483"/>
      <c r="D38" s="1291"/>
      <c r="E38" s="1296"/>
      <c r="F38" s="1302"/>
    </row>
    <row r="39" spans="3:6" s="1" customFormat="1">
      <c r="C39" s="1483"/>
      <c r="D39" s="1291"/>
      <c r="E39" s="1296"/>
      <c r="F39" s="1302"/>
    </row>
    <row r="40" spans="3:6" s="1" customFormat="1">
      <c r="C40" s="1483"/>
      <c r="D40" s="1291"/>
      <c r="E40" s="1296"/>
      <c r="F40" s="1302"/>
    </row>
    <row r="41" spans="3:6" s="1" customFormat="1">
      <c r="C41" s="1483"/>
      <c r="D41" s="1291"/>
      <c r="E41" s="1296"/>
      <c r="F41" s="1302"/>
    </row>
    <row r="42" spans="3:6" s="1" customFormat="1">
      <c r="C42" s="1483"/>
      <c r="D42" s="1291"/>
      <c r="E42" s="1296"/>
      <c r="F42" s="1302"/>
    </row>
    <row r="43" spans="3:6" s="1" customFormat="1">
      <c r="C43" s="1483"/>
      <c r="D43" s="1291"/>
      <c r="E43" s="1296"/>
      <c r="F43" s="1302"/>
    </row>
    <row r="44" spans="3:6" s="1" customFormat="1">
      <c r="C44" s="1483"/>
      <c r="D44" s="1291"/>
      <c r="E44" s="1296"/>
      <c r="F44" s="1302"/>
    </row>
    <row r="45" spans="3:6" s="1" customFormat="1">
      <c r="C45" s="1483"/>
      <c r="D45" s="1291"/>
      <c r="E45" s="1296"/>
      <c r="F45" s="1302"/>
    </row>
    <row r="46" spans="3:6" s="1" customFormat="1">
      <c r="C46" s="1483"/>
      <c r="D46" s="1291"/>
      <c r="E46" s="1296"/>
      <c r="F46" s="1302"/>
    </row>
    <row r="47" spans="3:6" s="1" customFormat="1">
      <c r="C47" s="1483"/>
      <c r="D47" s="1291"/>
      <c r="E47" s="1296"/>
      <c r="F47" s="1302"/>
    </row>
    <row r="48" spans="3:6" s="1" customFormat="1">
      <c r="C48" s="1483"/>
      <c r="D48" s="1291"/>
      <c r="E48" s="1296"/>
      <c r="F48" s="1302"/>
    </row>
    <row r="49" spans="1:14" s="1" customFormat="1">
      <c r="A49" s="2924" t="s">
        <v>698</v>
      </c>
      <c r="B49" s="2924"/>
      <c r="C49" s="1251" t="s">
        <v>257</v>
      </c>
      <c r="D49" s="2556" t="s">
        <v>699</v>
      </c>
      <c r="E49" s="2556"/>
      <c r="F49" s="2556"/>
    </row>
    <row r="50" spans="1:14" s="1" customFormat="1">
      <c r="A50" s="2925" t="s">
        <v>700</v>
      </c>
      <c r="B50" s="2925"/>
      <c r="C50" s="1252" t="s">
        <v>257</v>
      </c>
      <c r="D50" s="1641" t="s">
        <v>1042</v>
      </c>
      <c r="E50" s="1529"/>
      <c r="F50" s="1529"/>
      <c r="G50" s="1529"/>
      <c r="H50" s="1529"/>
      <c r="I50" s="1529"/>
      <c r="J50" s="1529"/>
      <c r="K50" s="1529"/>
      <c r="L50" s="1529"/>
      <c r="M50" s="1529"/>
      <c r="N50" s="1529"/>
    </row>
    <row r="51" spans="1:14" s="1" customFormat="1">
      <c r="A51" s="2925" t="s">
        <v>701</v>
      </c>
      <c r="B51" s="2925"/>
      <c r="C51" s="1252" t="s">
        <v>257</v>
      </c>
      <c r="D51" s="2475" t="s">
        <v>1163</v>
      </c>
      <c r="E51" s="1252"/>
      <c r="F51" s="630"/>
    </row>
    <row r="52" spans="1:14" s="1" customFormat="1" ht="25.5" customHeight="1">
      <c r="A52" s="2881" t="s">
        <v>702</v>
      </c>
      <c r="B52" s="2881"/>
      <c r="C52" s="1331" t="s">
        <v>257</v>
      </c>
      <c r="D52" s="2842" t="s">
        <v>1012</v>
      </c>
      <c r="E52" s="2842"/>
      <c r="F52" s="2842"/>
    </row>
    <row r="53" spans="1:14" s="1" customFormat="1" ht="12.75" thickBot="1">
      <c r="A53" s="17"/>
      <c r="B53" s="636"/>
      <c r="C53" s="17"/>
      <c r="D53" s="17"/>
      <c r="E53" s="17"/>
      <c r="F53" s="626"/>
    </row>
    <row r="54" spans="1:14" s="1" customFormat="1" ht="24" thickTop="1" thickBot="1">
      <c r="A54" s="1332" t="s">
        <v>0</v>
      </c>
      <c r="B54" s="2882" t="s">
        <v>408</v>
      </c>
      <c r="C54" s="2882"/>
      <c r="D54" s="2882"/>
      <c r="E54" s="1333" t="s">
        <v>2</v>
      </c>
      <c r="F54" s="859" t="s">
        <v>1100</v>
      </c>
    </row>
    <row r="55" spans="1:14" s="1" customFormat="1" ht="40.5" customHeight="1">
      <c r="A55" s="1338">
        <v>1</v>
      </c>
      <c r="B55" s="2883" t="s">
        <v>321</v>
      </c>
      <c r="C55" s="2883"/>
      <c r="D55" s="2883"/>
      <c r="E55" s="1339" t="s">
        <v>325</v>
      </c>
      <c r="F55" s="1342">
        <v>300000</v>
      </c>
    </row>
    <row r="56" spans="1:14" s="1" customFormat="1" ht="40.5" customHeight="1">
      <c r="A56" s="691">
        <v>2</v>
      </c>
      <c r="B56" s="2855" t="s">
        <v>1009</v>
      </c>
      <c r="C56" s="2855"/>
      <c r="D56" s="2855"/>
      <c r="E56" s="1346" t="s">
        <v>325</v>
      </c>
      <c r="F56" s="1344">
        <v>300000</v>
      </c>
    </row>
    <row r="57" spans="1:14" s="1" customFormat="1" ht="40.5" customHeight="1">
      <c r="A57" s="691">
        <v>3</v>
      </c>
      <c r="B57" s="2855" t="s">
        <v>1010</v>
      </c>
      <c r="C57" s="2855"/>
      <c r="D57" s="2855"/>
      <c r="E57" s="1346" t="s">
        <v>10</v>
      </c>
      <c r="F57" s="1344">
        <v>300000</v>
      </c>
    </row>
    <row r="58" spans="1:14" ht="40.5" customHeight="1">
      <c r="A58" s="691">
        <v>4</v>
      </c>
      <c r="B58" s="2761" t="s">
        <v>1011</v>
      </c>
      <c r="C58" s="2762"/>
      <c r="D58" s="2763"/>
      <c r="E58" s="1276" t="s">
        <v>325</v>
      </c>
      <c r="F58" s="1352">
        <v>300000</v>
      </c>
    </row>
    <row r="59" spans="1:14" ht="25.5" customHeight="1">
      <c r="A59" s="2534" t="s">
        <v>59</v>
      </c>
      <c r="B59" s="2535"/>
      <c r="C59" s="2535"/>
      <c r="D59" s="2535"/>
      <c r="E59" s="2926"/>
      <c r="F59" s="1369">
        <f>SUM(F55:F58)</f>
        <v>1200000</v>
      </c>
    </row>
    <row r="60" spans="1:14" ht="40.5" customHeight="1" thickBot="1">
      <c r="A60" s="2525" t="s">
        <v>884</v>
      </c>
      <c r="B60" s="2526"/>
      <c r="C60" s="2526"/>
      <c r="D60" s="2526"/>
      <c r="E60" s="2526"/>
      <c r="F60" s="2527"/>
    </row>
    <row r="61" spans="1:14" ht="12.75" thickTop="1">
      <c r="A61" s="21"/>
      <c r="B61" s="768"/>
      <c r="C61" s="21"/>
      <c r="D61" s="21"/>
      <c r="E61" s="21"/>
    </row>
    <row r="62" spans="1:14">
      <c r="A62" s="21"/>
      <c r="B62" s="768"/>
      <c r="C62" s="21"/>
      <c r="D62" s="21"/>
      <c r="E62" s="21"/>
    </row>
    <row r="63" spans="1:14">
      <c r="A63" s="21"/>
      <c r="B63" s="768"/>
      <c r="C63" s="21"/>
      <c r="D63" s="1487" t="s">
        <v>60</v>
      </c>
      <c r="E63" s="21"/>
    </row>
    <row r="64" spans="1:14">
      <c r="A64" s="21"/>
      <c r="B64" s="768"/>
      <c r="C64" s="21"/>
      <c r="D64" s="1487"/>
      <c r="E64" s="21"/>
    </row>
    <row r="65" spans="1:5">
      <c r="A65" s="21"/>
      <c r="B65" s="768"/>
      <c r="C65" s="21"/>
      <c r="D65" s="1487"/>
      <c r="E65" s="21"/>
    </row>
    <row r="66" spans="1:5">
      <c r="A66" s="21"/>
      <c r="B66" s="768"/>
      <c r="C66" s="21"/>
      <c r="D66" s="1487"/>
      <c r="E66" s="21"/>
    </row>
    <row r="67" spans="1:5">
      <c r="A67" s="21"/>
      <c r="B67" s="768"/>
      <c r="C67" s="21"/>
      <c r="D67" s="1487"/>
      <c r="E67" s="21"/>
    </row>
    <row r="68" spans="1:5">
      <c r="A68" s="21"/>
      <c r="B68" s="768"/>
      <c r="C68" s="21"/>
      <c r="D68" s="1487"/>
      <c r="E68" s="21"/>
    </row>
    <row r="69" spans="1:5">
      <c r="A69" s="21"/>
      <c r="B69" s="768"/>
      <c r="C69" s="21"/>
      <c r="D69" s="2171" t="s">
        <v>1141</v>
      </c>
      <c r="E69" s="21"/>
    </row>
    <row r="70" spans="1:5">
      <c r="A70" s="21"/>
      <c r="B70" s="768"/>
      <c r="C70" s="21"/>
      <c r="D70" s="2171" t="s">
        <v>62</v>
      </c>
      <c r="E70" s="21"/>
    </row>
    <row r="71" spans="1:5">
      <c r="A71" s="21"/>
      <c r="B71" s="768"/>
      <c r="C71" s="21"/>
      <c r="D71" s="21"/>
      <c r="E71" s="21"/>
    </row>
    <row r="97" spans="1:6">
      <c r="A97" s="2924" t="s">
        <v>698</v>
      </c>
      <c r="B97" s="2924"/>
      <c r="C97" s="1251" t="s">
        <v>257</v>
      </c>
      <c r="D97" s="2556" t="s">
        <v>699</v>
      </c>
      <c r="E97" s="2556"/>
      <c r="F97" s="2556"/>
    </row>
    <row r="98" spans="1:6">
      <c r="A98" s="2925" t="s">
        <v>700</v>
      </c>
      <c r="B98" s="2925"/>
      <c r="C98" s="1252" t="s">
        <v>257</v>
      </c>
      <c r="D98" s="1752" t="s">
        <v>1042</v>
      </c>
      <c r="E98" s="1753"/>
      <c r="F98" s="1753"/>
    </row>
    <row r="99" spans="1:6">
      <c r="A99" s="2925" t="s">
        <v>701</v>
      </c>
      <c r="B99" s="2925"/>
      <c r="C99" s="1252" t="s">
        <v>257</v>
      </c>
      <c r="D99" s="2484" t="s">
        <v>1305</v>
      </c>
      <c r="E99" s="1252"/>
      <c r="F99" s="630"/>
    </row>
    <row r="100" spans="1:6" ht="40.5" customHeight="1">
      <c r="A100" s="2881" t="s">
        <v>702</v>
      </c>
      <c r="B100" s="2881"/>
      <c r="C100" s="1331" t="s">
        <v>257</v>
      </c>
      <c r="D100" s="2842" t="s">
        <v>1148</v>
      </c>
      <c r="E100" s="2842"/>
      <c r="F100" s="2842"/>
    </row>
    <row r="101" spans="1:6" ht="12.75" thickBot="1">
      <c r="F101" s="626"/>
    </row>
    <row r="102" spans="1:6" ht="24" thickTop="1" thickBot="1">
      <c r="A102" s="1332" t="s">
        <v>0</v>
      </c>
      <c r="B102" s="2882" t="s">
        <v>408</v>
      </c>
      <c r="C102" s="2882"/>
      <c r="D102" s="2882"/>
      <c r="E102" s="1333" t="s">
        <v>2</v>
      </c>
      <c r="F102" s="859" t="s">
        <v>1100</v>
      </c>
    </row>
    <row r="103" spans="1:6" ht="31.5" customHeight="1">
      <c r="A103" s="1338">
        <v>1</v>
      </c>
      <c r="B103" s="2883" t="s">
        <v>321</v>
      </c>
      <c r="C103" s="2883"/>
      <c r="D103" s="2883"/>
      <c r="E103" s="1339" t="s">
        <v>325</v>
      </c>
      <c r="F103" s="1342">
        <v>300000</v>
      </c>
    </row>
    <row r="104" spans="1:6" ht="31.5" customHeight="1">
      <c r="A104" s="691">
        <v>2</v>
      </c>
      <c r="B104" s="2855" t="s">
        <v>1009</v>
      </c>
      <c r="C104" s="2855"/>
      <c r="D104" s="2855"/>
      <c r="E104" s="1346" t="s">
        <v>325</v>
      </c>
      <c r="F104" s="1344">
        <v>300000</v>
      </c>
    </row>
    <row r="105" spans="1:6" ht="31.5" customHeight="1">
      <c r="A105" s="691">
        <v>3</v>
      </c>
      <c r="B105" s="2855" t="s">
        <v>1010</v>
      </c>
      <c r="C105" s="2855"/>
      <c r="D105" s="2855"/>
      <c r="E105" s="1346" t="s">
        <v>10</v>
      </c>
      <c r="F105" s="1344">
        <v>300000</v>
      </c>
    </row>
    <row r="106" spans="1:6" ht="31.5" customHeight="1">
      <c r="A106" s="691">
        <v>4</v>
      </c>
      <c r="B106" s="2761" t="s">
        <v>1011</v>
      </c>
      <c r="C106" s="2762"/>
      <c r="D106" s="2763"/>
      <c r="E106" s="1276" t="s">
        <v>325</v>
      </c>
      <c r="F106" s="1352">
        <v>300000</v>
      </c>
    </row>
    <row r="107" spans="1:6" ht="31.5" customHeight="1">
      <c r="A107" s="2534" t="s">
        <v>59</v>
      </c>
      <c r="B107" s="2535"/>
      <c r="C107" s="2535"/>
      <c r="D107" s="2535"/>
      <c r="E107" s="2926"/>
      <c r="F107" s="1369">
        <f>SUM(F103:F106)</f>
        <v>1200000</v>
      </c>
    </row>
    <row r="108" spans="1:6" ht="24" customHeight="1" thickBot="1">
      <c r="A108" s="2525" t="s">
        <v>884</v>
      </c>
      <c r="B108" s="2526"/>
      <c r="C108" s="2526"/>
      <c r="D108" s="2526"/>
      <c r="E108" s="2526"/>
      <c r="F108" s="2527"/>
    </row>
    <row r="109" spans="1:6" ht="12.75" thickTop="1">
      <c r="A109" s="21"/>
      <c r="B109" s="1754"/>
      <c r="C109" s="21"/>
      <c r="D109" s="21"/>
      <c r="E109" s="21"/>
    </row>
    <row r="110" spans="1:6">
      <c r="A110" s="21"/>
      <c r="B110" s="1754"/>
      <c r="C110" s="21"/>
      <c r="D110" s="21"/>
      <c r="E110" s="21"/>
    </row>
    <row r="111" spans="1:6">
      <c r="A111" s="21"/>
      <c r="B111" s="1754"/>
      <c r="C111" s="21"/>
      <c r="D111" s="1487" t="s">
        <v>60</v>
      </c>
      <c r="E111" s="21"/>
    </row>
    <row r="112" spans="1:6">
      <c r="A112" s="21"/>
      <c r="B112" s="1754"/>
      <c r="C112" s="21"/>
      <c r="D112" s="1487"/>
      <c r="E112" s="21"/>
    </row>
    <row r="113" spans="1:5">
      <c r="A113" s="21"/>
      <c r="B113" s="1754"/>
      <c r="C113" s="21"/>
      <c r="D113" s="1487"/>
      <c r="E113" s="21"/>
    </row>
    <row r="114" spans="1:5">
      <c r="A114" s="21"/>
      <c r="B114" s="1754"/>
      <c r="C114" s="21"/>
      <c r="D114" s="1487"/>
      <c r="E114" s="21"/>
    </row>
    <row r="115" spans="1:5">
      <c r="A115" s="21"/>
      <c r="B115" s="1754"/>
      <c r="C115" s="21"/>
      <c r="D115" s="1487"/>
      <c r="E115" s="21"/>
    </row>
    <row r="116" spans="1:5">
      <c r="A116" s="21"/>
      <c r="B116" s="1754"/>
      <c r="C116" s="21"/>
      <c r="D116" s="1487"/>
      <c r="E116" s="21"/>
    </row>
    <row r="117" spans="1:5">
      <c r="A117" s="21"/>
      <c r="B117" s="1754"/>
      <c r="C117" s="21"/>
      <c r="D117" s="2171" t="s">
        <v>1141</v>
      </c>
      <c r="E117" s="21"/>
    </row>
    <row r="118" spans="1:5">
      <c r="A118" s="21"/>
      <c r="B118" s="1754"/>
      <c r="C118" s="21"/>
      <c r="D118" s="1488" t="s">
        <v>62</v>
      </c>
      <c r="E118" s="21"/>
    </row>
  </sheetData>
  <mergeCells count="40">
    <mergeCell ref="A107:E107"/>
    <mergeCell ref="A108:F108"/>
    <mergeCell ref="B102:D102"/>
    <mergeCell ref="B103:D103"/>
    <mergeCell ref="B104:D104"/>
    <mergeCell ref="B105:D105"/>
    <mergeCell ref="B106:D106"/>
    <mergeCell ref="A97:B97"/>
    <mergeCell ref="D97:F97"/>
    <mergeCell ref="A98:B98"/>
    <mergeCell ref="A99:B99"/>
    <mergeCell ref="A100:B100"/>
    <mergeCell ref="D100:F100"/>
    <mergeCell ref="A60:F60"/>
    <mergeCell ref="A49:B49"/>
    <mergeCell ref="D49:F49"/>
    <mergeCell ref="A50:B50"/>
    <mergeCell ref="A51:B51"/>
    <mergeCell ref="A52:B52"/>
    <mergeCell ref="D52:F52"/>
    <mergeCell ref="B54:D54"/>
    <mergeCell ref="B55:D55"/>
    <mergeCell ref="B56:D56"/>
    <mergeCell ref="B57:D57"/>
    <mergeCell ref="B58:D58"/>
    <mergeCell ref="A59:E59"/>
    <mergeCell ref="A12:F12"/>
    <mergeCell ref="A11:E11"/>
    <mergeCell ref="B6:D6"/>
    <mergeCell ref="B7:D7"/>
    <mergeCell ref="B8:D8"/>
    <mergeCell ref="B9:D9"/>
    <mergeCell ref="B10:D10"/>
    <mergeCell ref="A1:B1"/>
    <mergeCell ref="D1:F1"/>
    <mergeCell ref="A2:B2"/>
    <mergeCell ref="A3:B3"/>
    <mergeCell ref="A4:B4"/>
    <mergeCell ref="D4:F4"/>
    <mergeCell ref="D2:N2"/>
  </mergeCells>
  <printOptions horizontalCentered="1"/>
  <pageMargins left="0.91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E124"/>
  <sheetViews>
    <sheetView zoomScale="115" zoomScaleNormal="115" workbookViewId="0">
      <pane ySplit="4" topLeftCell="A83" activePane="bottomLeft" state="frozen"/>
      <selection activeCell="B106" activeCellId="2" sqref="A93:A108 I106 B106:D106"/>
      <selection pane="bottomLeft" activeCell="C78" sqref="C78"/>
    </sheetView>
  </sheetViews>
  <sheetFormatPr defaultRowHeight="14.25"/>
  <cols>
    <col min="1" max="1" width="7.7109375" style="1053" customWidth="1"/>
    <col min="2" max="2" width="42.7109375" style="1053" customWidth="1"/>
    <col min="3" max="3" width="20.7109375" style="1053" customWidth="1"/>
    <col min="4" max="4" width="19.7109375" style="1053" customWidth="1"/>
    <col min="5" max="5" width="18.5703125" style="1053" customWidth="1"/>
    <col min="6" max="16384" width="9.140625" style="1053"/>
  </cols>
  <sheetData>
    <row r="1" spans="1:4" ht="18">
      <c r="A1" s="1051" t="s">
        <v>1091</v>
      </c>
      <c r="B1" s="1052"/>
      <c r="C1" s="1052"/>
      <c r="D1" s="1052"/>
    </row>
    <row r="2" spans="1:4" ht="18">
      <c r="A2" s="1051"/>
      <c r="B2" s="1052"/>
      <c r="C2" s="1052"/>
      <c r="D2" s="1052"/>
    </row>
    <row r="3" spans="1:4" ht="15" thickBot="1"/>
    <row r="4" spans="1:4" ht="27" customHeight="1" thickTop="1" thickBot="1">
      <c r="A4" s="1054" t="s">
        <v>0</v>
      </c>
      <c r="B4" s="1055" t="s">
        <v>639</v>
      </c>
      <c r="C4" s="1055" t="s">
        <v>640</v>
      </c>
      <c r="D4" s="1056" t="s">
        <v>641</v>
      </c>
    </row>
    <row r="5" spans="1:4" ht="18.75" customHeight="1">
      <c r="A5" s="1057">
        <v>1</v>
      </c>
      <c r="B5" s="1058" t="s">
        <v>642</v>
      </c>
      <c r="C5" s="1059" t="s">
        <v>643</v>
      </c>
      <c r="D5" s="1060" t="s">
        <v>181</v>
      </c>
    </row>
    <row r="6" spans="1:4" ht="18.75" customHeight="1">
      <c r="A6" s="1061">
        <v>2</v>
      </c>
      <c r="B6" s="1062" t="s">
        <v>644</v>
      </c>
      <c r="C6" s="1063" t="s">
        <v>643</v>
      </c>
      <c r="D6" s="1064" t="s">
        <v>181</v>
      </c>
    </row>
    <row r="7" spans="1:4" ht="18.75" customHeight="1">
      <c r="A7" s="1061">
        <v>3</v>
      </c>
      <c r="B7" s="1062" t="s">
        <v>8</v>
      </c>
      <c r="C7" s="1063" t="s">
        <v>643</v>
      </c>
      <c r="D7" s="1064" t="s">
        <v>181</v>
      </c>
    </row>
    <row r="8" spans="1:4" ht="18.75" customHeight="1">
      <c r="A8" s="1061">
        <v>4</v>
      </c>
      <c r="B8" s="1062" t="s">
        <v>645</v>
      </c>
      <c r="C8" s="1063" t="s">
        <v>643</v>
      </c>
      <c r="D8" s="1064" t="s">
        <v>181</v>
      </c>
    </row>
    <row r="9" spans="1:4" ht="18.75" customHeight="1">
      <c r="A9" s="1061">
        <v>5</v>
      </c>
      <c r="B9" s="1062" t="s">
        <v>8</v>
      </c>
      <c r="C9" s="1063" t="s">
        <v>646</v>
      </c>
      <c r="D9" s="1064" t="s">
        <v>181</v>
      </c>
    </row>
    <row r="10" spans="1:4" ht="18.75" customHeight="1">
      <c r="A10" s="1061">
        <v>6</v>
      </c>
      <c r="B10" s="1062" t="s">
        <v>647</v>
      </c>
      <c r="C10" s="1063" t="s">
        <v>646</v>
      </c>
      <c r="D10" s="1064" t="s">
        <v>181</v>
      </c>
    </row>
    <row r="11" spans="1:4" ht="18.75" customHeight="1">
      <c r="A11" s="1061">
        <v>7</v>
      </c>
      <c r="B11" s="1062" t="s">
        <v>15</v>
      </c>
      <c r="C11" s="1063" t="s">
        <v>646</v>
      </c>
      <c r="D11" s="1064" t="s">
        <v>181</v>
      </c>
    </row>
    <row r="12" spans="1:4" ht="18.75" customHeight="1">
      <c r="A12" s="1061">
        <v>8</v>
      </c>
      <c r="B12" s="1062" t="s">
        <v>648</v>
      </c>
      <c r="C12" s="1063" t="s">
        <v>646</v>
      </c>
      <c r="D12" s="1064" t="s">
        <v>181</v>
      </c>
    </row>
    <row r="13" spans="1:4" ht="18.75" customHeight="1">
      <c r="A13" s="1061">
        <v>9</v>
      </c>
      <c r="B13" s="1062" t="s">
        <v>649</v>
      </c>
      <c r="C13" s="1063" t="s">
        <v>646</v>
      </c>
      <c r="D13" s="1064" t="s">
        <v>181</v>
      </c>
    </row>
    <row r="14" spans="1:4" ht="18.75" customHeight="1">
      <c r="A14" s="1061">
        <v>10</v>
      </c>
      <c r="B14" s="1062" t="s">
        <v>21</v>
      </c>
      <c r="C14" s="1063" t="s">
        <v>646</v>
      </c>
      <c r="D14" s="1064" t="s">
        <v>21</v>
      </c>
    </row>
    <row r="15" spans="1:4" ht="18.75" customHeight="1">
      <c r="A15" s="1061">
        <v>11</v>
      </c>
      <c r="B15" s="1062" t="s">
        <v>31</v>
      </c>
      <c r="C15" s="1063" t="s">
        <v>646</v>
      </c>
      <c r="D15" s="1064" t="s">
        <v>182</v>
      </c>
    </row>
    <row r="16" spans="1:4" ht="18.75" customHeight="1">
      <c r="A16" s="1061">
        <v>12</v>
      </c>
      <c r="B16" s="1062" t="s">
        <v>33</v>
      </c>
      <c r="C16" s="1063" t="s">
        <v>646</v>
      </c>
      <c r="D16" s="1064" t="s">
        <v>385</v>
      </c>
    </row>
    <row r="17" spans="1:4" ht="18.75" customHeight="1">
      <c r="A17" s="1061">
        <v>13</v>
      </c>
      <c r="B17" s="1062" t="s">
        <v>35</v>
      </c>
      <c r="C17" s="1063" t="s">
        <v>646</v>
      </c>
      <c r="D17" s="1064" t="s">
        <v>385</v>
      </c>
    </row>
    <row r="18" spans="1:4" ht="18.75" customHeight="1">
      <c r="A18" s="1061">
        <v>14</v>
      </c>
      <c r="B18" s="1062" t="s">
        <v>37</v>
      </c>
      <c r="C18" s="1063" t="s">
        <v>646</v>
      </c>
      <c r="D18" s="1064" t="s">
        <v>385</v>
      </c>
    </row>
    <row r="19" spans="1:4" ht="18.75" customHeight="1">
      <c r="A19" s="1061">
        <v>15</v>
      </c>
      <c r="B19" s="1062" t="s">
        <v>650</v>
      </c>
      <c r="C19" s="1063" t="s">
        <v>646</v>
      </c>
      <c r="D19" s="1064" t="s">
        <v>385</v>
      </c>
    </row>
    <row r="20" spans="1:4" ht="18.75" customHeight="1">
      <c r="A20" s="1061">
        <v>16</v>
      </c>
      <c r="B20" s="1062" t="s">
        <v>651</v>
      </c>
      <c r="C20" s="1063" t="s">
        <v>646</v>
      </c>
      <c r="D20" s="1064" t="s">
        <v>385</v>
      </c>
    </row>
    <row r="21" spans="1:4" ht="18.75" customHeight="1">
      <c r="A21" s="1061">
        <v>17</v>
      </c>
      <c r="B21" s="1062" t="s">
        <v>652</v>
      </c>
      <c r="C21" s="1063" t="s">
        <v>646</v>
      </c>
      <c r="D21" s="1064" t="s">
        <v>185</v>
      </c>
    </row>
    <row r="22" spans="1:4" ht="18.75" customHeight="1">
      <c r="A22" s="1061">
        <v>18</v>
      </c>
      <c r="B22" s="1062" t="s">
        <v>653</v>
      </c>
      <c r="C22" s="1063" t="s">
        <v>646</v>
      </c>
      <c r="D22" s="1064" t="s">
        <v>185</v>
      </c>
    </row>
    <row r="23" spans="1:4" ht="18.75" customHeight="1">
      <c r="A23" s="1061">
        <v>19</v>
      </c>
      <c r="B23" s="1062" t="s">
        <v>654</v>
      </c>
      <c r="C23" s="1063" t="s">
        <v>646</v>
      </c>
      <c r="D23" s="1064" t="s">
        <v>185</v>
      </c>
    </row>
    <row r="24" spans="1:4" ht="18.75" customHeight="1">
      <c r="A24" s="1061">
        <v>20</v>
      </c>
      <c r="B24" s="1062" t="s">
        <v>43</v>
      </c>
      <c r="C24" s="1063" t="s">
        <v>646</v>
      </c>
      <c r="D24" s="1064" t="s">
        <v>185</v>
      </c>
    </row>
    <row r="25" spans="1:4" ht="18.75" customHeight="1">
      <c r="A25" s="1061">
        <v>21</v>
      </c>
      <c r="B25" s="1062" t="s">
        <v>655</v>
      </c>
      <c r="C25" s="1063" t="s">
        <v>646</v>
      </c>
      <c r="D25" s="1064" t="s">
        <v>185</v>
      </c>
    </row>
    <row r="26" spans="1:4" ht="18.75" customHeight="1">
      <c r="A26" s="1061">
        <v>22</v>
      </c>
      <c r="B26" s="1062" t="s">
        <v>656</v>
      </c>
      <c r="C26" s="1063" t="s">
        <v>646</v>
      </c>
      <c r="D26" s="1064" t="s">
        <v>185</v>
      </c>
    </row>
    <row r="27" spans="1:4" ht="18.75" customHeight="1">
      <c r="A27" s="1061">
        <v>23</v>
      </c>
      <c r="B27" s="1062" t="s">
        <v>26</v>
      </c>
      <c r="C27" s="1063" t="s">
        <v>646</v>
      </c>
      <c r="D27" s="1064" t="s">
        <v>186</v>
      </c>
    </row>
    <row r="28" spans="1:4" ht="18.75" customHeight="1">
      <c r="A28" s="1061">
        <v>24</v>
      </c>
      <c r="B28" s="1062" t="s">
        <v>30</v>
      </c>
      <c r="C28" s="1063" t="s">
        <v>646</v>
      </c>
      <c r="D28" s="1064" t="s">
        <v>186</v>
      </c>
    </row>
    <row r="29" spans="1:4" ht="18.75" customHeight="1">
      <c r="A29" s="1061">
        <v>25</v>
      </c>
      <c r="B29" s="1062" t="s">
        <v>657</v>
      </c>
      <c r="C29" s="1063" t="s">
        <v>646</v>
      </c>
      <c r="D29" s="1064" t="s">
        <v>186</v>
      </c>
    </row>
    <row r="30" spans="1:4" ht="18.75" customHeight="1">
      <c r="A30" s="1061">
        <v>26</v>
      </c>
      <c r="B30" s="1062" t="s">
        <v>658</v>
      </c>
      <c r="C30" s="1063" t="s">
        <v>646</v>
      </c>
      <c r="D30" s="1064" t="s">
        <v>28</v>
      </c>
    </row>
    <row r="31" spans="1:4" ht="18.75" customHeight="1">
      <c r="A31" s="1061">
        <v>27</v>
      </c>
      <c r="B31" s="1062" t="s">
        <v>659</v>
      </c>
      <c r="C31" s="1063" t="s">
        <v>646</v>
      </c>
      <c r="D31" s="1064" t="s">
        <v>187</v>
      </c>
    </row>
    <row r="32" spans="1:4" ht="18.75" customHeight="1">
      <c r="A32" s="1061">
        <v>28</v>
      </c>
      <c r="B32" s="1062" t="s">
        <v>660</v>
      </c>
      <c r="C32" s="1063" t="s">
        <v>646</v>
      </c>
      <c r="D32" s="1064" t="s">
        <v>660</v>
      </c>
    </row>
    <row r="33" spans="1:4" ht="18.75" customHeight="1">
      <c r="A33" s="1061">
        <v>29</v>
      </c>
      <c r="B33" s="1062" t="s">
        <v>661</v>
      </c>
      <c r="C33" s="1063" t="s">
        <v>646</v>
      </c>
      <c r="D33" s="1064" t="s">
        <v>188</v>
      </c>
    </row>
    <row r="34" spans="1:4" ht="18.75" customHeight="1">
      <c r="A34" s="1061">
        <v>30</v>
      </c>
      <c r="B34" s="1062" t="s">
        <v>44</v>
      </c>
      <c r="C34" s="1063" t="s">
        <v>646</v>
      </c>
      <c r="D34" s="1064" t="s">
        <v>188</v>
      </c>
    </row>
    <row r="35" spans="1:4" ht="18.75" customHeight="1">
      <c r="A35" s="1061">
        <v>31</v>
      </c>
      <c r="B35" s="1062" t="s">
        <v>46</v>
      </c>
      <c r="C35" s="1063" t="s">
        <v>646</v>
      </c>
      <c r="D35" s="1064" t="s">
        <v>188</v>
      </c>
    </row>
    <row r="36" spans="1:4" ht="18.75" customHeight="1">
      <c r="A36" s="1061">
        <v>32</v>
      </c>
      <c r="B36" s="1062" t="s">
        <v>47</v>
      </c>
      <c r="C36" s="1063" t="s">
        <v>646</v>
      </c>
      <c r="D36" s="1064" t="s">
        <v>188</v>
      </c>
    </row>
    <row r="37" spans="1:4" ht="18.75" customHeight="1" thickBot="1">
      <c r="A37" s="1065">
        <v>33</v>
      </c>
      <c r="B37" s="1066" t="s">
        <v>50</v>
      </c>
      <c r="C37" s="1067" t="s">
        <v>646</v>
      </c>
      <c r="D37" s="1068" t="s">
        <v>189</v>
      </c>
    </row>
    <row r="38" spans="1:4" ht="18.75" customHeight="1" thickTop="1">
      <c r="A38" s="1069">
        <v>34</v>
      </c>
      <c r="B38" s="1070" t="s">
        <v>49</v>
      </c>
      <c r="C38" s="1071" t="s">
        <v>646</v>
      </c>
      <c r="D38" s="1072" t="s">
        <v>189</v>
      </c>
    </row>
    <row r="39" spans="1:4" ht="18.75" customHeight="1">
      <c r="A39" s="1061">
        <v>35</v>
      </c>
      <c r="B39" s="1062" t="s">
        <v>662</v>
      </c>
      <c r="C39" s="1063" t="s">
        <v>646</v>
      </c>
      <c r="D39" s="1064" t="s">
        <v>189</v>
      </c>
    </row>
    <row r="40" spans="1:4" ht="18.75" customHeight="1">
      <c r="A40" s="1061">
        <v>36</v>
      </c>
      <c r="B40" s="1062" t="s">
        <v>663</v>
      </c>
      <c r="C40" s="1063" t="s">
        <v>646</v>
      </c>
      <c r="D40" s="1064" t="s">
        <v>189</v>
      </c>
    </row>
    <row r="41" spans="1:4" ht="18.75" customHeight="1">
      <c r="A41" s="1061">
        <v>37</v>
      </c>
      <c r="B41" s="1062" t="s">
        <v>51</v>
      </c>
      <c r="C41" s="1063" t="s">
        <v>646</v>
      </c>
      <c r="D41" s="1064" t="s">
        <v>51</v>
      </c>
    </row>
    <row r="42" spans="1:4" ht="18.75" customHeight="1">
      <c r="A42" s="1061">
        <v>38</v>
      </c>
      <c r="B42" s="1062" t="s">
        <v>664</v>
      </c>
      <c r="C42" s="1063" t="s">
        <v>646</v>
      </c>
      <c r="D42" s="1064" t="s">
        <v>51</v>
      </c>
    </row>
    <row r="43" spans="1:4" ht="18.75" customHeight="1">
      <c r="A43" s="1061">
        <v>39</v>
      </c>
      <c r="B43" s="1062" t="s">
        <v>54</v>
      </c>
      <c r="C43" s="1063" t="s">
        <v>646</v>
      </c>
      <c r="D43" s="1064" t="s">
        <v>191</v>
      </c>
    </row>
    <row r="44" spans="1:4" ht="18.75" customHeight="1">
      <c r="A44" s="1061">
        <v>40</v>
      </c>
      <c r="B44" s="1062" t="s">
        <v>56</v>
      </c>
      <c r="C44" s="1063" t="s">
        <v>674</v>
      </c>
      <c r="D44" s="1064" t="s">
        <v>191</v>
      </c>
    </row>
    <row r="45" spans="1:4" ht="18.75" customHeight="1">
      <c r="A45" s="1061">
        <v>41</v>
      </c>
      <c r="B45" s="1062" t="s">
        <v>55</v>
      </c>
      <c r="C45" s="1063" t="s">
        <v>646</v>
      </c>
      <c r="D45" s="1064" t="s">
        <v>191</v>
      </c>
    </row>
    <row r="46" spans="1:4" ht="18.75" customHeight="1">
      <c r="A46" s="1061">
        <v>42</v>
      </c>
      <c r="B46" s="1062" t="s">
        <v>58</v>
      </c>
      <c r="C46" s="1063" t="s">
        <v>646</v>
      </c>
      <c r="D46" s="1064" t="s">
        <v>191</v>
      </c>
    </row>
    <row r="47" spans="1:4" ht="18.75" customHeight="1">
      <c r="A47" s="1061">
        <v>43</v>
      </c>
      <c r="B47" s="1062" t="s">
        <v>57</v>
      </c>
      <c r="C47" s="1063" t="s">
        <v>646</v>
      </c>
      <c r="D47" s="1064" t="s">
        <v>191</v>
      </c>
    </row>
    <row r="48" spans="1:4" ht="18.75" customHeight="1">
      <c r="A48" s="1061">
        <v>44</v>
      </c>
      <c r="B48" s="1062" t="s">
        <v>665</v>
      </c>
      <c r="C48" s="1063" t="s">
        <v>646</v>
      </c>
      <c r="D48" s="1064" t="s">
        <v>666</v>
      </c>
    </row>
    <row r="49" spans="1:4" ht="18.75" customHeight="1">
      <c r="A49" s="1061">
        <v>45</v>
      </c>
      <c r="B49" s="1062" t="s">
        <v>667</v>
      </c>
      <c r="C49" s="1063" t="s">
        <v>646</v>
      </c>
      <c r="D49" s="1064" t="s">
        <v>666</v>
      </c>
    </row>
    <row r="50" spans="1:4" ht="18.75" customHeight="1">
      <c r="A50" s="1061">
        <v>46</v>
      </c>
      <c r="B50" s="1062" t="s">
        <v>53</v>
      </c>
      <c r="C50" s="1063" t="s">
        <v>646</v>
      </c>
      <c r="D50" s="1064" t="s">
        <v>256</v>
      </c>
    </row>
    <row r="51" spans="1:4" ht="18.75" customHeight="1">
      <c r="A51" s="1061">
        <v>47</v>
      </c>
      <c r="B51" s="1062" t="s">
        <v>668</v>
      </c>
      <c r="C51" s="1063" t="s">
        <v>646</v>
      </c>
      <c r="D51" s="1064" t="s">
        <v>256</v>
      </c>
    </row>
    <row r="52" spans="1:4" ht="18.75" customHeight="1">
      <c r="A52" s="1061">
        <v>48</v>
      </c>
      <c r="B52" s="1062" t="s">
        <v>669</v>
      </c>
      <c r="C52" s="1063" t="s">
        <v>670</v>
      </c>
      <c r="D52" s="1064" t="s">
        <v>181</v>
      </c>
    </row>
    <row r="53" spans="1:4" ht="18.75" customHeight="1">
      <c r="A53" s="1061">
        <v>49</v>
      </c>
      <c r="B53" s="1062" t="s">
        <v>671</v>
      </c>
      <c r="C53" s="1063" t="s">
        <v>670</v>
      </c>
      <c r="D53" s="1064" t="s">
        <v>21</v>
      </c>
    </row>
    <row r="54" spans="1:4" ht="18.75" customHeight="1">
      <c r="A54" s="1061">
        <v>50</v>
      </c>
      <c r="B54" s="1062" t="s">
        <v>636</v>
      </c>
      <c r="C54" s="1063" t="s">
        <v>670</v>
      </c>
      <c r="D54" s="1064" t="s">
        <v>186</v>
      </c>
    </row>
    <row r="55" spans="1:4" ht="18.75" customHeight="1">
      <c r="A55" s="1061">
        <v>51</v>
      </c>
      <c r="B55" s="1062" t="s">
        <v>672</v>
      </c>
      <c r="C55" s="1063" t="s">
        <v>670</v>
      </c>
      <c r="D55" s="1064" t="s">
        <v>187</v>
      </c>
    </row>
    <row r="56" spans="1:4" ht="18.75" customHeight="1">
      <c r="A56" s="1061">
        <v>52</v>
      </c>
      <c r="B56" s="1062" t="s">
        <v>673</v>
      </c>
      <c r="C56" s="1063" t="s">
        <v>670</v>
      </c>
      <c r="D56" s="1064" t="s">
        <v>182</v>
      </c>
    </row>
    <row r="57" spans="1:4" ht="18.75" customHeight="1">
      <c r="A57" s="1061">
        <v>53</v>
      </c>
      <c r="B57" s="1062" t="s">
        <v>8</v>
      </c>
      <c r="C57" s="1063" t="s">
        <v>674</v>
      </c>
      <c r="D57" s="1064" t="s">
        <v>181</v>
      </c>
    </row>
    <row r="58" spans="1:4" ht="18.75" customHeight="1">
      <c r="A58" s="1061">
        <v>54</v>
      </c>
      <c r="B58" s="1062" t="s">
        <v>15</v>
      </c>
      <c r="C58" s="1063" t="s">
        <v>674</v>
      </c>
      <c r="D58" s="1064" t="s">
        <v>181</v>
      </c>
    </row>
    <row r="59" spans="1:4" ht="18.75" customHeight="1">
      <c r="A59" s="1061">
        <v>55</v>
      </c>
      <c r="B59" s="1062" t="s">
        <v>675</v>
      </c>
      <c r="C59" s="1063" t="s">
        <v>674</v>
      </c>
      <c r="D59" s="1064" t="s">
        <v>181</v>
      </c>
    </row>
    <row r="60" spans="1:4" ht="18.75" customHeight="1">
      <c r="A60" s="1061">
        <v>56</v>
      </c>
      <c r="B60" s="1062" t="s">
        <v>21</v>
      </c>
      <c r="C60" s="1063" t="s">
        <v>674</v>
      </c>
      <c r="D60" s="1064" t="s">
        <v>21</v>
      </c>
    </row>
    <row r="61" spans="1:4" ht="18.75" customHeight="1">
      <c r="A61" s="1061">
        <v>57</v>
      </c>
      <c r="B61" s="1062" t="s">
        <v>31</v>
      </c>
      <c r="C61" s="1063" t="s">
        <v>674</v>
      </c>
      <c r="D61" s="1064" t="s">
        <v>182</v>
      </c>
    </row>
    <row r="62" spans="1:4" ht="18.75" customHeight="1">
      <c r="A62" s="1061">
        <v>58</v>
      </c>
      <c r="B62" s="1062" t="s">
        <v>673</v>
      </c>
      <c r="C62" s="1063" t="s">
        <v>674</v>
      </c>
      <c r="D62" s="1064" t="s">
        <v>182</v>
      </c>
    </row>
    <row r="63" spans="1:4" ht="18.75" customHeight="1">
      <c r="A63" s="1061">
        <v>59</v>
      </c>
      <c r="B63" s="1062" t="s">
        <v>676</v>
      </c>
      <c r="C63" s="1063" t="s">
        <v>674</v>
      </c>
      <c r="D63" s="1064" t="s">
        <v>385</v>
      </c>
    </row>
    <row r="64" spans="1:4" ht="18.75" customHeight="1">
      <c r="A64" s="1061">
        <v>60</v>
      </c>
      <c r="B64" s="1062" t="s">
        <v>33</v>
      </c>
      <c r="C64" s="1063" t="s">
        <v>674</v>
      </c>
      <c r="D64" s="1064" t="s">
        <v>385</v>
      </c>
    </row>
    <row r="65" spans="1:4" ht="18.75" customHeight="1">
      <c r="A65" s="1061">
        <v>61</v>
      </c>
      <c r="B65" s="1062" t="s">
        <v>656</v>
      </c>
      <c r="C65" s="1063" t="s">
        <v>674</v>
      </c>
      <c r="D65" s="1064" t="s">
        <v>185</v>
      </c>
    </row>
    <row r="66" spans="1:4" ht="18.75" customHeight="1">
      <c r="A66" s="1061">
        <v>62</v>
      </c>
      <c r="B66" s="1062" t="s">
        <v>655</v>
      </c>
      <c r="C66" s="1063" t="s">
        <v>674</v>
      </c>
      <c r="D66" s="1064" t="s">
        <v>185</v>
      </c>
    </row>
    <row r="67" spans="1:4" ht="18.75" customHeight="1">
      <c r="A67" s="1061">
        <v>63</v>
      </c>
      <c r="B67" s="1073" t="s">
        <v>677</v>
      </c>
      <c r="C67" s="1074" t="s">
        <v>674</v>
      </c>
      <c r="D67" s="1075" t="s">
        <v>186</v>
      </c>
    </row>
    <row r="68" spans="1:4" ht="18.75" customHeight="1">
      <c r="A68" s="1061">
        <v>64</v>
      </c>
      <c r="B68" s="1062" t="s">
        <v>660</v>
      </c>
      <c r="C68" s="1063" t="s">
        <v>674</v>
      </c>
      <c r="D68" s="1064" t="s">
        <v>186</v>
      </c>
    </row>
    <row r="69" spans="1:4" ht="18.75" customHeight="1">
      <c r="A69" s="1061">
        <v>65</v>
      </c>
      <c r="B69" s="1062" t="s">
        <v>678</v>
      </c>
      <c r="C69" s="1063" t="s">
        <v>674</v>
      </c>
      <c r="D69" s="1064" t="s">
        <v>186</v>
      </c>
    </row>
    <row r="70" spans="1:4" ht="18.75" customHeight="1">
      <c r="A70" s="1061">
        <v>66</v>
      </c>
      <c r="B70" s="1062" t="s">
        <v>659</v>
      </c>
      <c r="C70" s="1063" t="s">
        <v>674</v>
      </c>
      <c r="D70" s="1064" t="s">
        <v>187</v>
      </c>
    </row>
    <row r="71" spans="1:4" ht="18.75" customHeight="1">
      <c r="A71" s="1061">
        <v>67</v>
      </c>
      <c r="B71" s="1062" t="s">
        <v>661</v>
      </c>
      <c r="C71" s="1063" t="s">
        <v>674</v>
      </c>
      <c r="D71" s="1064" t="s">
        <v>188</v>
      </c>
    </row>
    <row r="72" spans="1:4" ht="18.75" customHeight="1">
      <c r="A72" s="1061">
        <v>68</v>
      </c>
      <c r="B72" s="1073" t="s">
        <v>44</v>
      </c>
      <c r="C72" s="1074" t="s">
        <v>674</v>
      </c>
      <c r="D72" s="1075" t="s">
        <v>188</v>
      </c>
    </row>
    <row r="73" spans="1:4" ht="18.75" customHeight="1" thickBot="1">
      <c r="A73" s="1065">
        <v>69</v>
      </c>
      <c r="B73" s="1066" t="s">
        <v>46</v>
      </c>
      <c r="C73" s="1067" t="s">
        <v>674</v>
      </c>
      <c r="D73" s="1068" t="s">
        <v>188</v>
      </c>
    </row>
    <row r="74" spans="1:4" ht="18.75" customHeight="1" thickTop="1">
      <c r="A74" s="1069">
        <v>70</v>
      </c>
      <c r="B74" s="1070" t="s">
        <v>679</v>
      </c>
      <c r="C74" s="1071" t="s">
        <v>674</v>
      </c>
      <c r="D74" s="1072" t="s">
        <v>188</v>
      </c>
    </row>
    <row r="75" spans="1:4" ht="18.75" customHeight="1">
      <c r="A75" s="1061">
        <v>71</v>
      </c>
      <c r="B75" s="1062" t="s">
        <v>680</v>
      </c>
      <c r="C75" s="1063" t="s">
        <v>674</v>
      </c>
      <c r="D75" s="1064" t="s">
        <v>189</v>
      </c>
    </row>
    <row r="76" spans="1:4" ht="18.75" customHeight="1">
      <c r="A76" s="1061">
        <v>72</v>
      </c>
      <c r="B76" s="1073" t="s">
        <v>681</v>
      </c>
      <c r="C76" s="1074" t="s">
        <v>674</v>
      </c>
      <c r="D76" s="1075" t="s">
        <v>189</v>
      </c>
    </row>
    <row r="77" spans="1:4" ht="18.75" customHeight="1">
      <c r="A77" s="1061">
        <v>73</v>
      </c>
      <c r="B77" s="1062" t="s">
        <v>662</v>
      </c>
      <c r="C77" s="1063" t="s">
        <v>674</v>
      </c>
      <c r="D77" s="1064" t="s">
        <v>189</v>
      </c>
    </row>
    <row r="78" spans="1:4" ht="18.75" customHeight="1">
      <c r="A78" s="1061">
        <v>74</v>
      </c>
      <c r="B78" s="1062" t="s">
        <v>682</v>
      </c>
      <c r="C78" s="1063" t="s">
        <v>674</v>
      </c>
      <c r="D78" s="1064" t="s">
        <v>189</v>
      </c>
    </row>
    <row r="79" spans="1:4" ht="18.75" customHeight="1">
      <c r="A79" s="1061">
        <v>75</v>
      </c>
      <c r="B79" s="1062" t="s">
        <v>683</v>
      </c>
      <c r="C79" s="1063" t="s">
        <v>674</v>
      </c>
      <c r="D79" s="1064" t="s">
        <v>51</v>
      </c>
    </row>
    <row r="80" spans="1:4" ht="18.75" customHeight="1">
      <c r="A80" s="1061">
        <v>76</v>
      </c>
      <c r="B80" s="1062" t="s">
        <v>684</v>
      </c>
      <c r="C80" s="1063" t="s">
        <v>674</v>
      </c>
      <c r="D80" s="1064" t="s">
        <v>685</v>
      </c>
    </row>
    <row r="81" spans="1:4" ht="18.75" customHeight="1">
      <c r="A81" s="1061">
        <v>77</v>
      </c>
      <c r="B81" s="1062" t="s">
        <v>686</v>
      </c>
      <c r="C81" s="1063" t="s">
        <v>674</v>
      </c>
      <c r="D81" s="1064" t="s">
        <v>685</v>
      </c>
    </row>
    <row r="82" spans="1:4" ht="18.75" customHeight="1">
      <c r="A82" s="1061">
        <v>78</v>
      </c>
      <c r="B82" s="1076" t="s">
        <v>687</v>
      </c>
      <c r="C82" s="1077" t="s">
        <v>674</v>
      </c>
      <c r="D82" s="1078" t="s">
        <v>685</v>
      </c>
    </row>
    <row r="83" spans="1:4" ht="18.75" customHeight="1">
      <c r="A83" s="1061">
        <v>79</v>
      </c>
      <c r="B83" s="1062" t="s">
        <v>688</v>
      </c>
      <c r="C83" s="1063" t="s">
        <v>674</v>
      </c>
      <c r="D83" s="1064" t="s">
        <v>685</v>
      </c>
    </row>
    <row r="84" spans="1:4" ht="18.75" customHeight="1">
      <c r="A84" s="1061">
        <v>80</v>
      </c>
      <c r="B84" s="1062" t="s">
        <v>57</v>
      </c>
      <c r="C84" s="1063" t="s">
        <v>674</v>
      </c>
      <c r="D84" s="1064" t="s">
        <v>191</v>
      </c>
    </row>
    <row r="85" spans="1:4" ht="18.75" customHeight="1">
      <c r="A85" s="1061">
        <v>81</v>
      </c>
      <c r="B85" s="1062" t="s">
        <v>58</v>
      </c>
      <c r="C85" s="1063" t="s">
        <v>674</v>
      </c>
      <c r="D85" s="1064" t="s">
        <v>191</v>
      </c>
    </row>
    <row r="86" spans="1:4" ht="18.75" customHeight="1">
      <c r="A86" s="1061">
        <v>82</v>
      </c>
      <c r="B86" s="1062" t="s">
        <v>54</v>
      </c>
      <c r="C86" s="1063" t="s">
        <v>674</v>
      </c>
      <c r="D86" s="1064" t="s">
        <v>191</v>
      </c>
    </row>
    <row r="87" spans="1:4" ht="18.75" customHeight="1">
      <c r="A87" s="1061">
        <v>83</v>
      </c>
      <c r="B87" s="1062" t="s">
        <v>56</v>
      </c>
      <c r="C87" s="1063" t="s">
        <v>674</v>
      </c>
      <c r="D87" s="1064" t="s">
        <v>191</v>
      </c>
    </row>
    <row r="88" spans="1:4" ht="18.75" customHeight="1">
      <c r="A88" s="1061">
        <v>84</v>
      </c>
      <c r="B88" s="1062" t="s">
        <v>689</v>
      </c>
      <c r="C88" s="1063" t="s">
        <v>674</v>
      </c>
      <c r="D88" s="1064" t="s">
        <v>256</v>
      </c>
    </row>
    <row r="89" spans="1:4" ht="18.75" customHeight="1">
      <c r="A89" s="1061">
        <v>85</v>
      </c>
      <c r="B89" s="1062" t="s">
        <v>690</v>
      </c>
      <c r="C89" s="1063" t="s">
        <v>691</v>
      </c>
      <c r="D89" s="1064" t="s">
        <v>181</v>
      </c>
    </row>
    <row r="90" spans="1:4" ht="18.75" customHeight="1">
      <c r="A90" s="1061">
        <v>86</v>
      </c>
      <c r="B90" s="1062" t="s">
        <v>31</v>
      </c>
      <c r="C90" s="1063" t="s">
        <v>691</v>
      </c>
      <c r="D90" s="1064" t="s">
        <v>182</v>
      </c>
    </row>
    <row r="91" spans="1:4" ht="18.75" customHeight="1">
      <c r="A91" s="1061">
        <v>87</v>
      </c>
      <c r="B91" s="1062" t="s">
        <v>692</v>
      </c>
      <c r="C91" s="1063" t="s">
        <v>691</v>
      </c>
      <c r="D91" s="1064" t="s">
        <v>186</v>
      </c>
    </row>
    <row r="92" spans="1:4" ht="18.75" customHeight="1">
      <c r="A92" s="1061">
        <v>88</v>
      </c>
      <c r="B92" s="1062" t="s">
        <v>693</v>
      </c>
      <c r="C92" s="1063" t="s">
        <v>691</v>
      </c>
      <c r="D92" s="1064" t="s">
        <v>188</v>
      </c>
    </row>
    <row r="93" spans="1:4" ht="18.75" customHeight="1">
      <c r="A93" s="1061">
        <v>89</v>
      </c>
      <c r="B93" s="1062" t="s">
        <v>694</v>
      </c>
      <c r="C93" s="1063" t="s">
        <v>691</v>
      </c>
      <c r="D93" s="1064" t="s">
        <v>188</v>
      </c>
    </row>
    <row r="94" spans="1:4" ht="18.75" customHeight="1" thickBot="1">
      <c r="A94" s="1065">
        <v>90</v>
      </c>
      <c r="B94" s="1066" t="s">
        <v>695</v>
      </c>
      <c r="C94" s="1067" t="s">
        <v>691</v>
      </c>
      <c r="D94" s="1068" t="s">
        <v>685</v>
      </c>
    </row>
    <row r="95" spans="1:4" ht="15" thickTop="1"/>
    <row r="96" spans="1:4" ht="15">
      <c r="B96" s="1079"/>
    </row>
    <row r="97" spans="2:4" ht="15">
      <c r="B97" s="1079"/>
    </row>
    <row r="98" spans="2:4">
      <c r="B98" s="1080"/>
    </row>
    <row r="99" spans="2:4">
      <c r="B99" s="1080"/>
    </row>
    <row r="100" spans="2:4">
      <c r="B100" s="1080"/>
    </row>
    <row r="101" spans="2:4">
      <c r="B101" s="1080"/>
    </row>
    <row r="102" spans="2:4">
      <c r="B102" s="1080"/>
      <c r="D102" s="1081"/>
    </row>
    <row r="103" spans="2:4">
      <c r="B103" s="1080"/>
      <c r="C103" s="1082"/>
    </row>
    <row r="104" spans="2:4">
      <c r="B104" s="1080"/>
    </row>
    <row r="105" spans="2:4">
      <c r="B105" s="1080"/>
    </row>
    <row r="106" spans="2:4">
      <c r="B106" s="1080"/>
      <c r="D106" s="1081"/>
    </row>
    <row r="107" spans="2:4">
      <c r="B107" s="1080"/>
      <c r="D107" s="1081"/>
    </row>
    <row r="108" spans="2:4">
      <c r="B108" s="1080"/>
      <c r="D108" s="1081"/>
    </row>
    <row r="109" spans="2:4">
      <c r="B109" s="1080"/>
      <c r="D109" s="1081"/>
    </row>
    <row r="110" spans="2:4">
      <c r="B110" s="1080"/>
      <c r="D110" s="1081"/>
    </row>
    <row r="111" spans="2:4">
      <c r="B111" s="1080"/>
      <c r="D111" s="1081"/>
    </row>
    <row r="112" spans="2:4">
      <c r="B112" s="1080"/>
      <c r="D112" s="1081"/>
    </row>
    <row r="113" spans="2:5">
      <c r="B113" s="1083" t="s">
        <v>709</v>
      </c>
    </row>
    <row r="114" spans="2:5">
      <c r="B114" s="1080" t="s">
        <v>674</v>
      </c>
      <c r="C114" s="1053">
        <f>COUNTA(C57:C88)</f>
        <v>32</v>
      </c>
    </row>
    <row r="115" spans="2:5">
      <c r="B115" s="1080" t="s">
        <v>691</v>
      </c>
      <c r="C115" s="1053">
        <f>COUNTA(C89:C94)</f>
        <v>6</v>
      </c>
    </row>
    <row r="116" spans="2:5">
      <c r="B116" s="1080"/>
      <c r="C116" s="1053">
        <f>SUM(C114:C115)</f>
        <v>38</v>
      </c>
      <c r="D116" s="1053">
        <f>C116*2</f>
        <v>76</v>
      </c>
      <c r="E116" s="1053" t="s">
        <v>708</v>
      </c>
    </row>
    <row r="117" spans="2:5">
      <c r="B117" s="1080"/>
      <c r="D117" s="1081">
        <f>D116*400000</f>
        <v>30400000</v>
      </c>
    </row>
    <row r="118" spans="2:5">
      <c r="B118" s="1080"/>
    </row>
    <row r="119" spans="2:5">
      <c r="B119" s="1080"/>
    </row>
    <row r="120" spans="2:5">
      <c r="B120" s="1080"/>
    </row>
    <row r="121" spans="2:5">
      <c r="B121" s="1080"/>
    </row>
    <row r="122" spans="2:5">
      <c r="B122" s="1080"/>
    </row>
    <row r="123" spans="2:5">
      <c r="B123" s="1080" t="s">
        <v>696</v>
      </c>
      <c r="C123" s="1053">
        <v>16</v>
      </c>
    </row>
    <row r="124" spans="2:5">
      <c r="B124" s="1080" t="s">
        <v>697</v>
      </c>
      <c r="C124" s="1053">
        <v>45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6"/>
  <sheetViews>
    <sheetView topLeftCell="A46" workbookViewId="0">
      <selection activeCell="G62" sqref="G62"/>
    </sheetView>
  </sheetViews>
  <sheetFormatPr defaultRowHeight="12"/>
  <cols>
    <col min="1" max="1" width="4.28515625" style="17" customWidth="1"/>
    <col min="2" max="2" width="6.140625" style="636" customWidth="1"/>
    <col min="3" max="3" width="1.42578125" style="473" customWidth="1"/>
    <col min="4" max="4" width="28" style="473" customWidth="1"/>
    <col min="5" max="5" width="18.28515625" style="473" customWidth="1"/>
    <col min="6" max="6" width="11.7109375" style="473" customWidth="1"/>
    <col min="7" max="7" width="27.5703125" style="495" customWidth="1"/>
    <col min="8" max="8" width="17.28515625" style="476" customWidth="1"/>
    <col min="9" max="9" width="33" style="479" customWidth="1"/>
    <col min="10" max="16384" width="9.140625" style="473"/>
  </cols>
  <sheetData>
    <row r="1" spans="1:9" s="628" customFormat="1">
      <c r="A1" s="627" t="s">
        <v>260</v>
      </c>
      <c r="B1" s="635"/>
      <c r="C1" s="628" t="s">
        <v>257</v>
      </c>
      <c r="D1" s="629" t="s">
        <v>331</v>
      </c>
      <c r="G1" s="631"/>
      <c r="H1" s="630"/>
      <c r="I1" s="631"/>
    </row>
    <row r="2" spans="1:9" s="628" customFormat="1">
      <c r="A2" s="627" t="s">
        <v>258</v>
      </c>
      <c r="B2" s="635"/>
      <c r="C2" s="628" t="s">
        <v>257</v>
      </c>
      <c r="D2" s="629" t="s">
        <v>332</v>
      </c>
      <c r="G2" s="631"/>
      <c r="H2" s="630"/>
      <c r="I2" s="631"/>
    </row>
    <row r="3" spans="1:9" s="628" customFormat="1" ht="24.75" customHeight="1">
      <c r="A3" s="617" t="s">
        <v>259</v>
      </c>
      <c r="B3" s="635"/>
      <c r="C3" s="618" t="s">
        <v>257</v>
      </c>
      <c r="D3" s="2556" t="s">
        <v>455</v>
      </c>
      <c r="E3" s="2556"/>
      <c r="F3" s="2556"/>
      <c r="G3" s="2556"/>
      <c r="H3" s="2556"/>
      <c r="I3" s="2556"/>
    </row>
    <row r="4" spans="1:9" ht="15" customHeight="1">
      <c r="I4" s="479" t="s">
        <v>395</v>
      </c>
    </row>
    <row r="5" spans="1:9" ht="12.75" thickBot="1"/>
    <row r="6" spans="1:9" s="475" customFormat="1" ht="43.5" customHeight="1" thickTop="1">
      <c r="A6" s="499" t="s">
        <v>0</v>
      </c>
      <c r="B6" s="2557" t="s">
        <v>408</v>
      </c>
      <c r="C6" s="2558"/>
      <c r="D6" s="2559"/>
      <c r="E6" s="485" t="s">
        <v>307</v>
      </c>
      <c r="F6" s="485"/>
      <c r="G6" s="662" t="s">
        <v>452</v>
      </c>
      <c r="H6" s="654" t="s">
        <v>3</v>
      </c>
      <c r="I6" s="486" t="s">
        <v>5</v>
      </c>
    </row>
    <row r="7" spans="1:9" ht="15.75" customHeight="1">
      <c r="A7" s="496">
        <v>1</v>
      </c>
      <c r="B7" s="490" t="s">
        <v>129</v>
      </c>
      <c r="C7" s="480"/>
      <c r="D7" s="480"/>
      <c r="E7" s="481" t="s">
        <v>10</v>
      </c>
      <c r="F7" s="481">
        <v>2</v>
      </c>
      <c r="G7" s="487" t="s">
        <v>181</v>
      </c>
      <c r="H7" s="665"/>
      <c r="I7" s="487" t="s">
        <v>181</v>
      </c>
    </row>
    <row r="8" spans="1:9" ht="15.75" customHeight="1">
      <c r="A8" s="496">
        <v>2</v>
      </c>
      <c r="B8" s="501" t="s">
        <v>401</v>
      </c>
      <c r="C8" s="502"/>
      <c r="D8" s="502"/>
      <c r="E8" s="503" t="s">
        <v>7</v>
      </c>
      <c r="F8" s="503">
        <v>3</v>
      </c>
      <c r="G8" s="504" t="s">
        <v>181</v>
      </c>
      <c r="H8" s="656" t="s">
        <v>405</v>
      </c>
      <c r="I8" s="504" t="s">
        <v>181</v>
      </c>
    </row>
    <row r="9" spans="1:9" ht="15.75" customHeight="1">
      <c r="A9" s="496">
        <v>3</v>
      </c>
      <c r="B9" s="491" t="s">
        <v>27</v>
      </c>
      <c r="C9" s="483"/>
      <c r="D9" s="483"/>
      <c r="E9" s="484" t="s">
        <v>7</v>
      </c>
      <c r="F9" s="484">
        <v>3</v>
      </c>
      <c r="G9" s="489" t="s">
        <v>21</v>
      </c>
      <c r="H9" s="655" t="s">
        <v>297</v>
      </c>
      <c r="I9" s="489" t="s">
        <v>21</v>
      </c>
    </row>
    <row r="10" spans="1:9" ht="15.75" customHeight="1">
      <c r="A10" s="496">
        <v>4</v>
      </c>
      <c r="B10" s="505" t="s">
        <v>113</v>
      </c>
      <c r="C10" s="502"/>
      <c r="D10" s="502"/>
      <c r="E10" s="503" t="s">
        <v>7</v>
      </c>
      <c r="F10" s="503">
        <v>3</v>
      </c>
      <c r="G10" s="504" t="s">
        <v>21</v>
      </c>
      <c r="H10" s="657" t="s">
        <v>309</v>
      </c>
      <c r="I10" s="504" t="s">
        <v>21</v>
      </c>
    </row>
    <row r="11" spans="1:9" ht="15.75" customHeight="1">
      <c r="A11" s="496">
        <v>5</v>
      </c>
      <c r="B11" s="491" t="s">
        <v>126</v>
      </c>
      <c r="C11" s="483"/>
      <c r="D11" s="483"/>
      <c r="E11" s="484" t="s">
        <v>7</v>
      </c>
      <c r="F11" s="484">
        <v>4</v>
      </c>
      <c r="G11" s="489" t="s">
        <v>182</v>
      </c>
      <c r="H11" s="655" t="s">
        <v>295</v>
      </c>
      <c r="I11" s="489" t="s">
        <v>182</v>
      </c>
    </row>
    <row r="12" spans="1:9" ht="15.75" customHeight="1">
      <c r="A12" s="496">
        <v>6</v>
      </c>
      <c r="B12" s="501" t="s">
        <v>23</v>
      </c>
      <c r="C12" s="502"/>
      <c r="D12" s="502"/>
      <c r="E12" s="503" t="s">
        <v>10</v>
      </c>
      <c r="F12" s="503">
        <v>3</v>
      </c>
      <c r="G12" s="504" t="s">
        <v>182</v>
      </c>
      <c r="H12" s="657" t="s">
        <v>289</v>
      </c>
      <c r="I12" s="504" t="s">
        <v>182</v>
      </c>
    </row>
    <row r="13" spans="1:9" ht="15.75" customHeight="1">
      <c r="A13" s="496">
        <v>7</v>
      </c>
      <c r="B13" s="491" t="s">
        <v>266</v>
      </c>
      <c r="C13" s="483"/>
      <c r="D13" s="483"/>
      <c r="E13" s="484" t="s">
        <v>7</v>
      </c>
      <c r="F13" s="484">
        <v>3</v>
      </c>
      <c r="G13" s="489" t="s">
        <v>384</v>
      </c>
      <c r="H13" s="655" t="s">
        <v>265</v>
      </c>
      <c r="I13" s="489" t="s">
        <v>185</v>
      </c>
    </row>
    <row r="14" spans="1:9" ht="15.75" customHeight="1">
      <c r="A14" s="496">
        <v>8</v>
      </c>
      <c r="B14" s="501" t="s">
        <v>336</v>
      </c>
      <c r="C14" s="502"/>
      <c r="D14" s="502"/>
      <c r="E14" s="503" t="s">
        <v>7</v>
      </c>
      <c r="F14" s="503">
        <v>3</v>
      </c>
      <c r="G14" s="504" t="s">
        <v>384</v>
      </c>
      <c r="H14" s="657" t="s">
        <v>272</v>
      </c>
      <c r="I14" s="504" t="s">
        <v>185</v>
      </c>
    </row>
    <row r="15" spans="1:9" ht="15.75" customHeight="1">
      <c r="A15" s="496">
        <v>9</v>
      </c>
      <c r="B15" s="491" t="s">
        <v>103</v>
      </c>
      <c r="C15" s="483"/>
      <c r="D15" s="483"/>
      <c r="E15" s="484" t="s">
        <v>7</v>
      </c>
      <c r="F15" s="484">
        <v>3</v>
      </c>
      <c r="G15" s="489" t="s">
        <v>385</v>
      </c>
      <c r="H15" s="655" t="s">
        <v>192</v>
      </c>
      <c r="I15" s="489" t="s">
        <v>183</v>
      </c>
    </row>
    <row r="16" spans="1:9" ht="15.75" customHeight="1">
      <c r="A16" s="496">
        <v>10</v>
      </c>
      <c r="B16" s="501" t="s">
        <v>110</v>
      </c>
      <c r="C16" s="502"/>
      <c r="D16" s="502"/>
      <c r="E16" s="503" t="s">
        <v>7</v>
      </c>
      <c r="F16" s="503">
        <v>3</v>
      </c>
      <c r="G16" s="504" t="s">
        <v>385</v>
      </c>
      <c r="H16" s="657" t="s">
        <v>290</v>
      </c>
      <c r="I16" s="504" t="s">
        <v>183</v>
      </c>
    </row>
    <row r="17" spans="1:9" ht="15.75" customHeight="1">
      <c r="A17" s="496">
        <v>11</v>
      </c>
      <c r="B17" s="497" t="s">
        <v>410</v>
      </c>
      <c r="C17" s="483"/>
      <c r="D17" s="483"/>
      <c r="E17" s="484" t="s">
        <v>7</v>
      </c>
      <c r="F17" s="484">
        <v>3</v>
      </c>
      <c r="G17" s="489" t="s">
        <v>253</v>
      </c>
      <c r="H17" s="476">
        <v>255259541201000</v>
      </c>
      <c r="I17" s="489" t="s">
        <v>392</v>
      </c>
    </row>
    <row r="18" spans="1:9" ht="15.75" customHeight="1">
      <c r="A18" s="496">
        <v>12</v>
      </c>
      <c r="B18" s="501" t="s">
        <v>32</v>
      </c>
      <c r="C18" s="502"/>
      <c r="D18" s="502"/>
      <c r="E18" s="503" t="s">
        <v>10</v>
      </c>
      <c r="F18" s="503">
        <v>3</v>
      </c>
      <c r="G18" s="504" t="s">
        <v>253</v>
      </c>
      <c r="H18" s="656" t="s">
        <v>281</v>
      </c>
      <c r="I18" s="504" t="s">
        <v>392</v>
      </c>
    </row>
    <row r="19" spans="1:9" ht="15.75" customHeight="1">
      <c r="A19" s="496">
        <v>13</v>
      </c>
      <c r="B19" s="506" t="s">
        <v>176</v>
      </c>
      <c r="C19" s="483"/>
      <c r="D19" s="483"/>
      <c r="E19" s="484" t="s">
        <v>7</v>
      </c>
      <c r="F19" s="484">
        <v>4</v>
      </c>
      <c r="G19" s="489" t="s">
        <v>186</v>
      </c>
      <c r="H19" s="655" t="s">
        <v>265</v>
      </c>
      <c r="I19" s="489" t="s">
        <v>186</v>
      </c>
    </row>
    <row r="20" spans="1:9" ht="15.75" customHeight="1">
      <c r="A20" s="496">
        <v>14</v>
      </c>
      <c r="B20" s="501" t="s">
        <v>89</v>
      </c>
      <c r="C20" s="502"/>
      <c r="D20" s="502"/>
      <c r="E20" s="503" t="s">
        <v>10</v>
      </c>
      <c r="F20" s="503">
        <v>4</v>
      </c>
      <c r="G20" s="504" t="s">
        <v>186</v>
      </c>
      <c r="H20" s="657" t="s">
        <v>285</v>
      </c>
      <c r="I20" s="504" t="s">
        <v>186</v>
      </c>
    </row>
    <row r="21" spans="1:9" ht="15.75" customHeight="1">
      <c r="A21" s="496">
        <v>15</v>
      </c>
      <c r="B21" s="506" t="s">
        <v>305</v>
      </c>
      <c r="C21" s="483"/>
      <c r="D21" s="483"/>
      <c r="E21" s="484" t="s">
        <v>7</v>
      </c>
      <c r="F21" s="484">
        <v>3</v>
      </c>
      <c r="G21" s="489" t="s">
        <v>187</v>
      </c>
      <c r="H21" s="655" t="s">
        <v>194</v>
      </c>
      <c r="I21" s="489" t="s">
        <v>187</v>
      </c>
    </row>
    <row r="22" spans="1:9" ht="15.75" customHeight="1">
      <c r="A22" s="496">
        <v>16</v>
      </c>
      <c r="B22" s="501" t="s">
        <v>121</v>
      </c>
      <c r="C22" s="502"/>
      <c r="D22" s="502"/>
      <c r="E22" s="503" t="s">
        <v>10</v>
      </c>
      <c r="F22" s="503">
        <v>5</v>
      </c>
      <c r="G22" s="504" t="s">
        <v>187</v>
      </c>
      <c r="H22" s="657" t="s">
        <v>285</v>
      </c>
      <c r="I22" s="504" t="s">
        <v>187</v>
      </c>
    </row>
    <row r="23" spans="1:9" ht="15.75" customHeight="1">
      <c r="A23" s="496">
        <v>17</v>
      </c>
      <c r="B23" s="491" t="s">
        <v>294</v>
      </c>
      <c r="C23" s="483"/>
      <c r="D23" s="483"/>
      <c r="E23" s="484" t="s">
        <v>7</v>
      </c>
      <c r="F23" s="484">
        <v>3</v>
      </c>
      <c r="G23" s="489" t="s">
        <v>238</v>
      </c>
      <c r="H23" s="655">
        <v>577536248201000</v>
      </c>
      <c r="I23" s="489" t="s">
        <v>238</v>
      </c>
    </row>
    <row r="24" spans="1:9" ht="15.75" customHeight="1">
      <c r="A24" s="496">
        <v>18</v>
      </c>
      <c r="B24" s="501" t="s">
        <v>45</v>
      </c>
      <c r="C24" s="502"/>
      <c r="D24" s="502"/>
      <c r="E24" s="503" t="s">
        <v>7</v>
      </c>
      <c r="F24" s="503">
        <v>3</v>
      </c>
      <c r="G24" s="504" t="s">
        <v>238</v>
      </c>
      <c r="H24" s="657">
        <v>577535248201000</v>
      </c>
      <c r="I24" s="504" t="s">
        <v>238</v>
      </c>
    </row>
    <row r="25" spans="1:9" ht="15.75" customHeight="1">
      <c r="A25" s="496">
        <v>19</v>
      </c>
      <c r="B25" s="506" t="s">
        <v>6</v>
      </c>
      <c r="C25" s="483"/>
      <c r="D25" s="483"/>
      <c r="E25" s="484" t="s">
        <v>7</v>
      </c>
      <c r="F25" s="484">
        <v>4</v>
      </c>
      <c r="G25" s="489" t="s">
        <v>188</v>
      </c>
      <c r="H25" s="655"/>
      <c r="I25" s="489" t="s">
        <v>188</v>
      </c>
    </row>
    <row r="26" spans="1:9" ht="15.75" customHeight="1">
      <c r="A26" s="496">
        <v>20</v>
      </c>
      <c r="B26" s="501" t="s">
        <v>387</v>
      </c>
      <c r="C26" s="502"/>
      <c r="D26" s="502"/>
      <c r="E26" s="503" t="s">
        <v>7</v>
      </c>
      <c r="F26" s="503">
        <v>5</v>
      </c>
      <c r="G26" s="504" t="s">
        <v>188</v>
      </c>
      <c r="H26" s="657" t="s">
        <v>334</v>
      </c>
      <c r="I26" s="504" t="s">
        <v>188</v>
      </c>
    </row>
    <row r="27" spans="1:9" ht="15.75" customHeight="1">
      <c r="A27" s="496">
        <v>21</v>
      </c>
      <c r="B27" s="491" t="s">
        <v>179</v>
      </c>
      <c r="C27" s="483"/>
      <c r="D27" s="483"/>
      <c r="E27" s="484" t="s">
        <v>7</v>
      </c>
      <c r="F27" s="484">
        <v>6</v>
      </c>
      <c r="G27" s="489" t="s">
        <v>388</v>
      </c>
      <c r="H27" s="655" t="s">
        <v>277</v>
      </c>
      <c r="I27" s="489" t="s">
        <v>388</v>
      </c>
    </row>
    <row r="28" spans="1:9" ht="15.75" customHeight="1">
      <c r="A28" s="496">
        <v>22</v>
      </c>
      <c r="B28" s="501" t="s">
        <v>80</v>
      </c>
      <c r="C28" s="502"/>
      <c r="D28" s="502"/>
      <c r="E28" s="503" t="s">
        <v>7</v>
      </c>
      <c r="F28" s="503">
        <v>4</v>
      </c>
      <c r="G28" s="504" t="s">
        <v>388</v>
      </c>
      <c r="H28" s="657" t="s">
        <v>270</v>
      </c>
      <c r="I28" s="504" t="s">
        <v>388</v>
      </c>
    </row>
    <row r="29" spans="1:9" ht="15.75" customHeight="1">
      <c r="A29" s="496">
        <v>23</v>
      </c>
      <c r="B29" s="506" t="s">
        <v>42</v>
      </c>
      <c r="C29" s="483"/>
      <c r="D29" s="483"/>
      <c r="E29" s="484" t="s">
        <v>10</v>
      </c>
      <c r="F29" s="484">
        <v>3</v>
      </c>
      <c r="G29" s="489" t="s">
        <v>189</v>
      </c>
      <c r="H29" s="655"/>
      <c r="I29" s="489" t="s">
        <v>189</v>
      </c>
    </row>
    <row r="30" spans="1:9" ht="15.75" customHeight="1">
      <c r="A30" s="496">
        <v>24</v>
      </c>
      <c r="B30" s="505" t="s">
        <v>52</v>
      </c>
      <c r="C30" s="502"/>
      <c r="D30" s="502"/>
      <c r="E30" s="503" t="s">
        <v>7</v>
      </c>
      <c r="F30" s="503">
        <v>4</v>
      </c>
      <c r="G30" s="504" t="s">
        <v>189</v>
      </c>
      <c r="H30" s="657" t="s">
        <v>389</v>
      </c>
      <c r="I30" s="504" t="s">
        <v>189</v>
      </c>
    </row>
    <row r="31" spans="1:9" ht="15.75" customHeight="1">
      <c r="A31" s="496">
        <v>25</v>
      </c>
      <c r="B31" s="491" t="s">
        <v>302</v>
      </c>
      <c r="C31" s="483"/>
      <c r="D31" s="483"/>
      <c r="E31" s="484" t="s">
        <v>7</v>
      </c>
      <c r="F31" s="484">
        <v>4</v>
      </c>
      <c r="G31" s="489" t="s">
        <v>51</v>
      </c>
      <c r="H31" s="655">
        <v>577535255201000</v>
      </c>
      <c r="I31" s="489" t="s">
        <v>51</v>
      </c>
    </row>
    <row r="32" spans="1:9" ht="15.75" customHeight="1">
      <c r="A32" s="496">
        <v>26</v>
      </c>
      <c r="B32" s="505" t="s">
        <v>112</v>
      </c>
      <c r="C32" s="502"/>
      <c r="D32" s="502"/>
      <c r="E32" s="503" t="s">
        <v>7</v>
      </c>
      <c r="F32" s="503">
        <v>4</v>
      </c>
      <c r="G32" s="504" t="s">
        <v>51</v>
      </c>
      <c r="H32" s="657"/>
      <c r="I32" s="504" t="s">
        <v>51</v>
      </c>
    </row>
    <row r="33" spans="1:9" ht="15.75" customHeight="1">
      <c r="A33" s="496">
        <v>27</v>
      </c>
      <c r="B33" s="491" t="s">
        <v>84</v>
      </c>
      <c r="C33" s="483"/>
      <c r="D33" s="483"/>
      <c r="E33" s="484" t="s">
        <v>7</v>
      </c>
      <c r="F33" s="484">
        <v>3</v>
      </c>
      <c r="G33" s="489" t="s">
        <v>390</v>
      </c>
      <c r="H33" s="655">
        <v>776428195201000</v>
      </c>
      <c r="I33" s="489" t="s">
        <v>390</v>
      </c>
    </row>
    <row r="34" spans="1:9" ht="15.75" customHeight="1">
      <c r="A34" s="496">
        <v>28</v>
      </c>
      <c r="B34" s="501" t="s">
        <v>386</v>
      </c>
      <c r="C34" s="502"/>
      <c r="D34" s="502"/>
      <c r="E34" s="503" t="s">
        <v>10</v>
      </c>
      <c r="F34" s="503">
        <v>3</v>
      </c>
      <c r="G34" s="504" t="s">
        <v>390</v>
      </c>
      <c r="H34" s="657" t="s">
        <v>274</v>
      </c>
      <c r="I34" s="504" t="s">
        <v>390</v>
      </c>
    </row>
    <row r="35" spans="1:9" ht="15.75" customHeight="1">
      <c r="A35" s="496">
        <v>29</v>
      </c>
      <c r="B35" s="491" t="s">
        <v>184</v>
      </c>
      <c r="C35" s="483"/>
      <c r="D35" s="483"/>
      <c r="E35" s="484" t="s">
        <v>7</v>
      </c>
      <c r="F35" s="484">
        <v>3</v>
      </c>
      <c r="G35" s="489" t="s">
        <v>191</v>
      </c>
      <c r="H35" s="658" t="s">
        <v>178</v>
      </c>
      <c r="I35" s="489" t="s">
        <v>191</v>
      </c>
    </row>
    <row r="36" spans="1:9" ht="15.75" customHeight="1">
      <c r="A36" s="496">
        <v>30</v>
      </c>
      <c r="B36" s="501" t="s">
        <v>18</v>
      </c>
      <c r="C36" s="502"/>
      <c r="D36" s="502"/>
      <c r="E36" s="503" t="s">
        <v>7</v>
      </c>
      <c r="F36" s="503">
        <v>3</v>
      </c>
      <c r="G36" s="504" t="s">
        <v>191</v>
      </c>
      <c r="H36" s="657" t="s">
        <v>271</v>
      </c>
      <c r="I36" s="504" t="s">
        <v>191</v>
      </c>
    </row>
    <row r="37" spans="1:9" ht="15.75" customHeight="1">
      <c r="A37" s="496">
        <v>31</v>
      </c>
      <c r="B37" s="491" t="s">
        <v>38</v>
      </c>
      <c r="C37" s="483"/>
      <c r="D37" s="483"/>
      <c r="E37" s="484" t="s">
        <v>7</v>
      </c>
      <c r="F37" s="484">
        <v>4</v>
      </c>
      <c r="G37" s="489" t="s">
        <v>256</v>
      </c>
      <c r="H37" s="655">
        <v>776428963201</v>
      </c>
      <c r="I37" s="489" t="s">
        <v>256</v>
      </c>
    </row>
    <row r="38" spans="1:9" ht="15.75" customHeight="1" thickBot="1">
      <c r="A38" s="649">
        <v>32</v>
      </c>
      <c r="B38" s="650" t="s">
        <v>167</v>
      </c>
      <c r="C38" s="651"/>
      <c r="D38" s="651"/>
      <c r="E38" s="652" t="s">
        <v>7</v>
      </c>
      <c r="F38" s="652">
        <v>4</v>
      </c>
      <c r="G38" s="653" t="s">
        <v>256</v>
      </c>
      <c r="H38" s="666" t="s">
        <v>286</v>
      </c>
      <c r="I38" s="488" t="s">
        <v>256</v>
      </c>
    </row>
    <row r="39" spans="1:9" ht="15.75" customHeight="1" thickTop="1">
      <c r="A39" s="621"/>
      <c r="B39" s="637"/>
      <c r="C39" s="621"/>
      <c r="D39" s="621"/>
      <c r="E39" s="621"/>
      <c r="F39" s="622"/>
      <c r="G39" s="624"/>
      <c r="H39" s="623"/>
      <c r="I39" s="624"/>
    </row>
    <row r="40" spans="1:9" ht="15.75" customHeight="1">
      <c r="A40" s="21"/>
      <c r="B40" s="497"/>
      <c r="C40" s="21"/>
      <c r="D40" s="21"/>
      <c r="E40" s="21"/>
      <c r="F40" s="625"/>
      <c r="G40" s="530"/>
      <c r="H40" s="626"/>
      <c r="I40" s="530"/>
    </row>
    <row r="41" spans="1:9" ht="17.25" customHeight="1">
      <c r="A41" s="21"/>
      <c r="C41" s="17"/>
      <c r="D41" s="17"/>
      <c r="E41" s="23" t="s">
        <v>60</v>
      </c>
      <c r="F41" s="625"/>
      <c r="G41" s="530"/>
      <c r="H41" s="626"/>
      <c r="I41" s="530"/>
    </row>
    <row r="42" spans="1:9" ht="17.25" customHeight="1">
      <c r="A42" s="21"/>
      <c r="C42" s="17"/>
      <c r="D42" s="17"/>
      <c r="E42" s="23"/>
      <c r="F42" s="625"/>
      <c r="G42" s="530"/>
      <c r="H42" s="626"/>
      <c r="I42" s="530"/>
    </row>
    <row r="43" spans="1:9" ht="17.25" customHeight="1">
      <c r="A43" s="21"/>
      <c r="C43" s="17"/>
      <c r="D43" s="17"/>
      <c r="E43" s="23"/>
      <c r="F43" s="625"/>
      <c r="G43" s="530"/>
      <c r="H43" s="626"/>
      <c r="I43" s="530"/>
    </row>
    <row r="44" spans="1:9" ht="17.25" customHeight="1">
      <c r="A44" s="21"/>
      <c r="C44" s="17"/>
      <c r="D44" s="17"/>
      <c r="E44" s="23"/>
      <c r="F44" s="625"/>
      <c r="G44" s="530"/>
      <c r="H44" s="626"/>
      <c r="I44" s="530"/>
    </row>
    <row r="45" spans="1:9" ht="17.25" customHeight="1">
      <c r="A45" s="21"/>
      <c r="C45" s="17"/>
      <c r="D45" s="17"/>
      <c r="E45" s="23"/>
      <c r="F45" s="625"/>
      <c r="G45" s="530"/>
      <c r="H45" s="626"/>
      <c r="I45" s="530"/>
    </row>
    <row r="46" spans="1:9" ht="12.75" customHeight="1">
      <c r="A46" s="21"/>
      <c r="C46" s="17"/>
      <c r="D46" s="17"/>
      <c r="E46" s="24" t="s">
        <v>61</v>
      </c>
      <c r="F46" s="625"/>
      <c r="G46" s="530"/>
      <c r="H46" s="626"/>
      <c r="I46" s="530"/>
    </row>
    <row r="47" spans="1:9" ht="12.75" customHeight="1">
      <c r="A47" s="21"/>
      <c r="C47" s="17"/>
      <c r="D47" s="17"/>
      <c r="E47" s="24" t="s">
        <v>62</v>
      </c>
      <c r="F47" s="625"/>
      <c r="G47" s="530"/>
      <c r="H47" s="626"/>
      <c r="I47" s="530"/>
    </row>
    <row r="48" spans="1:9" ht="15.75" customHeight="1">
      <c r="A48" s="21"/>
      <c r="B48" s="492"/>
      <c r="C48" s="492"/>
      <c r="D48" s="492"/>
      <c r="E48" s="21"/>
      <c r="F48" s="625"/>
      <c r="G48" s="530"/>
      <c r="H48" s="626"/>
      <c r="I48" s="530"/>
    </row>
    <row r="49" spans="1:9" ht="15.75" customHeight="1">
      <c r="A49" s="21"/>
      <c r="B49" s="497"/>
      <c r="C49" s="497"/>
      <c r="D49" s="497"/>
      <c r="E49" s="21"/>
      <c r="F49" s="625"/>
      <c r="G49" s="530"/>
      <c r="H49" s="626"/>
      <c r="I49" s="530"/>
    </row>
    <row r="50" spans="1:9" ht="15.75" customHeight="1">
      <c r="A50" s="21"/>
      <c r="B50" s="497"/>
      <c r="C50" s="497"/>
      <c r="D50" s="497"/>
      <c r="E50" s="21"/>
      <c r="F50" s="625"/>
      <c r="G50" s="530"/>
      <c r="H50" s="626"/>
      <c r="I50" s="530"/>
    </row>
    <row r="51" spans="1:9" ht="15.75" customHeight="1">
      <c r="A51" s="21"/>
      <c r="B51" s="497"/>
      <c r="C51" s="497"/>
      <c r="D51" s="497"/>
      <c r="E51" s="21"/>
      <c r="F51" s="625"/>
      <c r="G51" s="530"/>
      <c r="H51" s="626"/>
      <c r="I51" s="530"/>
    </row>
    <row r="52" spans="1:9" ht="15.75" customHeight="1">
      <c r="A52" s="21"/>
      <c r="B52" s="497"/>
      <c r="C52" s="497"/>
      <c r="D52" s="497"/>
      <c r="E52" s="21"/>
      <c r="F52" s="625"/>
      <c r="G52" s="530"/>
      <c r="H52" s="626"/>
      <c r="I52" s="530"/>
    </row>
    <row r="53" spans="1:9" ht="15.75" customHeight="1">
      <c r="A53" s="21"/>
      <c r="B53" s="497"/>
      <c r="C53" s="497"/>
      <c r="D53" s="497"/>
      <c r="E53" s="21"/>
      <c r="F53" s="625"/>
      <c r="G53" s="530"/>
      <c r="H53" s="626"/>
      <c r="I53" s="530"/>
    </row>
    <row r="54" spans="1:9" ht="15.75" customHeight="1">
      <c r="A54" s="21"/>
      <c r="B54" s="497"/>
      <c r="C54" s="497"/>
      <c r="D54" s="497"/>
      <c r="E54" s="21"/>
      <c r="F54" s="625"/>
      <c r="G54" s="530"/>
      <c r="H54" s="626"/>
      <c r="I54" s="530"/>
    </row>
    <row r="55" spans="1:9" ht="15.75" customHeight="1">
      <c r="A55" s="21"/>
      <c r="B55" s="497"/>
      <c r="C55" s="497"/>
      <c r="D55" s="497"/>
      <c r="E55" s="21"/>
      <c r="F55" s="625"/>
      <c r="G55" s="530"/>
      <c r="H55" s="626"/>
      <c r="I55" s="530"/>
    </row>
    <row r="56" spans="1:9" ht="15.75" customHeight="1">
      <c r="A56" s="21"/>
      <c r="B56" s="492"/>
      <c r="C56" s="492"/>
      <c r="D56" s="492"/>
      <c r="E56" s="21"/>
      <c r="F56" s="625"/>
      <c r="G56" s="530"/>
      <c r="H56" s="626"/>
      <c r="I56" s="530"/>
    </row>
    <row r="57" spans="1:9" s="618" customFormat="1">
      <c r="A57" s="617" t="s">
        <v>260</v>
      </c>
      <c r="B57" s="638"/>
      <c r="C57" s="618" t="s">
        <v>257</v>
      </c>
      <c r="D57" s="619" t="s">
        <v>331</v>
      </c>
      <c r="G57" s="642"/>
      <c r="H57" s="620"/>
      <c r="I57" s="619"/>
    </row>
    <row r="58" spans="1:9" s="618" customFormat="1">
      <c r="A58" s="617" t="s">
        <v>258</v>
      </c>
      <c r="B58" s="638"/>
      <c r="C58" s="618" t="s">
        <v>257</v>
      </c>
      <c r="D58" s="619" t="s">
        <v>332</v>
      </c>
      <c r="G58" s="642"/>
      <c r="H58" s="620"/>
      <c r="I58" s="619"/>
    </row>
    <row r="59" spans="1:9" s="618" customFormat="1" ht="26.25" customHeight="1">
      <c r="A59" s="617" t="s">
        <v>259</v>
      </c>
      <c r="B59" s="638"/>
      <c r="C59" s="618" t="s">
        <v>257</v>
      </c>
      <c r="D59" s="2556" t="s">
        <v>451</v>
      </c>
      <c r="E59" s="2556"/>
      <c r="F59" s="2556"/>
      <c r="G59" s="2556"/>
      <c r="H59" s="2556"/>
      <c r="I59" s="2556"/>
    </row>
    <row r="60" spans="1:9">
      <c r="I60" s="495" t="s">
        <v>395</v>
      </c>
    </row>
    <row r="61" spans="1:9" ht="15" customHeight="1" thickBot="1">
      <c r="I61" s="495"/>
    </row>
    <row r="62" spans="1:9" ht="39.75" customHeight="1" thickTop="1">
      <c r="A62" s="499" t="s">
        <v>0</v>
      </c>
      <c r="B62" s="2557" t="s">
        <v>408</v>
      </c>
      <c r="C62" s="2558"/>
      <c r="D62" s="2559"/>
      <c r="E62" s="485" t="s">
        <v>307</v>
      </c>
      <c r="F62" s="485"/>
      <c r="G62" s="662" t="s">
        <v>453</v>
      </c>
      <c r="H62" s="654" t="s">
        <v>3</v>
      </c>
      <c r="I62" s="486" t="s">
        <v>5</v>
      </c>
    </row>
    <row r="63" spans="1:9" ht="13.5" customHeight="1">
      <c r="A63" s="500">
        <v>1</v>
      </c>
      <c r="B63" s="491" t="s">
        <v>401</v>
      </c>
      <c r="C63" s="483"/>
      <c r="D63" s="483"/>
      <c r="E63" s="484" t="s">
        <v>7</v>
      </c>
      <c r="F63" s="484">
        <v>3</v>
      </c>
      <c r="G63" s="489" t="s">
        <v>16</v>
      </c>
      <c r="H63" s="655" t="s">
        <v>296</v>
      </c>
      <c r="I63" s="489" t="s">
        <v>181</v>
      </c>
    </row>
    <row r="64" spans="1:9" ht="13.5" customHeight="1">
      <c r="A64" s="496">
        <v>2</v>
      </c>
      <c r="B64" s="501" t="s">
        <v>25</v>
      </c>
      <c r="C64" s="502"/>
      <c r="D64" s="502"/>
      <c r="E64" s="503" t="s">
        <v>7</v>
      </c>
      <c r="F64" s="503">
        <v>2</v>
      </c>
      <c r="G64" s="504" t="s">
        <v>16</v>
      </c>
      <c r="H64" s="656" t="s">
        <v>406</v>
      </c>
      <c r="I64" s="504" t="s">
        <v>181</v>
      </c>
    </row>
    <row r="65" spans="1:9" ht="13.5" customHeight="1">
      <c r="A65" s="500">
        <v>3</v>
      </c>
      <c r="B65" s="491" t="s">
        <v>93</v>
      </c>
      <c r="C65" s="483"/>
      <c r="D65" s="483"/>
      <c r="E65" s="484" t="s">
        <v>7</v>
      </c>
      <c r="F65" s="484">
        <v>3</v>
      </c>
      <c r="G65" s="489" t="s">
        <v>20</v>
      </c>
      <c r="H65" s="655" t="s">
        <v>291</v>
      </c>
      <c r="I65" s="489" t="s">
        <v>181</v>
      </c>
    </row>
    <row r="66" spans="1:9" ht="13.5" customHeight="1">
      <c r="A66" s="496">
        <v>4</v>
      </c>
      <c r="B66" s="501" t="s">
        <v>119</v>
      </c>
      <c r="C66" s="502"/>
      <c r="D66" s="502"/>
      <c r="E66" s="503" t="s">
        <v>7</v>
      </c>
      <c r="F66" s="503">
        <v>3</v>
      </c>
      <c r="G66" s="504" t="s">
        <v>20</v>
      </c>
      <c r="H66" s="657" t="s">
        <v>291</v>
      </c>
      <c r="I66" s="504" t="s">
        <v>181</v>
      </c>
    </row>
    <row r="67" spans="1:9" ht="13.5" customHeight="1">
      <c r="A67" s="500">
        <v>5</v>
      </c>
      <c r="B67" s="491" t="s">
        <v>93</v>
      </c>
      <c r="C67" s="483"/>
      <c r="D67" s="483"/>
      <c r="E67" s="484" t="s">
        <v>7</v>
      </c>
      <c r="F67" s="484">
        <v>3</v>
      </c>
      <c r="G67" s="489" t="s">
        <v>19</v>
      </c>
      <c r="H67" s="655" t="s">
        <v>291</v>
      </c>
      <c r="I67" s="489" t="s">
        <v>181</v>
      </c>
    </row>
    <row r="68" spans="1:9" ht="13.5" customHeight="1">
      <c r="A68" s="496">
        <v>6</v>
      </c>
      <c r="B68" s="501" t="s">
        <v>119</v>
      </c>
      <c r="C68" s="502"/>
      <c r="D68" s="502"/>
      <c r="E68" s="503" t="s">
        <v>7</v>
      </c>
      <c r="F68" s="503">
        <v>3</v>
      </c>
      <c r="G68" s="504" t="s">
        <v>19</v>
      </c>
      <c r="H68" s="657" t="s">
        <v>291</v>
      </c>
      <c r="I68" s="504" t="s">
        <v>181</v>
      </c>
    </row>
    <row r="69" spans="1:9" ht="13.5" customHeight="1">
      <c r="A69" s="500">
        <v>7</v>
      </c>
      <c r="B69" s="491" t="s">
        <v>93</v>
      </c>
      <c r="C69" s="483"/>
      <c r="D69" s="483"/>
      <c r="E69" s="484" t="s">
        <v>7</v>
      </c>
      <c r="F69" s="484">
        <v>3</v>
      </c>
      <c r="G69" s="489" t="s">
        <v>17</v>
      </c>
      <c r="H69" s="655" t="s">
        <v>284</v>
      </c>
      <c r="I69" s="489" t="s">
        <v>181</v>
      </c>
    </row>
    <row r="70" spans="1:9" ht="13.5" customHeight="1">
      <c r="A70" s="496">
        <v>8</v>
      </c>
      <c r="B70" s="501" t="s">
        <v>119</v>
      </c>
      <c r="C70" s="502"/>
      <c r="D70" s="502"/>
      <c r="E70" s="503" t="s">
        <v>7</v>
      </c>
      <c r="F70" s="503">
        <v>3</v>
      </c>
      <c r="G70" s="504" t="s">
        <v>17</v>
      </c>
      <c r="H70" s="657" t="s">
        <v>291</v>
      </c>
      <c r="I70" s="504" t="s">
        <v>181</v>
      </c>
    </row>
    <row r="71" spans="1:9" ht="13.5" customHeight="1">
      <c r="A71" s="500">
        <v>9</v>
      </c>
      <c r="B71" s="491" t="s">
        <v>134</v>
      </c>
      <c r="C71" s="483"/>
      <c r="D71" s="483"/>
      <c r="E71" s="484" t="s">
        <v>7</v>
      </c>
      <c r="F71" s="484">
        <v>4</v>
      </c>
      <c r="G71" s="489" t="s">
        <v>396</v>
      </c>
      <c r="H71" s="655">
        <v>577535255201000</v>
      </c>
      <c r="I71" s="489" t="s">
        <v>181</v>
      </c>
    </row>
    <row r="72" spans="1:9" ht="13.5" customHeight="1">
      <c r="A72" s="496">
        <v>10</v>
      </c>
      <c r="B72" s="501" t="s">
        <v>125</v>
      </c>
      <c r="C72" s="502"/>
      <c r="D72" s="502"/>
      <c r="E72" s="503" t="s">
        <v>7</v>
      </c>
      <c r="F72" s="503">
        <v>4</v>
      </c>
      <c r="G72" s="504" t="s">
        <v>396</v>
      </c>
      <c r="H72" s="657" t="s">
        <v>269</v>
      </c>
      <c r="I72" s="504" t="s">
        <v>181</v>
      </c>
    </row>
    <row r="73" spans="1:9" ht="13.5" customHeight="1">
      <c r="A73" s="500">
        <v>11</v>
      </c>
      <c r="B73" s="491" t="s">
        <v>401</v>
      </c>
      <c r="C73" s="483"/>
      <c r="D73" s="483"/>
      <c r="E73" s="484" t="s">
        <v>7</v>
      </c>
      <c r="F73" s="484">
        <v>3</v>
      </c>
      <c r="G73" s="489" t="s">
        <v>345</v>
      </c>
      <c r="H73" s="655" t="s">
        <v>272</v>
      </c>
      <c r="I73" s="489" t="s">
        <v>181</v>
      </c>
    </row>
    <row r="74" spans="1:9" ht="13.5" customHeight="1">
      <c r="A74" s="496">
        <v>12</v>
      </c>
      <c r="B74" s="501" t="s">
        <v>25</v>
      </c>
      <c r="C74" s="502"/>
      <c r="D74" s="502"/>
      <c r="E74" s="503" t="s">
        <v>10</v>
      </c>
      <c r="F74" s="503">
        <v>2</v>
      </c>
      <c r="G74" s="504" t="s">
        <v>345</v>
      </c>
      <c r="H74" s="657" t="s">
        <v>273</v>
      </c>
      <c r="I74" s="504" t="s">
        <v>181</v>
      </c>
    </row>
    <row r="75" spans="1:9" ht="13.5" customHeight="1">
      <c r="A75" s="500">
        <v>13</v>
      </c>
      <c r="B75" s="491" t="s">
        <v>134</v>
      </c>
      <c r="C75" s="483"/>
      <c r="D75" s="483"/>
      <c r="E75" s="484" t="s">
        <v>10</v>
      </c>
      <c r="F75" s="484">
        <v>4</v>
      </c>
      <c r="G75" s="489" t="s">
        <v>347</v>
      </c>
      <c r="H75" s="655" t="s">
        <v>285</v>
      </c>
      <c r="I75" s="489" t="s">
        <v>181</v>
      </c>
    </row>
    <row r="76" spans="1:9" ht="13.5" customHeight="1">
      <c r="A76" s="496">
        <v>14</v>
      </c>
      <c r="B76" s="501" t="s">
        <v>125</v>
      </c>
      <c r="C76" s="502"/>
      <c r="D76" s="502"/>
      <c r="E76" s="503" t="s">
        <v>7</v>
      </c>
      <c r="F76" s="503">
        <v>4</v>
      </c>
      <c r="G76" s="504" t="s">
        <v>347</v>
      </c>
      <c r="H76" s="657">
        <v>583329552201000</v>
      </c>
      <c r="I76" s="504" t="s">
        <v>181</v>
      </c>
    </row>
    <row r="77" spans="1:9" ht="13.5" customHeight="1">
      <c r="A77" s="500">
        <v>15</v>
      </c>
      <c r="B77" s="491" t="s">
        <v>134</v>
      </c>
      <c r="C77" s="483"/>
      <c r="D77" s="483"/>
      <c r="E77" s="484" t="s">
        <v>7</v>
      </c>
      <c r="F77" s="484">
        <v>4</v>
      </c>
      <c r="G77" s="489" t="s">
        <v>346</v>
      </c>
      <c r="H77" s="658" t="s">
        <v>404</v>
      </c>
      <c r="I77" s="489" t="s">
        <v>181</v>
      </c>
    </row>
    <row r="78" spans="1:9" ht="13.5" customHeight="1">
      <c r="A78" s="496">
        <v>16</v>
      </c>
      <c r="B78" s="501" t="s">
        <v>125</v>
      </c>
      <c r="C78" s="502"/>
      <c r="D78" s="502"/>
      <c r="E78" s="503" t="s">
        <v>7</v>
      </c>
      <c r="F78" s="503">
        <v>4</v>
      </c>
      <c r="G78" s="504" t="s">
        <v>346</v>
      </c>
      <c r="H78" s="657" t="s">
        <v>276</v>
      </c>
      <c r="I78" s="504" t="s">
        <v>181</v>
      </c>
    </row>
    <row r="79" spans="1:9" ht="13.5" customHeight="1">
      <c r="A79" s="500">
        <v>17</v>
      </c>
      <c r="B79" s="491" t="s">
        <v>134</v>
      </c>
      <c r="C79" s="483"/>
      <c r="D79" s="483"/>
      <c r="E79" s="484" t="s">
        <v>7</v>
      </c>
      <c r="F79" s="484">
        <v>4</v>
      </c>
      <c r="G79" s="489" t="s">
        <v>348</v>
      </c>
      <c r="H79" s="655" t="s">
        <v>342</v>
      </c>
      <c r="I79" s="489" t="s">
        <v>181</v>
      </c>
    </row>
    <row r="80" spans="1:9" ht="13.5" customHeight="1">
      <c r="A80" s="496">
        <v>18</v>
      </c>
      <c r="B80" s="501" t="s">
        <v>125</v>
      </c>
      <c r="C80" s="502"/>
      <c r="D80" s="502"/>
      <c r="E80" s="503" t="s">
        <v>7</v>
      </c>
      <c r="F80" s="503">
        <v>4</v>
      </c>
      <c r="G80" s="504" t="s">
        <v>348</v>
      </c>
      <c r="H80" s="657" t="s">
        <v>291</v>
      </c>
      <c r="I80" s="504" t="s">
        <v>181</v>
      </c>
    </row>
    <row r="81" spans="1:9" ht="13.5" customHeight="1">
      <c r="A81" s="500">
        <v>19</v>
      </c>
      <c r="B81" s="491" t="s">
        <v>152</v>
      </c>
      <c r="C81" s="483"/>
      <c r="D81" s="483"/>
      <c r="E81" s="484" t="s">
        <v>7</v>
      </c>
      <c r="F81" s="484">
        <v>5</v>
      </c>
      <c r="G81" s="489" t="s">
        <v>210</v>
      </c>
      <c r="H81" s="655" t="s">
        <v>194</v>
      </c>
      <c r="I81" s="489" t="s">
        <v>181</v>
      </c>
    </row>
    <row r="82" spans="1:9" ht="13.5" customHeight="1">
      <c r="A82" s="496">
        <v>20</v>
      </c>
      <c r="B82" s="501" t="s">
        <v>161</v>
      </c>
      <c r="C82" s="502"/>
      <c r="D82" s="502"/>
      <c r="E82" s="503" t="s">
        <v>7</v>
      </c>
      <c r="F82" s="503">
        <v>4</v>
      </c>
      <c r="G82" s="504" t="s">
        <v>210</v>
      </c>
      <c r="H82" s="656" t="s">
        <v>306</v>
      </c>
      <c r="I82" s="504" t="s">
        <v>181</v>
      </c>
    </row>
    <row r="83" spans="1:9" ht="13.5" customHeight="1">
      <c r="A83" s="500">
        <v>21</v>
      </c>
      <c r="B83" s="491" t="s">
        <v>152</v>
      </c>
      <c r="C83" s="483"/>
      <c r="D83" s="483"/>
      <c r="E83" s="484" t="s">
        <v>7</v>
      </c>
      <c r="F83" s="484">
        <v>5</v>
      </c>
      <c r="G83" s="489" t="s">
        <v>209</v>
      </c>
      <c r="H83" s="655" t="s">
        <v>293</v>
      </c>
      <c r="I83" s="489" t="s">
        <v>181</v>
      </c>
    </row>
    <row r="84" spans="1:9" ht="13.5" customHeight="1">
      <c r="A84" s="496">
        <v>22</v>
      </c>
      <c r="B84" s="501" t="s">
        <v>161</v>
      </c>
      <c r="C84" s="502"/>
      <c r="D84" s="502"/>
      <c r="E84" s="503" t="s">
        <v>7</v>
      </c>
      <c r="F84" s="503">
        <v>4</v>
      </c>
      <c r="G84" s="504" t="s">
        <v>209</v>
      </c>
      <c r="H84" s="656" t="s">
        <v>306</v>
      </c>
      <c r="I84" s="504" t="s">
        <v>181</v>
      </c>
    </row>
    <row r="85" spans="1:9" ht="13.5" customHeight="1">
      <c r="A85" s="500">
        <v>23</v>
      </c>
      <c r="B85" s="491" t="s">
        <v>152</v>
      </c>
      <c r="C85" s="483"/>
      <c r="D85" s="483"/>
      <c r="E85" s="484" t="s">
        <v>7</v>
      </c>
      <c r="F85" s="484">
        <v>5</v>
      </c>
      <c r="G85" s="489" t="s">
        <v>308</v>
      </c>
      <c r="H85" s="655" t="s">
        <v>263</v>
      </c>
      <c r="I85" s="489" t="s">
        <v>181</v>
      </c>
    </row>
    <row r="86" spans="1:9" ht="13.5" customHeight="1">
      <c r="A86" s="496">
        <v>24</v>
      </c>
      <c r="B86" s="501" t="s">
        <v>161</v>
      </c>
      <c r="C86" s="502"/>
      <c r="D86" s="502"/>
      <c r="E86" s="503" t="s">
        <v>7</v>
      </c>
      <c r="F86" s="503">
        <v>4</v>
      </c>
      <c r="G86" s="504" t="s">
        <v>308</v>
      </c>
      <c r="H86" s="656" t="s">
        <v>306</v>
      </c>
      <c r="I86" s="504" t="s">
        <v>181</v>
      </c>
    </row>
    <row r="87" spans="1:9" ht="13.5" customHeight="1">
      <c r="A87" s="500">
        <v>25</v>
      </c>
      <c r="B87" s="506" t="s">
        <v>129</v>
      </c>
      <c r="C87" s="483"/>
      <c r="D87" s="483"/>
      <c r="E87" s="484" t="s">
        <v>7</v>
      </c>
      <c r="F87" s="484">
        <v>2</v>
      </c>
      <c r="G87" s="489" t="s">
        <v>211</v>
      </c>
      <c r="H87" s="655" t="s">
        <v>265</v>
      </c>
      <c r="I87" s="489" t="s">
        <v>181</v>
      </c>
    </row>
    <row r="88" spans="1:9" ht="13.5" customHeight="1" thickBot="1">
      <c r="A88" s="496">
        <v>26</v>
      </c>
      <c r="B88" s="507" t="s">
        <v>161</v>
      </c>
      <c r="C88" s="508"/>
      <c r="D88" s="508"/>
      <c r="E88" s="509" t="s">
        <v>7</v>
      </c>
      <c r="F88" s="509">
        <v>4</v>
      </c>
      <c r="G88" s="510" t="s">
        <v>211</v>
      </c>
      <c r="H88" s="661" t="s">
        <v>306</v>
      </c>
      <c r="I88" s="510" t="s">
        <v>181</v>
      </c>
    </row>
    <row r="89" spans="1:9" ht="13.5" customHeight="1" thickTop="1">
      <c r="A89" s="500">
        <v>27</v>
      </c>
      <c r="B89" s="491" t="s">
        <v>27</v>
      </c>
      <c r="C89" s="483"/>
      <c r="D89" s="483"/>
      <c r="E89" s="484" t="s">
        <v>394</v>
      </c>
      <c r="F89" s="484">
        <v>3</v>
      </c>
      <c r="G89" s="489" t="s">
        <v>349</v>
      </c>
      <c r="H89" s="655" t="s">
        <v>289</v>
      </c>
      <c r="I89" s="489" t="s">
        <v>21</v>
      </c>
    </row>
    <row r="90" spans="1:9" ht="13.5" customHeight="1">
      <c r="A90" s="496">
        <v>28</v>
      </c>
      <c r="B90" s="505" t="s">
        <v>113</v>
      </c>
      <c r="C90" s="502"/>
      <c r="D90" s="502"/>
      <c r="E90" s="503" t="s">
        <v>7</v>
      </c>
      <c r="F90" s="503">
        <v>3</v>
      </c>
      <c r="G90" s="504" t="s">
        <v>349</v>
      </c>
      <c r="H90" s="657" t="s">
        <v>309</v>
      </c>
      <c r="I90" s="504" t="s">
        <v>21</v>
      </c>
    </row>
    <row r="91" spans="1:9" ht="13.5" customHeight="1">
      <c r="A91" s="500">
        <v>29</v>
      </c>
      <c r="B91" s="491" t="s">
        <v>27</v>
      </c>
      <c r="C91" s="483"/>
      <c r="D91" s="483"/>
      <c r="E91" s="484" t="s">
        <v>7</v>
      </c>
      <c r="F91" s="484">
        <v>3</v>
      </c>
      <c r="G91" s="489" t="s">
        <v>212</v>
      </c>
      <c r="H91" s="655" t="s">
        <v>297</v>
      </c>
      <c r="I91" s="489" t="s">
        <v>21</v>
      </c>
    </row>
    <row r="92" spans="1:9" ht="13.5" customHeight="1">
      <c r="A92" s="496">
        <v>30</v>
      </c>
      <c r="B92" s="505" t="s">
        <v>113</v>
      </c>
      <c r="C92" s="502"/>
      <c r="D92" s="502"/>
      <c r="E92" s="503" t="s">
        <v>7</v>
      </c>
      <c r="F92" s="503">
        <v>3</v>
      </c>
      <c r="G92" s="504" t="s">
        <v>212</v>
      </c>
      <c r="H92" s="657"/>
      <c r="I92" s="504" t="s">
        <v>21</v>
      </c>
    </row>
    <row r="93" spans="1:9" ht="13.5" customHeight="1">
      <c r="A93" s="500">
        <v>31</v>
      </c>
      <c r="B93" s="497" t="s">
        <v>410</v>
      </c>
      <c r="C93" s="483"/>
      <c r="D93" s="483"/>
      <c r="E93" s="484" t="s">
        <v>7</v>
      </c>
      <c r="F93" s="484">
        <v>3</v>
      </c>
      <c r="G93" s="489" t="s">
        <v>363</v>
      </c>
      <c r="H93" s="476">
        <v>255259541201000</v>
      </c>
      <c r="I93" s="489" t="s">
        <v>392</v>
      </c>
    </row>
    <row r="94" spans="1:9" ht="13.5" customHeight="1">
      <c r="A94" s="496">
        <v>32</v>
      </c>
      <c r="B94" s="501" t="s">
        <v>32</v>
      </c>
      <c r="C94" s="502"/>
      <c r="D94" s="502"/>
      <c r="E94" s="503" t="s">
        <v>10</v>
      </c>
      <c r="F94" s="503">
        <v>3</v>
      </c>
      <c r="G94" s="504" t="s">
        <v>363</v>
      </c>
      <c r="H94" s="657" t="s">
        <v>207</v>
      </c>
      <c r="I94" s="504" t="s">
        <v>392</v>
      </c>
    </row>
    <row r="95" spans="1:9" ht="13.5" customHeight="1">
      <c r="A95" s="500">
        <v>33</v>
      </c>
      <c r="B95" s="491" t="s">
        <v>126</v>
      </c>
      <c r="C95" s="483"/>
      <c r="D95" s="483"/>
      <c r="E95" s="484" t="s">
        <v>7</v>
      </c>
      <c r="F95" s="484">
        <v>4</v>
      </c>
      <c r="G95" s="489" t="s">
        <v>350</v>
      </c>
      <c r="H95" s="655" t="s">
        <v>276</v>
      </c>
      <c r="I95" s="489" t="s">
        <v>182</v>
      </c>
    </row>
    <row r="96" spans="1:9" ht="13.5" customHeight="1">
      <c r="A96" s="496">
        <v>34</v>
      </c>
      <c r="B96" s="501" t="s">
        <v>23</v>
      </c>
      <c r="C96" s="502"/>
      <c r="D96" s="502"/>
      <c r="E96" s="503" t="s">
        <v>7</v>
      </c>
      <c r="F96" s="503">
        <v>2</v>
      </c>
      <c r="G96" s="504" t="s">
        <v>350</v>
      </c>
      <c r="H96" s="656" t="s">
        <v>289</v>
      </c>
      <c r="I96" s="504" t="s">
        <v>182</v>
      </c>
    </row>
    <row r="97" spans="1:9" ht="13.5" customHeight="1">
      <c r="A97" s="500">
        <v>35</v>
      </c>
      <c r="B97" s="491" t="s">
        <v>126</v>
      </c>
      <c r="C97" s="483"/>
      <c r="D97" s="483"/>
      <c r="E97" s="484" t="s">
        <v>7</v>
      </c>
      <c r="F97" s="484">
        <v>4</v>
      </c>
      <c r="G97" s="489" t="s">
        <v>213</v>
      </c>
      <c r="H97" s="655" t="s">
        <v>295</v>
      </c>
      <c r="I97" s="489" t="s">
        <v>182</v>
      </c>
    </row>
    <row r="98" spans="1:9" ht="13.5" customHeight="1">
      <c r="A98" s="496">
        <v>36</v>
      </c>
      <c r="B98" s="501" t="s">
        <v>23</v>
      </c>
      <c r="C98" s="502"/>
      <c r="D98" s="502"/>
      <c r="E98" s="503" t="s">
        <v>7</v>
      </c>
      <c r="F98" s="503">
        <v>3</v>
      </c>
      <c r="G98" s="504" t="s">
        <v>213</v>
      </c>
      <c r="H98" s="656" t="s">
        <v>289</v>
      </c>
      <c r="I98" s="504" t="s">
        <v>182</v>
      </c>
    </row>
    <row r="99" spans="1:9" ht="13.5" customHeight="1">
      <c r="A99" s="500">
        <v>37</v>
      </c>
      <c r="B99" s="491" t="s">
        <v>126</v>
      </c>
      <c r="C99" s="483"/>
      <c r="D99" s="483"/>
      <c r="E99" s="484" t="s">
        <v>7</v>
      </c>
      <c r="F99" s="484">
        <v>4</v>
      </c>
      <c r="G99" s="489" t="s">
        <v>214</v>
      </c>
      <c r="H99" s="655" t="s">
        <v>265</v>
      </c>
      <c r="I99" s="489" t="s">
        <v>182</v>
      </c>
    </row>
    <row r="100" spans="1:9" ht="13.5" customHeight="1" thickBot="1">
      <c r="A100" s="496">
        <v>38</v>
      </c>
      <c r="B100" s="507" t="s">
        <v>23</v>
      </c>
      <c r="C100" s="508"/>
      <c r="D100" s="508"/>
      <c r="E100" s="509" t="s">
        <v>7</v>
      </c>
      <c r="F100" s="509">
        <v>3</v>
      </c>
      <c r="G100" s="510" t="s">
        <v>214</v>
      </c>
      <c r="H100" s="661" t="s">
        <v>289</v>
      </c>
      <c r="I100" s="510" t="s">
        <v>182</v>
      </c>
    </row>
    <row r="101" spans="1:9" ht="13.5" customHeight="1" thickTop="1">
      <c r="A101" s="500">
        <v>39</v>
      </c>
      <c r="B101" s="491" t="s">
        <v>403</v>
      </c>
      <c r="C101" s="483"/>
      <c r="D101" s="483"/>
      <c r="E101" s="484" t="s">
        <v>10</v>
      </c>
      <c r="F101" s="484">
        <v>3</v>
      </c>
      <c r="G101" s="489" t="s">
        <v>351</v>
      </c>
      <c r="H101" s="655" t="s">
        <v>301</v>
      </c>
      <c r="I101" s="489" t="s">
        <v>183</v>
      </c>
    </row>
    <row r="102" spans="1:9" ht="13.5" customHeight="1">
      <c r="A102" s="496">
        <v>40</v>
      </c>
      <c r="B102" s="501" t="s">
        <v>63</v>
      </c>
      <c r="C102" s="502"/>
      <c r="D102" s="502"/>
      <c r="E102" s="503" t="s">
        <v>10</v>
      </c>
      <c r="F102" s="503">
        <v>2</v>
      </c>
      <c r="G102" s="504" t="s">
        <v>351</v>
      </c>
      <c r="H102" s="657">
        <v>583328638201000</v>
      </c>
      <c r="I102" s="504" t="s">
        <v>183</v>
      </c>
    </row>
    <row r="103" spans="1:9" ht="13.5" customHeight="1">
      <c r="A103" s="500">
        <v>41</v>
      </c>
      <c r="B103" s="491" t="s">
        <v>171</v>
      </c>
      <c r="C103" s="483"/>
      <c r="D103" s="483"/>
      <c r="E103" s="484" t="s">
        <v>10</v>
      </c>
      <c r="F103" s="484">
        <v>3</v>
      </c>
      <c r="G103" s="489" t="s">
        <v>397</v>
      </c>
      <c r="H103" s="655" t="s">
        <v>275</v>
      </c>
      <c r="I103" s="489" t="s">
        <v>183</v>
      </c>
    </row>
    <row r="104" spans="1:9" ht="13.5" customHeight="1">
      <c r="A104" s="496">
        <v>42</v>
      </c>
      <c r="B104" s="505" t="s">
        <v>66</v>
      </c>
      <c r="C104" s="502"/>
      <c r="D104" s="502"/>
      <c r="E104" s="503" t="s">
        <v>10</v>
      </c>
      <c r="F104" s="503">
        <v>3</v>
      </c>
      <c r="G104" s="504" t="s">
        <v>397</v>
      </c>
      <c r="H104" s="657">
        <v>583330600201000</v>
      </c>
      <c r="I104" s="504" t="s">
        <v>183</v>
      </c>
    </row>
    <row r="105" spans="1:9" ht="13.5" customHeight="1">
      <c r="A105" s="500">
        <v>43</v>
      </c>
      <c r="B105" s="491" t="s">
        <v>110</v>
      </c>
      <c r="C105" s="483"/>
      <c r="D105" s="483"/>
      <c r="E105" s="484" t="s">
        <v>7</v>
      </c>
      <c r="F105" s="484">
        <v>3</v>
      </c>
      <c r="G105" s="489" t="s">
        <v>353</v>
      </c>
      <c r="H105" s="655" t="s">
        <v>334</v>
      </c>
      <c r="I105" s="489" t="s">
        <v>183</v>
      </c>
    </row>
    <row r="106" spans="1:9" ht="13.5" customHeight="1">
      <c r="A106" s="496">
        <v>44</v>
      </c>
      <c r="B106" s="501" t="s">
        <v>335</v>
      </c>
      <c r="C106" s="502"/>
      <c r="D106" s="502"/>
      <c r="E106" s="503" t="s">
        <v>7</v>
      </c>
      <c r="F106" s="503">
        <v>2</v>
      </c>
      <c r="G106" s="504" t="s">
        <v>353</v>
      </c>
      <c r="H106" s="657" t="s">
        <v>293</v>
      </c>
      <c r="I106" s="504" t="s">
        <v>183</v>
      </c>
    </row>
    <row r="107" spans="1:9" ht="13.5" customHeight="1">
      <c r="A107" s="500">
        <v>45</v>
      </c>
      <c r="B107" s="491" t="s">
        <v>110</v>
      </c>
      <c r="C107" s="483"/>
      <c r="D107" s="483"/>
      <c r="E107" s="484" t="s">
        <v>10</v>
      </c>
      <c r="F107" s="484">
        <v>3</v>
      </c>
      <c r="G107" s="489" t="s">
        <v>352</v>
      </c>
      <c r="H107" s="655" t="s">
        <v>283</v>
      </c>
      <c r="I107" s="489" t="s">
        <v>183</v>
      </c>
    </row>
    <row r="108" spans="1:9" ht="13.5" customHeight="1">
      <c r="A108" s="496">
        <v>46</v>
      </c>
      <c r="B108" s="501" t="s">
        <v>335</v>
      </c>
      <c r="C108" s="502"/>
      <c r="D108" s="502"/>
      <c r="E108" s="503" t="s">
        <v>10</v>
      </c>
      <c r="F108" s="503">
        <v>2</v>
      </c>
      <c r="G108" s="504" t="s">
        <v>352</v>
      </c>
      <c r="H108" s="657">
        <v>698245164201000</v>
      </c>
      <c r="I108" s="504" t="s">
        <v>183</v>
      </c>
    </row>
    <row r="109" spans="1:9" ht="13.5" customHeight="1">
      <c r="A109" s="500">
        <v>47</v>
      </c>
      <c r="B109" s="511" t="s">
        <v>171</v>
      </c>
      <c r="C109" s="512"/>
      <c r="D109" s="512"/>
      <c r="E109" s="513" t="s">
        <v>10</v>
      </c>
      <c r="F109" s="513">
        <v>3</v>
      </c>
      <c r="G109" s="514" t="s">
        <v>354</v>
      </c>
      <c r="H109" s="660" t="s">
        <v>274</v>
      </c>
      <c r="I109" s="514" t="s">
        <v>183</v>
      </c>
    </row>
    <row r="110" spans="1:9" ht="13.5" customHeight="1">
      <c r="A110" s="496">
        <v>48</v>
      </c>
      <c r="B110" s="505" t="s">
        <v>66</v>
      </c>
      <c r="C110" s="502"/>
      <c r="D110" s="502"/>
      <c r="E110" s="503" t="s">
        <v>10</v>
      </c>
      <c r="F110" s="503">
        <v>3</v>
      </c>
      <c r="G110" s="504" t="s">
        <v>354</v>
      </c>
      <c r="H110" s="657" t="s">
        <v>341</v>
      </c>
      <c r="I110" s="504" t="s">
        <v>183</v>
      </c>
    </row>
    <row r="111" spans="1:9" ht="13.5" customHeight="1">
      <c r="A111" s="500">
        <v>49</v>
      </c>
      <c r="B111" s="491" t="s">
        <v>171</v>
      </c>
      <c r="C111" s="483"/>
      <c r="D111" s="483"/>
      <c r="E111" s="484" t="s">
        <v>10</v>
      </c>
      <c r="F111" s="484">
        <v>3</v>
      </c>
      <c r="G111" s="489" t="s">
        <v>215</v>
      </c>
      <c r="H111" s="655" t="s">
        <v>289</v>
      </c>
      <c r="I111" s="489" t="s">
        <v>183</v>
      </c>
    </row>
    <row r="112" spans="1:9" ht="13.5" customHeight="1">
      <c r="A112" s="496">
        <v>50</v>
      </c>
      <c r="B112" s="505" t="s">
        <v>66</v>
      </c>
      <c r="C112" s="502"/>
      <c r="D112" s="502"/>
      <c r="E112" s="503" t="s">
        <v>10</v>
      </c>
      <c r="F112" s="503">
        <v>3</v>
      </c>
      <c r="G112" s="504" t="s">
        <v>215</v>
      </c>
      <c r="H112" s="657" t="s">
        <v>341</v>
      </c>
      <c r="I112" s="504" t="s">
        <v>183</v>
      </c>
    </row>
    <row r="113" spans="1:9" ht="13.5" customHeight="1">
      <c r="A113" s="500">
        <v>51</v>
      </c>
      <c r="B113" s="491" t="s">
        <v>103</v>
      </c>
      <c r="C113" s="483"/>
      <c r="D113" s="483"/>
      <c r="E113" s="484" t="s">
        <v>10</v>
      </c>
      <c r="F113" s="484">
        <v>3</v>
      </c>
      <c r="G113" s="489" t="s">
        <v>216</v>
      </c>
      <c r="H113" s="655" t="s">
        <v>290</v>
      </c>
      <c r="I113" s="489" t="s">
        <v>183</v>
      </c>
    </row>
    <row r="114" spans="1:9" ht="13.5" customHeight="1" thickBot="1">
      <c r="A114" s="496">
        <v>52</v>
      </c>
      <c r="B114" s="507" t="s">
        <v>63</v>
      </c>
      <c r="C114" s="508"/>
      <c r="D114" s="508"/>
      <c r="E114" s="509" t="s">
        <v>10</v>
      </c>
      <c r="F114" s="509">
        <v>2</v>
      </c>
      <c r="G114" s="510" t="s">
        <v>216</v>
      </c>
      <c r="H114" s="659">
        <v>583328638201000</v>
      </c>
      <c r="I114" s="510" t="s">
        <v>183</v>
      </c>
    </row>
    <row r="115" spans="1:9" ht="13.5" customHeight="1" thickTop="1">
      <c r="A115" s="500">
        <v>53</v>
      </c>
      <c r="B115" s="491" t="s">
        <v>402</v>
      </c>
      <c r="C115" s="483"/>
      <c r="D115" s="483"/>
      <c r="E115" s="484" t="s">
        <v>7</v>
      </c>
      <c r="F115" s="484">
        <v>3</v>
      </c>
      <c r="G115" s="489" t="s">
        <v>356</v>
      </c>
      <c r="H115" s="655" t="s">
        <v>274</v>
      </c>
      <c r="I115" s="489" t="s">
        <v>185</v>
      </c>
    </row>
    <row r="116" spans="1:9" ht="13.5" customHeight="1">
      <c r="A116" s="496">
        <v>54</v>
      </c>
      <c r="B116" s="501" t="s">
        <v>118</v>
      </c>
      <c r="C116" s="502"/>
      <c r="D116" s="502"/>
      <c r="E116" s="503" t="s">
        <v>10</v>
      </c>
      <c r="F116" s="503">
        <v>3</v>
      </c>
      <c r="G116" s="504" t="s">
        <v>356</v>
      </c>
      <c r="H116" s="657" t="s">
        <v>341</v>
      </c>
      <c r="I116" s="504" t="s">
        <v>185</v>
      </c>
    </row>
    <row r="117" spans="1:9" ht="13.5" customHeight="1">
      <c r="A117" s="500">
        <v>55</v>
      </c>
      <c r="B117" s="491" t="s">
        <v>121</v>
      </c>
      <c r="C117" s="483"/>
      <c r="D117" s="483"/>
      <c r="E117" s="484" t="s">
        <v>10</v>
      </c>
      <c r="F117" s="484">
        <v>5</v>
      </c>
      <c r="G117" s="489" t="s">
        <v>407</v>
      </c>
      <c r="H117" s="655" t="s">
        <v>281</v>
      </c>
      <c r="I117" s="489" t="s">
        <v>185</v>
      </c>
    </row>
    <row r="118" spans="1:9" ht="13.5" customHeight="1">
      <c r="A118" s="496">
        <v>56</v>
      </c>
      <c r="B118" s="501" t="s">
        <v>133</v>
      </c>
      <c r="C118" s="502"/>
      <c r="D118" s="502"/>
      <c r="E118" s="503" t="s">
        <v>7</v>
      </c>
      <c r="F118" s="503">
        <v>3</v>
      </c>
      <c r="G118" s="504" t="s">
        <v>407</v>
      </c>
      <c r="H118" s="657">
        <v>150359248201000</v>
      </c>
      <c r="I118" s="504" t="s">
        <v>185</v>
      </c>
    </row>
    <row r="119" spans="1:9" ht="13.5" customHeight="1">
      <c r="A119" s="500">
        <v>57</v>
      </c>
      <c r="B119" s="528" t="s">
        <v>410</v>
      </c>
      <c r="C119" s="8"/>
      <c r="D119" s="6"/>
      <c r="E119" s="7" t="s">
        <v>10</v>
      </c>
      <c r="F119" s="527">
        <v>3</v>
      </c>
      <c r="G119" s="663" t="s">
        <v>415</v>
      </c>
      <c r="H119" s="667" t="s">
        <v>284</v>
      </c>
      <c r="I119" s="504" t="s">
        <v>185</v>
      </c>
    </row>
    <row r="120" spans="1:9" ht="13.5" customHeight="1">
      <c r="A120" s="496">
        <v>58</v>
      </c>
      <c r="B120" s="523" t="s">
        <v>133</v>
      </c>
      <c r="C120" s="524"/>
      <c r="D120" s="524"/>
      <c r="E120" s="525" t="s">
        <v>10</v>
      </c>
      <c r="F120" s="525">
        <v>3</v>
      </c>
      <c r="G120" s="526" t="s">
        <v>415</v>
      </c>
      <c r="H120" s="657" t="s">
        <v>301</v>
      </c>
      <c r="I120" s="504" t="s">
        <v>185</v>
      </c>
    </row>
    <row r="121" spans="1:9" ht="13.5" customHeight="1">
      <c r="A121" s="500">
        <v>59</v>
      </c>
      <c r="B121" s="491" t="s">
        <v>121</v>
      </c>
      <c r="C121" s="483"/>
      <c r="D121" s="483"/>
      <c r="E121" s="484" t="s">
        <v>7</v>
      </c>
      <c r="F121" s="484">
        <v>5</v>
      </c>
      <c r="G121" s="489" t="s">
        <v>412</v>
      </c>
      <c r="H121" s="655" t="s">
        <v>13</v>
      </c>
      <c r="I121" s="489" t="s">
        <v>185</v>
      </c>
    </row>
    <row r="122" spans="1:9" ht="13.5" customHeight="1">
      <c r="A122" s="496">
        <v>60</v>
      </c>
      <c r="B122" s="501" t="s">
        <v>133</v>
      </c>
      <c r="C122" s="502"/>
      <c r="D122" s="502"/>
      <c r="E122" s="503" t="s">
        <v>10</v>
      </c>
      <c r="F122" s="503">
        <v>2</v>
      </c>
      <c r="G122" s="504" t="s">
        <v>412</v>
      </c>
      <c r="H122" s="657" t="s">
        <v>301</v>
      </c>
      <c r="I122" s="504" t="s">
        <v>185</v>
      </c>
    </row>
    <row r="123" spans="1:9" ht="13.5" customHeight="1">
      <c r="A123" s="500">
        <v>61</v>
      </c>
      <c r="B123" s="491" t="s">
        <v>266</v>
      </c>
      <c r="C123" s="483"/>
      <c r="D123" s="483"/>
      <c r="E123" s="484" t="s">
        <v>7</v>
      </c>
      <c r="F123" s="484">
        <v>3</v>
      </c>
      <c r="G123" s="489" t="s">
        <v>413</v>
      </c>
      <c r="H123" s="655">
        <v>685794471201000</v>
      </c>
      <c r="I123" s="489" t="s">
        <v>185</v>
      </c>
    </row>
    <row r="124" spans="1:9" ht="13.5" customHeight="1">
      <c r="A124" s="496">
        <v>62</v>
      </c>
      <c r="B124" s="501" t="s">
        <v>336</v>
      </c>
      <c r="C124" s="502"/>
      <c r="D124" s="502"/>
      <c r="E124" s="503" t="s">
        <v>10</v>
      </c>
      <c r="F124" s="503">
        <v>3</v>
      </c>
      <c r="G124" s="504" t="s">
        <v>413</v>
      </c>
      <c r="H124" s="657">
        <v>583330600201000</v>
      </c>
      <c r="I124" s="504" t="s">
        <v>185</v>
      </c>
    </row>
    <row r="125" spans="1:9" ht="13.5" customHeight="1">
      <c r="A125" s="500">
        <v>63</v>
      </c>
      <c r="B125" s="491" t="s">
        <v>402</v>
      </c>
      <c r="C125" s="483"/>
      <c r="D125" s="483"/>
      <c r="E125" s="484" t="s">
        <v>10</v>
      </c>
      <c r="F125" s="484">
        <v>3</v>
      </c>
      <c r="G125" s="489" t="s">
        <v>358</v>
      </c>
      <c r="H125" s="655" t="s">
        <v>283</v>
      </c>
      <c r="I125" s="489" t="s">
        <v>185</v>
      </c>
    </row>
    <row r="126" spans="1:9" ht="13.5" customHeight="1">
      <c r="A126" s="496">
        <v>64</v>
      </c>
      <c r="B126" s="501" t="s">
        <v>118</v>
      </c>
      <c r="C126" s="502"/>
      <c r="D126" s="502"/>
      <c r="E126" s="503" t="s">
        <v>7</v>
      </c>
      <c r="F126" s="503">
        <v>3</v>
      </c>
      <c r="G126" s="504" t="s">
        <v>358</v>
      </c>
      <c r="H126" s="657">
        <v>776330573201000</v>
      </c>
      <c r="I126" s="504" t="s">
        <v>185</v>
      </c>
    </row>
    <row r="127" spans="1:9" ht="13.5" customHeight="1">
      <c r="A127" s="500">
        <v>65</v>
      </c>
      <c r="B127" s="491" t="s">
        <v>266</v>
      </c>
      <c r="C127" s="483"/>
      <c r="D127" s="483"/>
      <c r="E127" s="484" t="s">
        <v>10</v>
      </c>
      <c r="F127" s="484">
        <v>3</v>
      </c>
      <c r="G127" s="489" t="s">
        <v>414</v>
      </c>
      <c r="H127" s="655" t="s">
        <v>285</v>
      </c>
      <c r="I127" s="489" t="s">
        <v>185</v>
      </c>
    </row>
    <row r="128" spans="1:9" ht="13.5" customHeight="1">
      <c r="A128" s="496">
        <v>66</v>
      </c>
      <c r="B128" s="501" t="s">
        <v>336</v>
      </c>
      <c r="C128" s="502"/>
      <c r="D128" s="502"/>
      <c r="E128" s="503" t="s">
        <v>10</v>
      </c>
      <c r="F128" s="503">
        <v>3</v>
      </c>
      <c r="G128" s="504" t="s">
        <v>414</v>
      </c>
      <c r="H128" s="657" t="s">
        <v>304</v>
      </c>
      <c r="I128" s="504" t="s">
        <v>185</v>
      </c>
    </row>
    <row r="129" spans="1:9" ht="13.5" customHeight="1">
      <c r="A129" s="500">
        <v>67</v>
      </c>
      <c r="B129" s="491" t="s">
        <v>402</v>
      </c>
      <c r="C129" s="483"/>
      <c r="D129" s="483"/>
      <c r="E129" s="484" t="s">
        <v>10</v>
      </c>
      <c r="F129" s="484">
        <v>3</v>
      </c>
      <c r="G129" s="489" t="s">
        <v>218</v>
      </c>
      <c r="H129" s="655" t="s">
        <v>280</v>
      </c>
      <c r="I129" s="489" t="s">
        <v>185</v>
      </c>
    </row>
    <row r="130" spans="1:9" ht="13.5" customHeight="1" thickBot="1">
      <c r="A130" s="496">
        <v>68</v>
      </c>
      <c r="B130" s="507" t="s">
        <v>118</v>
      </c>
      <c r="C130" s="508"/>
      <c r="D130" s="508"/>
      <c r="E130" s="509" t="s">
        <v>7</v>
      </c>
      <c r="F130" s="509">
        <v>3</v>
      </c>
      <c r="G130" s="510" t="s">
        <v>218</v>
      </c>
      <c r="H130" s="659">
        <v>776330573201000</v>
      </c>
      <c r="I130" s="510" t="s">
        <v>185</v>
      </c>
    </row>
    <row r="131" spans="1:9" ht="13.5" customHeight="1" thickTop="1">
      <c r="A131" s="500">
        <v>69</v>
      </c>
      <c r="B131" s="491" t="s">
        <v>89</v>
      </c>
      <c r="C131" s="483"/>
      <c r="D131" s="483"/>
      <c r="E131" s="484" t="s">
        <v>7</v>
      </c>
      <c r="F131" s="484">
        <v>4</v>
      </c>
      <c r="G131" s="489" t="s">
        <v>399</v>
      </c>
      <c r="H131" s="655">
        <v>340338524202000</v>
      </c>
      <c r="I131" s="489" t="s">
        <v>186</v>
      </c>
    </row>
    <row r="132" spans="1:9" ht="13.5" customHeight="1">
      <c r="A132" s="496">
        <v>70</v>
      </c>
      <c r="B132" s="529" t="s">
        <v>411</v>
      </c>
      <c r="C132" s="515"/>
      <c r="D132" s="515"/>
      <c r="E132" s="503" t="s">
        <v>10</v>
      </c>
      <c r="F132" s="503">
        <v>3</v>
      </c>
      <c r="G132" s="504" t="s">
        <v>399</v>
      </c>
      <c r="H132" s="516">
        <v>583330824201000</v>
      </c>
      <c r="I132" s="504" t="s">
        <v>186</v>
      </c>
    </row>
    <row r="133" spans="1:9" ht="13.5" customHeight="1">
      <c r="A133" s="500">
        <v>71</v>
      </c>
      <c r="B133" s="511" t="s">
        <v>176</v>
      </c>
      <c r="C133" s="512"/>
      <c r="D133" s="512"/>
      <c r="E133" s="513" t="s">
        <v>7</v>
      </c>
      <c r="F133" s="513">
        <v>4</v>
      </c>
      <c r="G133" s="514" t="s">
        <v>361</v>
      </c>
      <c r="H133" s="660" t="s">
        <v>334</v>
      </c>
      <c r="I133" s="514" t="s">
        <v>186</v>
      </c>
    </row>
    <row r="134" spans="1:9" ht="13.5" customHeight="1">
      <c r="A134" s="496">
        <v>72</v>
      </c>
      <c r="B134" s="501" t="s">
        <v>29</v>
      </c>
      <c r="C134" s="502"/>
      <c r="D134" s="502"/>
      <c r="E134" s="503" t="s">
        <v>7</v>
      </c>
      <c r="F134" s="503">
        <v>3</v>
      </c>
      <c r="G134" s="504" t="s">
        <v>361</v>
      </c>
      <c r="H134" s="657" t="s">
        <v>295</v>
      </c>
      <c r="I134" s="504" t="s">
        <v>186</v>
      </c>
    </row>
    <row r="135" spans="1:9" ht="13.5" customHeight="1">
      <c r="A135" s="500">
        <v>73</v>
      </c>
      <c r="B135" s="491" t="s">
        <v>89</v>
      </c>
      <c r="C135" s="483"/>
      <c r="D135" s="483"/>
      <c r="E135" s="484" t="s">
        <v>7</v>
      </c>
      <c r="F135" s="484">
        <v>4</v>
      </c>
      <c r="G135" s="489" t="s">
        <v>362</v>
      </c>
      <c r="H135" s="655" t="s">
        <v>269</v>
      </c>
      <c r="I135" s="489" t="s">
        <v>186</v>
      </c>
    </row>
    <row r="136" spans="1:9" ht="13.5" customHeight="1">
      <c r="A136" s="496">
        <v>74</v>
      </c>
      <c r="B136" s="529" t="s">
        <v>411</v>
      </c>
      <c r="C136" s="515"/>
      <c r="D136" s="515"/>
      <c r="E136" s="503" t="s">
        <v>10</v>
      </c>
      <c r="F136" s="503">
        <v>3</v>
      </c>
      <c r="G136" s="504" t="s">
        <v>362</v>
      </c>
      <c r="H136" s="657" t="s">
        <v>269</v>
      </c>
      <c r="I136" s="504" t="s">
        <v>186</v>
      </c>
    </row>
    <row r="137" spans="1:9" ht="13.5" customHeight="1">
      <c r="A137" s="500">
        <v>75</v>
      </c>
      <c r="B137" s="491" t="s">
        <v>176</v>
      </c>
      <c r="C137" s="483"/>
      <c r="D137" s="483"/>
      <c r="E137" s="484" t="s">
        <v>7</v>
      </c>
      <c r="F137" s="484">
        <v>4</v>
      </c>
      <c r="G137" s="489" t="s">
        <v>219</v>
      </c>
      <c r="H137" s="655"/>
      <c r="I137" s="489" t="s">
        <v>186</v>
      </c>
    </row>
    <row r="138" spans="1:9" ht="13.5" customHeight="1">
      <c r="A138" s="496">
        <v>76</v>
      </c>
      <c r="B138" s="501" t="s">
        <v>29</v>
      </c>
      <c r="C138" s="502"/>
      <c r="D138" s="502"/>
      <c r="E138" s="503" t="s">
        <v>7</v>
      </c>
      <c r="F138" s="503">
        <v>3</v>
      </c>
      <c r="G138" s="504" t="s">
        <v>219</v>
      </c>
      <c r="H138" s="657">
        <v>698245214201000</v>
      </c>
      <c r="I138" s="504" t="s">
        <v>186</v>
      </c>
    </row>
    <row r="139" spans="1:9" ht="13.5" customHeight="1">
      <c r="A139" s="500">
        <v>77</v>
      </c>
      <c r="B139" s="491" t="s">
        <v>89</v>
      </c>
      <c r="C139" s="483"/>
      <c r="D139" s="483"/>
      <c r="E139" s="484" t="s">
        <v>7</v>
      </c>
      <c r="F139" s="484">
        <v>4</v>
      </c>
      <c r="G139" s="489" t="s">
        <v>262</v>
      </c>
      <c r="H139" s="655">
        <v>340338524202000</v>
      </c>
      <c r="I139" s="489" t="s">
        <v>186</v>
      </c>
    </row>
    <row r="140" spans="1:9" ht="13.5" customHeight="1">
      <c r="A140" s="496">
        <v>78</v>
      </c>
      <c r="B140" s="529" t="s">
        <v>411</v>
      </c>
      <c r="C140" s="502"/>
      <c r="D140" s="502"/>
      <c r="E140" s="503" t="s">
        <v>7</v>
      </c>
      <c r="F140" s="503">
        <v>3</v>
      </c>
      <c r="G140" s="504" t="s">
        <v>262</v>
      </c>
      <c r="H140" s="657" t="s">
        <v>269</v>
      </c>
      <c r="I140" s="504" t="s">
        <v>186</v>
      </c>
    </row>
    <row r="141" spans="1:9" ht="13.5" customHeight="1">
      <c r="A141" s="500">
        <v>79</v>
      </c>
      <c r="B141" s="506" t="s">
        <v>176</v>
      </c>
      <c r="C141" s="483"/>
      <c r="D141" s="483"/>
      <c r="E141" s="484" t="s">
        <v>7</v>
      </c>
      <c r="F141" s="484">
        <v>4</v>
      </c>
      <c r="G141" s="489" t="s">
        <v>220</v>
      </c>
      <c r="H141" s="655" t="s">
        <v>306</v>
      </c>
      <c r="I141" s="489" t="s">
        <v>186</v>
      </c>
    </row>
    <row r="142" spans="1:9" ht="13.5" customHeight="1" thickBot="1">
      <c r="A142" s="496">
        <v>80</v>
      </c>
      <c r="B142" s="507" t="s">
        <v>29</v>
      </c>
      <c r="C142" s="508"/>
      <c r="D142" s="508"/>
      <c r="E142" s="509" t="s">
        <v>7</v>
      </c>
      <c r="F142" s="509">
        <v>3</v>
      </c>
      <c r="G142" s="510" t="s">
        <v>220</v>
      </c>
      <c r="H142" s="659">
        <v>698245214201000</v>
      </c>
      <c r="I142" s="510" t="s">
        <v>186</v>
      </c>
    </row>
    <row r="143" spans="1:9" ht="13.5" customHeight="1" thickTop="1">
      <c r="A143" s="500">
        <v>81</v>
      </c>
      <c r="B143" s="506" t="s">
        <v>305</v>
      </c>
      <c r="C143" s="483"/>
      <c r="D143" s="483"/>
      <c r="E143" s="484" t="s">
        <v>7</v>
      </c>
      <c r="F143" s="484">
        <v>3</v>
      </c>
      <c r="G143" s="489" t="s">
        <v>355</v>
      </c>
      <c r="H143" s="655">
        <v>577535255201000</v>
      </c>
      <c r="I143" s="489" t="s">
        <v>187</v>
      </c>
    </row>
    <row r="144" spans="1:9" ht="13.5" customHeight="1">
      <c r="A144" s="496">
        <v>82</v>
      </c>
      <c r="B144" s="501" t="s">
        <v>121</v>
      </c>
      <c r="C144" s="502"/>
      <c r="D144" s="502"/>
      <c r="E144" s="503" t="s">
        <v>10</v>
      </c>
      <c r="F144" s="503">
        <v>5</v>
      </c>
      <c r="G144" s="504" t="s">
        <v>355</v>
      </c>
      <c r="H144" s="657" t="s">
        <v>273</v>
      </c>
      <c r="I144" s="504" t="s">
        <v>187</v>
      </c>
    </row>
    <row r="145" spans="1:9" ht="13.5" customHeight="1">
      <c r="A145" s="500">
        <v>83</v>
      </c>
      <c r="B145" s="506" t="s">
        <v>305</v>
      </c>
      <c r="C145" s="483"/>
      <c r="D145" s="483"/>
      <c r="E145" s="484" t="s">
        <v>7</v>
      </c>
      <c r="F145" s="484">
        <v>3</v>
      </c>
      <c r="G145" s="489" t="s">
        <v>333</v>
      </c>
      <c r="H145" s="655" t="s">
        <v>278</v>
      </c>
      <c r="I145" s="489" t="s">
        <v>187</v>
      </c>
    </row>
    <row r="146" spans="1:9" ht="13.5" customHeight="1" thickBot="1">
      <c r="A146" s="496">
        <v>84</v>
      </c>
      <c r="B146" s="507" t="s">
        <v>121</v>
      </c>
      <c r="C146" s="508"/>
      <c r="D146" s="508"/>
      <c r="E146" s="509" t="s">
        <v>10</v>
      </c>
      <c r="F146" s="509">
        <v>5</v>
      </c>
      <c r="G146" s="510" t="s">
        <v>333</v>
      </c>
      <c r="H146" s="659" t="s">
        <v>296</v>
      </c>
      <c r="I146" s="510" t="s">
        <v>187</v>
      </c>
    </row>
    <row r="147" spans="1:9" ht="13.5" customHeight="1" thickTop="1">
      <c r="A147" s="500">
        <v>85</v>
      </c>
      <c r="B147" s="491" t="s">
        <v>294</v>
      </c>
      <c r="C147" s="483"/>
      <c r="D147" s="483"/>
      <c r="E147" s="484" t="s">
        <v>7</v>
      </c>
      <c r="F147" s="484">
        <v>3</v>
      </c>
      <c r="G147" s="489" t="s">
        <v>364</v>
      </c>
      <c r="H147" s="655" t="s">
        <v>272</v>
      </c>
      <c r="I147" s="489" t="s">
        <v>238</v>
      </c>
    </row>
    <row r="148" spans="1:9" ht="13.5" customHeight="1">
      <c r="A148" s="496">
        <v>86</v>
      </c>
      <c r="B148" s="501" t="s">
        <v>45</v>
      </c>
      <c r="C148" s="502"/>
      <c r="D148" s="502"/>
      <c r="E148" s="503" t="s">
        <v>7</v>
      </c>
      <c r="F148" s="503">
        <v>3</v>
      </c>
      <c r="G148" s="504" t="s">
        <v>364</v>
      </c>
      <c r="H148" s="657" t="s">
        <v>278</v>
      </c>
      <c r="I148" s="504" t="s">
        <v>238</v>
      </c>
    </row>
    <row r="149" spans="1:9" ht="13.5" customHeight="1">
      <c r="A149" s="500">
        <v>87</v>
      </c>
      <c r="B149" s="491" t="s">
        <v>294</v>
      </c>
      <c r="C149" s="483"/>
      <c r="D149" s="483"/>
      <c r="E149" s="484" t="s">
        <v>7</v>
      </c>
      <c r="F149" s="484">
        <v>3</v>
      </c>
      <c r="G149" s="489" t="s">
        <v>234</v>
      </c>
      <c r="H149" s="655" t="s">
        <v>249</v>
      </c>
      <c r="I149" s="489" t="s">
        <v>238</v>
      </c>
    </row>
    <row r="150" spans="1:9" ht="13.5" customHeight="1" thickBot="1">
      <c r="A150" s="496">
        <v>88</v>
      </c>
      <c r="B150" s="507" t="s">
        <v>45</v>
      </c>
      <c r="C150" s="508"/>
      <c r="D150" s="508"/>
      <c r="E150" s="509" t="s">
        <v>7</v>
      </c>
      <c r="F150" s="509">
        <v>3</v>
      </c>
      <c r="G150" s="510" t="s">
        <v>234</v>
      </c>
      <c r="H150" s="661" t="s">
        <v>244</v>
      </c>
      <c r="I150" s="510" t="s">
        <v>238</v>
      </c>
    </row>
    <row r="151" spans="1:9" ht="13.5" customHeight="1" thickTop="1">
      <c r="A151" s="500">
        <v>89</v>
      </c>
      <c r="B151" s="2565" t="s">
        <v>105</v>
      </c>
      <c r="C151" s="2565"/>
      <c r="D151" s="2566"/>
      <c r="E151" s="5" t="s">
        <v>10</v>
      </c>
      <c r="F151" s="484">
        <v>3</v>
      </c>
      <c r="G151" s="489" t="s">
        <v>365</v>
      </c>
      <c r="H151" s="658" t="s">
        <v>272</v>
      </c>
      <c r="I151" s="489" t="s">
        <v>188</v>
      </c>
    </row>
    <row r="152" spans="1:9" ht="13.5" customHeight="1">
      <c r="A152" s="496">
        <v>90</v>
      </c>
      <c r="B152" s="505" t="s">
        <v>131</v>
      </c>
      <c r="C152" s="502"/>
      <c r="D152" s="502"/>
      <c r="E152" s="503" t="s">
        <v>10</v>
      </c>
      <c r="F152" s="503">
        <v>3</v>
      </c>
      <c r="G152" s="504" t="s">
        <v>365</v>
      </c>
      <c r="H152" s="657"/>
      <c r="I152" s="504" t="s">
        <v>188</v>
      </c>
    </row>
    <row r="153" spans="1:9" ht="13.5" customHeight="1">
      <c r="A153" s="500">
        <v>91</v>
      </c>
      <c r="B153" s="506" t="s">
        <v>132</v>
      </c>
      <c r="C153" s="483"/>
      <c r="D153" s="483"/>
      <c r="E153" s="484" t="s">
        <v>10</v>
      </c>
      <c r="F153" s="484">
        <v>2</v>
      </c>
      <c r="G153" s="489" t="s">
        <v>366</v>
      </c>
      <c r="H153" s="655">
        <v>583385174201000</v>
      </c>
      <c r="I153" s="489" t="s">
        <v>188</v>
      </c>
    </row>
    <row r="154" spans="1:9" ht="13.5" customHeight="1">
      <c r="A154" s="496">
        <v>92</v>
      </c>
      <c r="B154" s="501" t="s">
        <v>90</v>
      </c>
      <c r="C154" s="502"/>
      <c r="D154" s="502"/>
      <c r="E154" s="503" t="s">
        <v>10</v>
      </c>
      <c r="F154" s="503">
        <v>2</v>
      </c>
      <c r="G154" s="504" t="s">
        <v>366</v>
      </c>
      <c r="H154" s="657">
        <v>254291289201000</v>
      </c>
      <c r="I154" s="504" t="s">
        <v>188</v>
      </c>
    </row>
    <row r="155" spans="1:9" ht="13.5" customHeight="1">
      <c r="A155" s="500">
        <v>93</v>
      </c>
      <c r="B155" s="506" t="s">
        <v>6</v>
      </c>
      <c r="C155" s="483"/>
      <c r="D155" s="483"/>
      <c r="E155" s="484" t="s">
        <v>7</v>
      </c>
      <c r="F155" s="484">
        <v>4</v>
      </c>
      <c r="G155" s="489" t="s">
        <v>367</v>
      </c>
      <c r="H155" s="655"/>
      <c r="I155" s="489" t="s">
        <v>188</v>
      </c>
    </row>
    <row r="156" spans="1:9" ht="13.5" customHeight="1">
      <c r="A156" s="496">
        <v>94</v>
      </c>
      <c r="B156" s="501" t="s">
        <v>9</v>
      </c>
      <c r="C156" s="502"/>
      <c r="D156" s="502"/>
      <c r="E156" s="503" t="s">
        <v>10</v>
      </c>
      <c r="F156" s="503">
        <v>3</v>
      </c>
      <c r="G156" s="504" t="s">
        <v>367</v>
      </c>
      <c r="H156" s="657" t="s">
        <v>275</v>
      </c>
      <c r="I156" s="504" t="s">
        <v>188</v>
      </c>
    </row>
    <row r="157" spans="1:9" ht="13.5" customHeight="1">
      <c r="A157" s="500">
        <v>95</v>
      </c>
      <c r="B157" s="491" t="s">
        <v>387</v>
      </c>
      <c r="C157" s="483"/>
      <c r="D157" s="483"/>
      <c r="E157" s="484" t="s">
        <v>7</v>
      </c>
      <c r="F157" s="484">
        <v>5</v>
      </c>
      <c r="G157" s="489" t="s">
        <v>368</v>
      </c>
      <c r="H157" s="655" t="s">
        <v>282</v>
      </c>
      <c r="I157" s="489" t="s">
        <v>188</v>
      </c>
    </row>
    <row r="158" spans="1:9" ht="13.5" customHeight="1">
      <c r="A158" s="496">
        <v>96</v>
      </c>
      <c r="B158" s="501" t="s">
        <v>100</v>
      </c>
      <c r="C158" s="502"/>
      <c r="D158" s="502"/>
      <c r="E158" s="503" t="s">
        <v>7</v>
      </c>
      <c r="F158" s="503">
        <v>4</v>
      </c>
      <c r="G158" s="504" t="s">
        <v>368</v>
      </c>
      <c r="H158" s="657" t="s">
        <v>282</v>
      </c>
      <c r="I158" s="504" t="s">
        <v>188</v>
      </c>
    </row>
    <row r="159" spans="1:9" ht="13.5" customHeight="1">
      <c r="A159" s="500">
        <v>97</v>
      </c>
      <c r="B159" s="491" t="s">
        <v>40</v>
      </c>
      <c r="C159" s="483"/>
      <c r="D159" s="483"/>
      <c r="E159" s="484" t="s">
        <v>7</v>
      </c>
      <c r="F159" s="484">
        <v>3</v>
      </c>
      <c r="G159" s="489" t="s">
        <v>223</v>
      </c>
      <c r="H159" s="658" t="s">
        <v>272</v>
      </c>
      <c r="I159" s="489" t="s">
        <v>188</v>
      </c>
    </row>
    <row r="160" spans="1:9" ht="13.5" customHeight="1">
      <c r="A160" s="496">
        <v>98</v>
      </c>
      <c r="B160" s="505" t="s">
        <v>131</v>
      </c>
      <c r="C160" s="502"/>
      <c r="D160" s="502"/>
      <c r="E160" s="503" t="s">
        <v>10</v>
      </c>
      <c r="F160" s="503">
        <v>3</v>
      </c>
      <c r="G160" s="504" t="s">
        <v>223</v>
      </c>
      <c r="H160" s="657"/>
      <c r="I160" s="487" t="s">
        <v>188</v>
      </c>
    </row>
    <row r="161" spans="1:9" ht="13.5" customHeight="1">
      <c r="A161" s="500">
        <v>99</v>
      </c>
      <c r="B161" s="506" t="s">
        <v>132</v>
      </c>
      <c r="C161" s="483"/>
      <c r="D161" s="483"/>
      <c r="E161" s="484" t="s">
        <v>7</v>
      </c>
      <c r="F161" s="484">
        <v>2</v>
      </c>
      <c r="G161" s="489" t="s">
        <v>222</v>
      </c>
      <c r="H161" s="655"/>
      <c r="I161" s="487" t="s">
        <v>188</v>
      </c>
    </row>
    <row r="162" spans="1:9" ht="13.5" customHeight="1">
      <c r="A162" s="496">
        <v>100</v>
      </c>
      <c r="B162" s="501" t="s">
        <v>90</v>
      </c>
      <c r="C162" s="502"/>
      <c r="D162" s="502"/>
      <c r="E162" s="503" t="s">
        <v>10</v>
      </c>
      <c r="F162" s="503">
        <v>2</v>
      </c>
      <c r="G162" s="504" t="s">
        <v>222</v>
      </c>
      <c r="H162" s="657">
        <v>254291289201000</v>
      </c>
      <c r="I162" s="504" t="s">
        <v>188</v>
      </c>
    </row>
    <row r="163" spans="1:9" ht="13.5" customHeight="1">
      <c r="A163" s="500">
        <v>101</v>
      </c>
      <c r="B163" s="506" t="s">
        <v>6</v>
      </c>
      <c r="C163" s="483"/>
      <c r="D163" s="483"/>
      <c r="E163" s="484" t="s">
        <v>7</v>
      </c>
      <c r="F163" s="484">
        <v>4</v>
      </c>
      <c r="G163" s="489" t="s">
        <v>224</v>
      </c>
      <c r="H163" s="655"/>
      <c r="I163" s="489" t="s">
        <v>188</v>
      </c>
    </row>
    <row r="164" spans="1:9" ht="13.5" customHeight="1">
      <c r="A164" s="496">
        <v>102</v>
      </c>
      <c r="B164" s="501" t="s">
        <v>9</v>
      </c>
      <c r="C164" s="502"/>
      <c r="D164" s="502"/>
      <c r="E164" s="503" t="s">
        <v>10</v>
      </c>
      <c r="F164" s="503">
        <v>3</v>
      </c>
      <c r="G164" s="504" t="s">
        <v>224</v>
      </c>
      <c r="H164" s="656" t="s">
        <v>301</v>
      </c>
      <c r="I164" s="504" t="s">
        <v>188</v>
      </c>
    </row>
    <row r="165" spans="1:9" ht="13.5" customHeight="1">
      <c r="A165" s="500">
        <v>103</v>
      </c>
      <c r="B165" s="491" t="s">
        <v>387</v>
      </c>
      <c r="C165" s="483"/>
      <c r="D165" s="483"/>
      <c r="E165" s="484" t="s">
        <v>7</v>
      </c>
      <c r="F165" s="484">
        <v>5</v>
      </c>
      <c r="G165" s="489" t="s">
        <v>221</v>
      </c>
      <c r="H165" s="655" t="s">
        <v>299</v>
      </c>
      <c r="I165" s="489" t="s">
        <v>188</v>
      </c>
    </row>
    <row r="166" spans="1:9" ht="13.5" customHeight="1">
      <c r="A166" s="496">
        <v>104</v>
      </c>
      <c r="B166" s="501" t="s">
        <v>100</v>
      </c>
      <c r="C166" s="502"/>
      <c r="D166" s="502"/>
      <c r="E166" s="503" t="s">
        <v>7</v>
      </c>
      <c r="F166" s="503">
        <v>4</v>
      </c>
      <c r="G166" s="504" t="s">
        <v>221</v>
      </c>
      <c r="H166" s="656" t="s">
        <v>282</v>
      </c>
      <c r="I166" s="504" t="s">
        <v>188</v>
      </c>
    </row>
    <row r="167" spans="1:9" ht="13.5" customHeight="1">
      <c r="A167" s="500">
        <v>105</v>
      </c>
      <c r="B167" s="491" t="s">
        <v>40</v>
      </c>
      <c r="C167" s="483"/>
      <c r="D167" s="483"/>
      <c r="E167" s="484" t="s">
        <v>7</v>
      </c>
      <c r="F167" s="484">
        <v>3</v>
      </c>
      <c r="G167" s="489" t="s">
        <v>250</v>
      </c>
      <c r="H167" s="658" t="s">
        <v>272</v>
      </c>
      <c r="I167" s="489" t="s">
        <v>188</v>
      </c>
    </row>
    <row r="168" spans="1:9" ht="13.5" customHeight="1">
      <c r="A168" s="496">
        <v>106</v>
      </c>
      <c r="B168" s="2562" t="s">
        <v>105</v>
      </c>
      <c r="C168" s="2563"/>
      <c r="D168" s="2564"/>
      <c r="E168" s="517" t="s">
        <v>10</v>
      </c>
      <c r="F168" s="503">
        <v>3</v>
      </c>
      <c r="G168" s="504" t="s">
        <v>250</v>
      </c>
      <c r="H168" s="656" t="s">
        <v>272</v>
      </c>
      <c r="I168" s="504" t="s">
        <v>188</v>
      </c>
    </row>
    <row r="169" spans="1:9" ht="13.5" customHeight="1">
      <c r="A169" s="500">
        <v>107</v>
      </c>
      <c r="B169" s="506" t="s">
        <v>6</v>
      </c>
      <c r="C169" s="483"/>
      <c r="D169" s="483"/>
      <c r="E169" s="484" t="s">
        <v>7</v>
      </c>
      <c r="F169" s="484">
        <v>4</v>
      </c>
      <c r="G169" s="489" t="s">
        <v>225</v>
      </c>
      <c r="H169" s="655"/>
      <c r="I169" s="489" t="s">
        <v>188</v>
      </c>
    </row>
    <row r="170" spans="1:9" ht="13.5" customHeight="1" thickBot="1">
      <c r="A170" s="496">
        <v>108</v>
      </c>
      <c r="B170" s="518" t="s">
        <v>9</v>
      </c>
      <c r="C170" s="519"/>
      <c r="D170" s="519"/>
      <c r="E170" s="520" t="s">
        <v>10</v>
      </c>
      <c r="F170" s="520">
        <v>3</v>
      </c>
      <c r="G170" s="521" t="s">
        <v>225</v>
      </c>
      <c r="H170" s="668" t="s">
        <v>301</v>
      </c>
      <c r="I170" s="521" t="s">
        <v>188</v>
      </c>
    </row>
    <row r="171" spans="1:9" ht="13.5" customHeight="1">
      <c r="A171" s="500">
        <v>109</v>
      </c>
      <c r="B171" s="491" t="s">
        <v>172</v>
      </c>
      <c r="C171" s="483"/>
      <c r="D171" s="483"/>
      <c r="E171" s="484" t="s">
        <v>7</v>
      </c>
      <c r="F171" s="484">
        <v>3</v>
      </c>
      <c r="G171" s="489" t="s">
        <v>370</v>
      </c>
      <c r="H171" s="655">
        <v>81018814201000</v>
      </c>
      <c r="I171" s="489" t="s">
        <v>189</v>
      </c>
    </row>
    <row r="172" spans="1:9" ht="13.5" customHeight="1">
      <c r="A172" s="496">
        <v>110</v>
      </c>
      <c r="B172" s="501" t="s">
        <v>95</v>
      </c>
      <c r="C172" s="502"/>
      <c r="D172" s="502"/>
      <c r="E172" s="503" t="s">
        <v>7</v>
      </c>
      <c r="F172" s="503">
        <v>4</v>
      </c>
      <c r="G172" s="504" t="s">
        <v>370</v>
      </c>
      <c r="H172" s="657">
        <v>698245321121000</v>
      </c>
      <c r="I172" s="504" t="s">
        <v>189</v>
      </c>
    </row>
    <row r="173" spans="1:9" ht="13.5" customHeight="1">
      <c r="A173" s="500">
        <v>111</v>
      </c>
      <c r="B173" s="491" t="s">
        <v>179</v>
      </c>
      <c r="C173" s="483"/>
      <c r="D173" s="483"/>
      <c r="E173" s="484" t="s">
        <v>7</v>
      </c>
      <c r="F173" s="484">
        <v>6</v>
      </c>
      <c r="G173" s="489" t="s">
        <v>369</v>
      </c>
      <c r="H173" s="655" t="s">
        <v>192</v>
      </c>
      <c r="I173" s="489" t="s">
        <v>189</v>
      </c>
    </row>
    <row r="174" spans="1:9" ht="13.5" customHeight="1">
      <c r="A174" s="496">
        <v>112</v>
      </c>
      <c r="B174" s="501" t="s">
        <v>78</v>
      </c>
      <c r="C174" s="502"/>
      <c r="D174" s="502"/>
      <c r="E174" s="503" t="s">
        <v>10</v>
      </c>
      <c r="F174" s="503">
        <v>2</v>
      </c>
      <c r="G174" s="504" t="s">
        <v>369</v>
      </c>
      <c r="H174" s="657">
        <v>776428336201000</v>
      </c>
      <c r="I174" s="504" t="s">
        <v>189</v>
      </c>
    </row>
    <row r="175" spans="1:9" ht="13.5" customHeight="1">
      <c r="A175" s="500">
        <v>113</v>
      </c>
      <c r="B175" s="491" t="s">
        <v>179</v>
      </c>
      <c r="C175" s="483"/>
      <c r="D175" s="483"/>
      <c r="E175" s="484" t="s">
        <v>7</v>
      </c>
      <c r="F175" s="484">
        <v>6</v>
      </c>
      <c r="G175" s="489" t="s">
        <v>450</v>
      </c>
      <c r="H175" s="655"/>
      <c r="I175" s="489" t="s">
        <v>189</v>
      </c>
    </row>
    <row r="176" spans="1:9" ht="13.5" customHeight="1">
      <c r="A176" s="496">
        <v>114</v>
      </c>
      <c r="B176" s="501" t="s">
        <v>78</v>
      </c>
      <c r="C176" s="502"/>
      <c r="D176" s="502"/>
      <c r="E176" s="503" t="s">
        <v>7</v>
      </c>
      <c r="F176" s="503">
        <v>2</v>
      </c>
      <c r="G176" s="504" t="s">
        <v>450</v>
      </c>
      <c r="H176" s="657" t="s">
        <v>282</v>
      </c>
      <c r="I176" s="504" t="s">
        <v>189</v>
      </c>
    </row>
    <row r="177" spans="1:9" ht="13.5" customHeight="1">
      <c r="A177" s="500">
        <v>115</v>
      </c>
      <c r="B177" s="506" t="s">
        <v>42</v>
      </c>
      <c r="C177" s="483"/>
      <c r="D177" s="483"/>
      <c r="E177" s="484" t="s">
        <v>7</v>
      </c>
      <c r="F177" s="484">
        <v>3</v>
      </c>
      <c r="G177" s="489" t="s">
        <v>371</v>
      </c>
      <c r="H177" s="655"/>
      <c r="I177" s="489" t="s">
        <v>189</v>
      </c>
    </row>
    <row r="178" spans="1:9" ht="13.5" customHeight="1">
      <c r="A178" s="496">
        <v>116</v>
      </c>
      <c r="B178" s="505" t="s">
        <v>52</v>
      </c>
      <c r="C178" s="502"/>
      <c r="D178" s="502"/>
      <c r="E178" s="503" t="s">
        <v>7</v>
      </c>
      <c r="F178" s="503">
        <v>4</v>
      </c>
      <c r="G178" s="504" t="s">
        <v>371</v>
      </c>
      <c r="H178" s="657" t="s">
        <v>292</v>
      </c>
      <c r="I178" s="504" t="s">
        <v>189</v>
      </c>
    </row>
    <row r="179" spans="1:9" ht="13.5" customHeight="1">
      <c r="A179" s="500">
        <v>117</v>
      </c>
      <c r="B179" s="491" t="s">
        <v>172</v>
      </c>
      <c r="C179" s="483"/>
      <c r="D179" s="483"/>
      <c r="E179" s="484" t="s">
        <v>7</v>
      </c>
      <c r="F179" s="484">
        <v>3</v>
      </c>
      <c r="G179" s="489" t="s">
        <v>227</v>
      </c>
      <c r="H179" s="655" t="s">
        <v>291</v>
      </c>
      <c r="I179" s="489" t="s">
        <v>189</v>
      </c>
    </row>
    <row r="180" spans="1:9" ht="13.5" customHeight="1">
      <c r="A180" s="496">
        <v>118</v>
      </c>
      <c r="B180" s="501" t="s">
        <v>95</v>
      </c>
      <c r="C180" s="502"/>
      <c r="D180" s="502"/>
      <c r="E180" s="503" t="s">
        <v>10</v>
      </c>
      <c r="F180" s="503">
        <v>4</v>
      </c>
      <c r="G180" s="504" t="s">
        <v>227</v>
      </c>
      <c r="H180" s="657">
        <v>583385174201000</v>
      </c>
      <c r="I180" s="504" t="s">
        <v>189</v>
      </c>
    </row>
    <row r="181" spans="1:9" ht="13.5" customHeight="1">
      <c r="A181" s="500">
        <v>119</v>
      </c>
      <c r="B181" s="491" t="s">
        <v>172</v>
      </c>
      <c r="C181" s="483"/>
      <c r="D181" s="483"/>
      <c r="E181" s="484" t="s">
        <v>7</v>
      </c>
      <c r="F181" s="484">
        <v>3</v>
      </c>
      <c r="G181" s="489" t="s">
        <v>454</v>
      </c>
      <c r="H181" s="655">
        <v>776427908201000</v>
      </c>
      <c r="I181" s="489" t="s">
        <v>189</v>
      </c>
    </row>
    <row r="182" spans="1:9" ht="13.5" customHeight="1">
      <c r="A182" s="496">
        <v>120</v>
      </c>
      <c r="B182" s="501" t="s">
        <v>95</v>
      </c>
      <c r="C182" s="502"/>
      <c r="D182" s="502"/>
      <c r="E182" s="503" t="s">
        <v>7</v>
      </c>
      <c r="F182" s="503">
        <v>4</v>
      </c>
      <c r="G182" s="504" t="s">
        <v>454</v>
      </c>
      <c r="H182" s="657">
        <v>698245321121000</v>
      </c>
      <c r="I182" s="504" t="s">
        <v>189</v>
      </c>
    </row>
    <row r="183" spans="1:9" ht="13.5" customHeight="1">
      <c r="A183" s="500">
        <v>121</v>
      </c>
      <c r="B183" s="491" t="s">
        <v>172</v>
      </c>
      <c r="C183" s="483"/>
      <c r="D183" s="483"/>
      <c r="E183" s="484" t="s">
        <v>7</v>
      </c>
      <c r="F183" s="484">
        <v>3</v>
      </c>
      <c r="G183" s="489" t="s">
        <v>261</v>
      </c>
      <c r="H183" s="655">
        <v>776427908201000</v>
      </c>
      <c r="I183" s="489" t="s">
        <v>189</v>
      </c>
    </row>
    <row r="184" spans="1:9" ht="13.5" customHeight="1">
      <c r="A184" s="496">
        <v>122</v>
      </c>
      <c r="B184" s="501" t="s">
        <v>95</v>
      </c>
      <c r="C184" s="502"/>
      <c r="D184" s="502"/>
      <c r="E184" s="503" t="s">
        <v>7</v>
      </c>
      <c r="F184" s="503">
        <v>4</v>
      </c>
      <c r="G184" s="504" t="s">
        <v>261</v>
      </c>
      <c r="H184" s="657">
        <v>698245321121000</v>
      </c>
      <c r="I184" s="504" t="s">
        <v>189</v>
      </c>
    </row>
    <row r="185" spans="1:9" ht="13.5" customHeight="1">
      <c r="A185" s="500">
        <v>123</v>
      </c>
      <c r="B185" s="506" t="s">
        <v>42</v>
      </c>
      <c r="C185" s="483"/>
      <c r="D185" s="483"/>
      <c r="E185" s="484" t="s">
        <v>7</v>
      </c>
      <c r="F185" s="484">
        <v>2</v>
      </c>
      <c r="G185" s="489" t="s">
        <v>228</v>
      </c>
      <c r="H185" s="655"/>
      <c r="I185" s="489" t="s">
        <v>189</v>
      </c>
    </row>
    <row r="186" spans="1:9" ht="13.5" customHeight="1">
      <c r="A186" s="496">
        <v>124</v>
      </c>
      <c r="B186" s="505" t="s">
        <v>52</v>
      </c>
      <c r="C186" s="502"/>
      <c r="D186" s="502"/>
      <c r="E186" s="503" t="s">
        <v>7</v>
      </c>
      <c r="F186" s="503">
        <v>4</v>
      </c>
      <c r="G186" s="504" t="s">
        <v>228</v>
      </c>
      <c r="H186" s="657"/>
      <c r="I186" s="504" t="s">
        <v>189</v>
      </c>
    </row>
    <row r="187" spans="1:9" ht="13.5" customHeight="1">
      <c r="A187" s="500">
        <v>125</v>
      </c>
      <c r="B187" s="506" t="s">
        <v>42</v>
      </c>
      <c r="C187" s="483"/>
      <c r="D187" s="483"/>
      <c r="E187" s="484" t="s">
        <v>7</v>
      </c>
      <c r="F187" s="484">
        <v>3</v>
      </c>
      <c r="G187" s="489" t="s">
        <v>226</v>
      </c>
      <c r="H187" s="655"/>
      <c r="I187" s="489" t="s">
        <v>189</v>
      </c>
    </row>
    <row r="188" spans="1:9" ht="13.5" customHeight="1" thickBot="1">
      <c r="A188" s="496">
        <v>126</v>
      </c>
      <c r="B188" s="522" t="s">
        <v>52</v>
      </c>
      <c r="C188" s="508"/>
      <c r="D188" s="508"/>
      <c r="E188" s="509" t="s">
        <v>7</v>
      </c>
      <c r="F188" s="509">
        <v>4</v>
      </c>
      <c r="G188" s="510" t="s">
        <v>226</v>
      </c>
      <c r="H188" s="659"/>
      <c r="I188" s="510" t="s">
        <v>189</v>
      </c>
    </row>
    <row r="189" spans="1:9" ht="13.5" customHeight="1" thickTop="1">
      <c r="A189" s="500">
        <v>127</v>
      </c>
      <c r="B189" s="491" t="s">
        <v>302</v>
      </c>
      <c r="C189" s="483"/>
      <c r="D189" s="483"/>
      <c r="E189" s="484" t="s">
        <v>7</v>
      </c>
      <c r="F189" s="484">
        <v>4</v>
      </c>
      <c r="G189" s="489" t="s">
        <v>373</v>
      </c>
      <c r="H189" s="655">
        <v>577535255201000</v>
      </c>
      <c r="I189" s="489" t="s">
        <v>51</v>
      </c>
    </row>
    <row r="190" spans="1:9" ht="13.5" customHeight="1">
      <c r="A190" s="496">
        <v>128</v>
      </c>
      <c r="B190" s="505" t="s">
        <v>112</v>
      </c>
      <c r="C190" s="502"/>
      <c r="D190" s="502"/>
      <c r="E190" s="503" t="s">
        <v>10</v>
      </c>
      <c r="F190" s="503">
        <v>4</v>
      </c>
      <c r="G190" s="504" t="s">
        <v>373</v>
      </c>
      <c r="H190" s="657"/>
      <c r="I190" s="504" t="s">
        <v>51</v>
      </c>
    </row>
    <row r="191" spans="1:9" ht="13.5" customHeight="1">
      <c r="A191" s="500">
        <v>129</v>
      </c>
      <c r="B191" s="491" t="s">
        <v>302</v>
      </c>
      <c r="C191" s="483"/>
      <c r="D191" s="483"/>
      <c r="E191" s="484" t="s">
        <v>7</v>
      </c>
      <c r="F191" s="484">
        <v>4</v>
      </c>
      <c r="G191" s="489" t="s">
        <v>374</v>
      </c>
      <c r="H191" s="655" t="s">
        <v>288</v>
      </c>
      <c r="I191" s="489" t="s">
        <v>51</v>
      </c>
    </row>
    <row r="192" spans="1:9" ht="13.5" customHeight="1">
      <c r="A192" s="496">
        <v>130</v>
      </c>
      <c r="B192" s="2562" t="s">
        <v>105</v>
      </c>
      <c r="C192" s="2563"/>
      <c r="D192" s="2564"/>
      <c r="E192" s="517" t="s">
        <v>10</v>
      </c>
      <c r="F192" s="503">
        <v>4</v>
      </c>
      <c r="G192" s="504" t="s">
        <v>374</v>
      </c>
      <c r="H192" s="656" t="s">
        <v>272</v>
      </c>
      <c r="I192" s="504" t="s">
        <v>51</v>
      </c>
    </row>
    <row r="193" spans="1:9" ht="13.5" customHeight="1">
      <c r="A193" s="500">
        <v>131</v>
      </c>
      <c r="B193" s="491" t="s">
        <v>302</v>
      </c>
      <c r="C193" s="483"/>
      <c r="D193" s="483"/>
      <c r="E193" s="484" t="s">
        <v>10</v>
      </c>
      <c r="F193" s="484">
        <v>4</v>
      </c>
      <c r="G193" s="489" t="s">
        <v>229</v>
      </c>
      <c r="H193" s="655" t="s">
        <v>304</v>
      </c>
      <c r="I193" s="489" t="s">
        <v>51</v>
      </c>
    </row>
    <row r="194" spans="1:9" ht="13.5" customHeight="1">
      <c r="A194" s="496">
        <v>132</v>
      </c>
      <c r="B194" s="505" t="s">
        <v>112</v>
      </c>
      <c r="C194" s="502"/>
      <c r="D194" s="502"/>
      <c r="E194" s="503" t="s">
        <v>10</v>
      </c>
      <c r="F194" s="503">
        <v>4</v>
      </c>
      <c r="G194" s="504" t="s">
        <v>229</v>
      </c>
      <c r="H194" s="657"/>
      <c r="I194" s="504" t="s">
        <v>51</v>
      </c>
    </row>
    <row r="195" spans="1:9" ht="13.5" customHeight="1">
      <c r="A195" s="500">
        <v>133</v>
      </c>
      <c r="B195" s="491" t="s">
        <v>179</v>
      </c>
      <c r="C195" s="483"/>
      <c r="D195" s="483"/>
      <c r="E195" s="484" t="s">
        <v>10</v>
      </c>
      <c r="F195" s="484">
        <v>6</v>
      </c>
      <c r="G195" s="489" t="s">
        <v>267</v>
      </c>
      <c r="H195" s="655" t="s">
        <v>297</v>
      </c>
      <c r="I195" s="489" t="s">
        <v>391</v>
      </c>
    </row>
    <row r="196" spans="1:9" ht="13.5" customHeight="1">
      <c r="A196" s="496">
        <v>134</v>
      </c>
      <c r="B196" s="501" t="s">
        <v>80</v>
      </c>
      <c r="C196" s="502"/>
      <c r="D196" s="502"/>
      <c r="E196" s="503" t="s">
        <v>7</v>
      </c>
      <c r="F196" s="503">
        <v>4</v>
      </c>
      <c r="G196" s="504" t="s">
        <v>267</v>
      </c>
      <c r="H196" s="657">
        <v>148890759201000</v>
      </c>
      <c r="I196" s="504" t="s">
        <v>391</v>
      </c>
    </row>
    <row r="197" spans="1:9" ht="13.5" customHeight="1">
      <c r="A197" s="500">
        <v>135</v>
      </c>
      <c r="B197" s="491" t="s">
        <v>179</v>
      </c>
      <c r="C197" s="483"/>
      <c r="D197" s="483"/>
      <c r="E197" s="484" t="s">
        <v>7</v>
      </c>
      <c r="F197" s="484">
        <v>6</v>
      </c>
      <c r="G197" s="489" t="s">
        <v>268</v>
      </c>
      <c r="H197" s="655"/>
      <c r="I197" s="489" t="s">
        <v>391</v>
      </c>
    </row>
    <row r="198" spans="1:9" ht="13.5" customHeight="1">
      <c r="A198" s="496">
        <v>136</v>
      </c>
      <c r="B198" s="501" t="s">
        <v>80</v>
      </c>
      <c r="C198" s="502"/>
      <c r="D198" s="502"/>
      <c r="E198" s="503" t="s">
        <v>7</v>
      </c>
      <c r="F198" s="503">
        <v>4</v>
      </c>
      <c r="G198" s="504" t="s">
        <v>268</v>
      </c>
      <c r="H198" s="657">
        <v>148890759201000</v>
      </c>
      <c r="I198" s="504" t="s">
        <v>391</v>
      </c>
    </row>
    <row r="199" spans="1:9" ht="13.5" customHeight="1">
      <c r="A199" s="500">
        <v>137</v>
      </c>
      <c r="B199" s="491" t="s">
        <v>179</v>
      </c>
      <c r="C199" s="483"/>
      <c r="D199" s="483"/>
      <c r="E199" s="484" t="s">
        <v>7</v>
      </c>
      <c r="F199" s="484">
        <v>6</v>
      </c>
      <c r="G199" s="489" t="s">
        <v>400</v>
      </c>
      <c r="H199" s="655"/>
      <c r="I199" s="489" t="s">
        <v>391</v>
      </c>
    </row>
    <row r="200" spans="1:9" ht="13.5" customHeight="1">
      <c r="A200" s="496">
        <v>138</v>
      </c>
      <c r="B200" s="501" t="s">
        <v>80</v>
      </c>
      <c r="C200" s="502"/>
      <c r="D200" s="502"/>
      <c r="E200" s="503" t="s">
        <v>7</v>
      </c>
      <c r="F200" s="503">
        <v>4</v>
      </c>
      <c r="G200" s="504" t="s">
        <v>400</v>
      </c>
      <c r="H200" s="657">
        <v>148890759201000</v>
      </c>
      <c r="I200" s="504" t="s">
        <v>391</v>
      </c>
    </row>
    <row r="201" spans="1:9" ht="13.5" customHeight="1">
      <c r="A201" s="500">
        <v>139</v>
      </c>
      <c r="B201" s="491" t="s">
        <v>84</v>
      </c>
      <c r="C201" s="483"/>
      <c r="D201" s="483"/>
      <c r="E201" s="484" t="s">
        <v>7</v>
      </c>
      <c r="F201" s="484">
        <v>3</v>
      </c>
      <c r="G201" s="489" t="s">
        <v>375</v>
      </c>
      <c r="H201" s="655">
        <v>776428195201000</v>
      </c>
      <c r="I201" s="489" t="s">
        <v>390</v>
      </c>
    </row>
    <row r="202" spans="1:9" ht="13.5" customHeight="1">
      <c r="A202" s="496">
        <v>140</v>
      </c>
      <c r="B202" s="501" t="s">
        <v>386</v>
      </c>
      <c r="C202" s="502"/>
      <c r="D202" s="502"/>
      <c r="E202" s="503" t="s">
        <v>7</v>
      </c>
      <c r="F202" s="503">
        <v>3</v>
      </c>
      <c r="G202" s="504" t="s">
        <v>375</v>
      </c>
      <c r="H202" s="657" t="s">
        <v>292</v>
      </c>
      <c r="I202" s="504" t="s">
        <v>390</v>
      </c>
    </row>
    <row r="203" spans="1:9" ht="13.5" customHeight="1">
      <c r="A203" s="500">
        <v>141</v>
      </c>
      <c r="B203" s="491" t="s">
        <v>84</v>
      </c>
      <c r="C203" s="483"/>
      <c r="D203" s="483"/>
      <c r="E203" s="484" t="s">
        <v>7</v>
      </c>
      <c r="F203" s="484">
        <v>3</v>
      </c>
      <c r="G203" s="489" t="s">
        <v>376</v>
      </c>
      <c r="H203" s="655" t="s">
        <v>194</v>
      </c>
      <c r="I203" s="489" t="s">
        <v>390</v>
      </c>
    </row>
    <row r="204" spans="1:9" ht="13.5" customHeight="1" thickBot="1">
      <c r="A204" s="496">
        <v>142</v>
      </c>
      <c r="B204" s="507" t="s">
        <v>386</v>
      </c>
      <c r="C204" s="508"/>
      <c r="D204" s="508"/>
      <c r="E204" s="509" t="s">
        <v>7</v>
      </c>
      <c r="F204" s="509">
        <v>3</v>
      </c>
      <c r="G204" s="510" t="s">
        <v>376</v>
      </c>
      <c r="H204" s="659">
        <v>583385174201000</v>
      </c>
      <c r="I204" s="510" t="s">
        <v>390</v>
      </c>
    </row>
    <row r="205" spans="1:9" ht="13.5" customHeight="1" thickTop="1">
      <c r="A205" s="500">
        <v>143</v>
      </c>
      <c r="B205" s="491" t="s">
        <v>152</v>
      </c>
      <c r="C205" s="483"/>
      <c r="D205" s="483"/>
      <c r="E205" s="484" t="s">
        <v>7</v>
      </c>
      <c r="F205" s="484">
        <v>5</v>
      </c>
      <c r="G205" s="489" t="s">
        <v>377</v>
      </c>
      <c r="H205" s="655" t="s">
        <v>263</v>
      </c>
      <c r="I205" s="489" t="s">
        <v>191</v>
      </c>
    </row>
    <row r="206" spans="1:9" ht="13.5" customHeight="1">
      <c r="A206" s="496">
        <v>144</v>
      </c>
      <c r="B206" s="505" t="s">
        <v>41</v>
      </c>
      <c r="C206" s="502"/>
      <c r="D206" s="502"/>
      <c r="E206" s="503" t="s">
        <v>10</v>
      </c>
      <c r="F206" s="503">
        <v>2</v>
      </c>
      <c r="G206" s="504" t="s">
        <v>377</v>
      </c>
      <c r="H206" s="657"/>
      <c r="I206" s="504" t="s">
        <v>191</v>
      </c>
    </row>
    <row r="207" spans="1:9" ht="13.5" customHeight="1">
      <c r="A207" s="500">
        <v>145</v>
      </c>
      <c r="B207" s="491" t="s">
        <v>387</v>
      </c>
      <c r="C207" s="483"/>
      <c r="D207" s="483"/>
      <c r="E207" s="484" t="s">
        <v>7</v>
      </c>
      <c r="F207" s="484">
        <v>5</v>
      </c>
      <c r="G207" s="489" t="s">
        <v>379</v>
      </c>
      <c r="H207" s="658" t="s">
        <v>334</v>
      </c>
      <c r="I207" s="489" t="s">
        <v>191</v>
      </c>
    </row>
    <row r="208" spans="1:9" ht="13.5" customHeight="1">
      <c r="A208" s="496">
        <v>146</v>
      </c>
      <c r="B208" s="501" t="s">
        <v>100</v>
      </c>
      <c r="C208" s="502"/>
      <c r="D208" s="502"/>
      <c r="E208" s="503" t="s">
        <v>10</v>
      </c>
      <c r="F208" s="503">
        <v>4</v>
      </c>
      <c r="G208" s="504" t="s">
        <v>379</v>
      </c>
      <c r="H208" s="657" t="s">
        <v>281</v>
      </c>
      <c r="I208" s="504" t="s">
        <v>191</v>
      </c>
    </row>
    <row r="209" spans="1:9" ht="13.5" customHeight="1">
      <c r="A209" s="500">
        <v>147</v>
      </c>
      <c r="B209" s="491" t="s">
        <v>104</v>
      </c>
      <c r="C209" s="483"/>
      <c r="D209" s="483"/>
      <c r="E209" s="484" t="s">
        <v>10</v>
      </c>
      <c r="F209" s="484">
        <v>5</v>
      </c>
      <c r="G209" s="489" t="s">
        <v>378</v>
      </c>
      <c r="H209" s="655" t="s">
        <v>301</v>
      </c>
      <c r="I209" s="489" t="s">
        <v>191</v>
      </c>
    </row>
    <row r="210" spans="1:9" ht="13.5" customHeight="1">
      <c r="A210" s="496">
        <v>148</v>
      </c>
      <c r="B210" s="501" t="s">
        <v>32</v>
      </c>
      <c r="C210" s="502"/>
      <c r="D210" s="502"/>
      <c r="E210" s="503" t="s">
        <v>10</v>
      </c>
      <c r="F210" s="503">
        <v>3</v>
      </c>
      <c r="G210" s="504" t="s">
        <v>378</v>
      </c>
      <c r="H210" s="657" t="s">
        <v>287</v>
      </c>
      <c r="I210" s="504" t="s">
        <v>191</v>
      </c>
    </row>
    <row r="211" spans="1:9" ht="13.5" customHeight="1">
      <c r="A211" s="500">
        <v>149</v>
      </c>
      <c r="B211" s="491" t="s">
        <v>184</v>
      </c>
      <c r="C211" s="483"/>
      <c r="D211" s="483"/>
      <c r="E211" s="484" t="s">
        <v>7</v>
      </c>
      <c r="F211" s="484">
        <v>3</v>
      </c>
      <c r="G211" s="489" t="s">
        <v>381</v>
      </c>
      <c r="H211" s="655">
        <v>577535248201000</v>
      </c>
      <c r="I211" s="489" t="s">
        <v>191</v>
      </c>
    </row>
    <row r="212" spans="1:9" ht="13.5" customHeight="1">
      <c r="A212" s="496">
        <v>150</v>
      </c>
      <c r="B212" s="501" t="s">
        <v>18</v>
      </c>
      <c r="C212" s="502"/>
      <c r="D212" s="502"/>
      <c r="E212" s="503" t="s">
        <v>10</v>
      </c>
      <c r="F212" s="503">
        <v>3</v>
      </c>
      <c r="G212" s="504" t="s">
        <v>381</v>
      </c>
      <c r="H212" s="657" t="s">
        <v>280</v>
      </c>
      <c r="I212" s="504" t="s">
        <v>191</v>
      </c>
    </row>
    <row r="213" spans="1:9" ht="13.5" customHeight="1">
      <c r="A213" s="500">
        <v>151</v>
      </c>
      <c r="B213" s="491" t="s">
        <v>24</v>
      </c>
      <c r="C213" s="483"/>
      <c r="D213" s="483"/>
      <c r="E213" s="484" t="s">
        <v>7</v>
      </c>
      <c r="F213" s="484">
        <v>2</v>
      </c>
      <c r="G213" s="489" t="s">
        <v>380</v>
      </c>
      <c r="H213" s="655" t="s">
        <v>289</v>
      </c>
      <c r="I213" s="489" t="s">
        <v>191</v>
      </c>
    </row>
    <row r="214" spans="1:9" ht="13.5" customHeight="1">
      <c r="A214" s="496">
        <v>152</v>
      </c>
      <c r="B214" s="501" t="s">
        <v>104</v>
      </c>
      <c r="C214" s="502"/>
      <c r="D214" s="502"/>
      <c r="E214" s="503" t="s">
        <v>7</v>
      </c>
      <c r="F214" s="503">
        <v>5</v>
      </c>
      <c r="G214" s="504" t="s">
        <v>380</v>
      </c>
      <c r="H214" s="657" t="s">
        <v>263</v>
      </c>
      <c r="I214" s="504" t="s">
        <v>191</v>
      </c>
    </row>
    <row r="215" spans="1:9" ht="13.5" customHeight="1">
      <c r="A215" s="500">
        <v>153</v>
      </c>
      <c r="B215" s="491" t="s">
        <v>152</v>
      </c>
      <c r="C215" s="483"/>
      <c r="D215" s="483"/>
      <c r="E215" s="484" t="s">
        <v>7</v>
      </c>
      <c r="F215" s="484">
        <v>5</v>
      </c>
      <c r="G215" s="489" t="s">
        <v>230</v>
      </c>
      <c r="H215" s="655" t="s">
        <v>282</v>
      </c>
      <c r="I215" s="489" t="s">
        <v>191</v>
      </c>
    </row>
    <row r="216" spans="1:9" ht="13.5" customHeight="1">
      <c r="A216" s="496">
        <v>154</v>
      </c>
      <c r="B216" s="505" t="s">
        <v>41</v>
      </c>
      <c r="C216" s="502"/>
      <c r="D216" s="502"/>
      <c r="E216" s="503" t="s">
        <v>10</v>
      </c>
      <c r="F216" s="503">
        <v>2</v>
      </c>
      <c r="G216" s="504" t="s">
        <v>230</v>
      </c>
      <c r="H216" s="657"/>
      <c r="I216" s="504" t="s">
        <v>191</v>
      </c>
    </row>
    <row r="217" spans="1:9" ht="13.5" customHeight="1">
      <c r="A217" s="500">
        <v>155</v>
      </c>
      <c r="B217" s="491" t="s">
        <v>387</v>
      </c>
      <c r="C217" s="483"/>
      <c r="D217" s="483"/>
      <c r="E217" s="484" t="s">
        <v>7</v>
      </c>
      <c r="F217" s="484">
        <v>5</v>
      </c>
      <c r="G217" s="489" t="s">
        <v>233</v>
      </c>
      <c r="H217" s="655" t="s">
        <v>306</v>
      </c>
      <c r="I217" s="489" t="s">
        <v>191</v>
      </c>
    </row>
    <row r="218" spans="1:9" ht="13.5" customHeight="1">
      <c r="A218" s="496">
        <v>156</v>
      </c>
      <c r="B218" s="501" t="s">
        <v>100</v>
      </c>
      <c r="C218" s="502"/>
      <c r="D218" s="502"/>
      <c r="E218" s="503" t="s">
        <v>10</v>
      </c>
      <c r="F218" s="503">
        <v>4</v>
      </c>
      <c r="G218" s="504" t="s">
        <v>233</v>
      </c>
      <c r="H218" s="657" t="s">
        <v>287</v>
      </c>
      <c r="I218" s="504" t="s">
        <v>191</v>
      </c>
    </row>
    <row r="219" spans="1:9" ht="13.5" customHeight="1">
      <c r="A219" s="500">
        <v>157</v>
      </c>
      <c r="B219" s="491" t="s">
        <v>184</v>
      </c>
      <c r="C219" s="483"/>
      <c r="D219" s="483"/>
      <c r="E219" s="484" t="s">
        <v>7</v>
      </c>
      <c r="F219" s="484">
        <v>3</v>
      </c>
      <c r="G219" s="489" t="s">
        <v>231</v>
      </c>
      <c r="H219" s="655" t="s">
        <v>288</v>
      </c>
      <c r="I219" s="489" t="s">
        <v>191</v>
      </c>
    </row>
    <row r="220" spans="1:9" ht="13.5" customHeight="1">
      <c r="A220" s="496">
        <v>158</v>
      </c>
      <c r="B220" s="501" t="s">
        <v>18</v>
      </c>
      <c r="C220" s="502"/>
      <c r="D220" s="502"/>
      <c r="E220" s="503" t="s">
        <v>10</v>
      </c>
      <c r="F220" s="503">
        <v>3</v>
      </c>
      <c r="G220" s="504" t="s">
        <v>231</v>
      </c>
      <c r="H220" s="657">
        <v>776427254201000</v>
      </c>
      <c r="I220" s="504" t="s">
        <v>191</v>
      </c>
    </row>
    <row r="221" spans="1:9" ht="13.5" customHeight="1">
      <c r="A221" s="500">
        <v>159</v>
      </c>
      <c r="B221" s="491" t="s">
        <v>24</v>
      </c>
      <c r="C221" s="483"/>
      <c r="D221" s="483"/>
      <c r="E221" s="484" t="s">
        <v>7</v>
      </c>
      <c r="F221" s="484">
        <v>2</v>
      </c>
      <c r="G221" s="489" t="s">
        <v>232</v>
      </c>
      <c r="H221" s="655" t="s">
        <v>249</v>
      </c>
      <c r="I221" s="489" t="s">
        <v>191</v>
      </c>
    </row>
    <row r="222" spans="1:9" ht="13.5" customHeight="1" thickBot="1">
      <c r="A222" s="496">
        <v>160</v>
      </c>
      <c r="B222" s="507" t="s">
        <v>104</v>
      </c>
      <c r="C222" s="508"/>
      <c r="D222" s="508"/>
      <c r="E222" s="509" t="s">
        <v>7</v>
      </c>
      <c r="F222" s="509">
        <v>5</v>
      </c>
      <c r="G222" s="510" t="s">
        <v>232</v>
      </c>
      <c r="H222" s="659">
        <v>698230323201000</v>
      </c>
      <c r="I222" s="510" t="s">
        <v>191</v>
      </c>
    </row>
    <row r="223" spans="1:9" ht="13.5" customHeight="1" thickTop="1">
      <c r="A223" s="500">
        <v>161</v>
      </c>
      <c r="B223" s="491" t="s">
        <v>38</v>
      </c>
      <c r="C223" s="483"/>
      <c r="D223" s="483"/>
      <c r="E223" s="484" t="s">
        <v>7</v>
      </c>
      <c r="F223" s="484">
        <v>4</v>
      </c>
      <c r="G223" s="489" t="s">
        <v>383</v>
      </c>
      <c r="H223" s="655">
        <v>776428963201</v>
      </c>
      <c r="I223" s="489" t="s">
        <v>256</v>
      </c>
    </row>
    <row r="224" spans="1:9" ht="13.5" customHeight="1">
      <c r="A224" s="496">
        <v>162</v>
      </c>
      <c r="B224" s="501" t="s">
        <v>167</v>
      </c>
      <c r="C224" s="502"/>
      <c r="D224" s="502"/>
      <c r="E224" s="503" t="s">
        <v>7</v>
      </c>
      <c r="F224" s="503">
        <v>4</v>
      </c>
      <c r="G224" s="504" t="s">
        <v>383</v>
      </c>
      <c r="H224" s="657"/>
      <c r="I224" s="504" t="s">
        <v>256</v>
      </c>
    </row>
    <row r="225" spans="1:9" ht="13.5" customHeight="1">
      <c r="A225" s="500">
        <v>163</v>
      </c>
      <c r="B225" s="491" t="s">
        <v>38</v>
      </c>
      <c r="C225" s="483"/>
      <c r="D225" s="483"/>
      <c r="E225" s="484" t="s">
        <v>7</v>
      </c>
      <c r="F225" s="484">
        <v>4</v>
      </c>
      <c r="G225" s="489" t="s">
        <v>382</v>
      </c>
      <c r="H225" s="655" t="s">
        <v>286</v>
      </c>
      <c r="I225" s="489" t="s">
        <v>256</v>
      </c>
    </row>
    <row r="226" spans="1:9" ht="13.5" customHeight="1">
      <c r="A226" s="496">
        <v>164</v>
      </c>
      <c r="B226" s="501" t="s">
        <v>167</v>
      </c>
      <c r="C226" s="502"/>
      <c r="D226" s="502"/>
      <c r="E226" s="503" t="s">
        <v>10</v>
      </c>
      <c r="F226" s="503">
        <v>4</v>
      </c>
      <c r="G226" s="504" t="s">
        <v>382</v>
      </c>
      <c r="H226" s="657" t="s">
        <v>301</v>
      </c>
      <c r="I226" s="504" t="s">
        <v>256</v>
      </c>
    </row>
    <row r="227" spans="1:9" ht="13.5" customHeight="1">
      <c r="A227" s="500">
        <v>165</v>
      </c>
      <c r="B227" s="491" t="s">
        <v>38</v>
      </c>
      <c r="C227" s="483"/>
      <c r="D227" s="483"/>
      <c r="E227" s="484" t="s">
        <v>7</v>
      </c>
      <c r="F227" s="484">
        <v>4</v>
      </c>
      <c r="G227" s="489" t="s">
        <v>236</v>
      </c>
      <c r="H227" s="655">
        <v>776428963201</v>
      </c>
      <c r="I227" s="489" t="s">
        <v>256</v>
      </c>
    </row>
    <row r="228" spans="1:9" ht="13.5" customHeight="1" thickBot="1">
      <c r="A228" s="649">
        <v>166</v>
      </c>
      <c r="B228" s="650" t="s">
        <v>167</v>
      </c>
      <c r="C228" s="651"/>
      <c r="D228" s="651"/>
      <c r="E228" s="652" t="s">
        <v>7</v>
      </c>
      <c r="F228" s="652">
        <v>4</v>
      </c>
      <c r="G228" s="653" t="s">
        <v>236</v>
      </c>
      <c r="H228" s="659"/>
      <c r="I228" s="510" t="s">
        <v>256</v>
      </c>
    </row>
    <row r="229" spans="1:9" ht="12.75" thickTop="1"/>
    <row r="231" spans="1:9">
      <c r="E231" s="23" t="s">
        <v>60</v>
      </c>
    </row>
    <row r="232" spans="1:9">
      <c r="E232" s="23"/>
      <c r="I232" s="495"/>
    </row>
    <row r="233" spans="1:9">
      <c r="E233" s="23"/>
      <c r="I233" s="495"/>
    </row>
    <row r="234" spans="1:9">
      <c r="E234" s="23"/>
      <c r="G234" s="498"/>
      <c r="I234" s="498"/>
    </row>
    <row r="235" spans="1:9">
      <c r="E235" s="23"/>
      <c r="I235" s="495"/>
    </row>
    <row r="236" spans="1:9">
      <c r="E236" s="23"/>
      <c r="I236" s="495"/>
    </row>
    <row r="237" spans="1:9">
      <c r="E237" s="24" t="s">
        <v>61</v>
      </c>
      <c r="I237" s="495"/>
    </row>
    <row r="238" spans="1:9">
      <c r="E238" s="24" t="s">
        <v>62</v>
      </c>
      <c r="I238" s="495"/>
    </row>
    <row r="239" spans="1:9">
      <c r="I239" s="495"/>
    </row>
    <row r="240" spans="1:9">
      <c r="I240" s="495"/>
    </row>
    <row r="241" spans="9:9">
      <c r="I241" s="495"/>
    </row>
    <row r="242" spans="9:9">
      <c r="I242" s="495"/>
    </row>
    <row r="243" spans="9:9">
      <c r="I243" s="495"/>
    </row>
    <row r="244" spans="9:9">
      <c r="I244" s="495"/>
    </row>
    <row r="245" spans="9:9">
      <c r="I245" s="495"/>
    </row>
    <row r="246" spans="9:9">
      <c r="I246" s="495"/>
    </row>
    <row r="247" spans="9:9">
      <c r="I247" s="495"/>
    </row>
    <row r="248" spans="9:9">
      <c r="I248" s="495"/>
    </row>
    <row r="249" spans="9:9">
      <c r="I249" s="495"/>
    </row>
    <row r="250" spans="9:9">
      <c r="I250" s="495"/>
    </row>
    <row r="251" spans="9:9">
      <c r="I251" s="495"/>
    </row>
    <row r="252" spans="9:9">
      <c r="I252" s="495"/>
    </row>
    <row r="253" spans="9:9">
      <c r="I253" s="495"/>
    </row>
    <row r="254" spans="9:9">
      <c r="I254" s="495"/>
    </row>
    <row r="255" spans="9:9">
      <c r="I255" s="495"/>
    </row>
    <row r="256" spans="9:9">
      <c r="I256" s="495"/>
    </row>
    <row r="257" spans="9:9">
      <c r="I257" s="495"/>
    </row>
    <row r="258" spans="9:9">
      <c r="I258" s="495"/>
    </row>
    <row r="259" spans="9:9">
      <c r="I259" s="495"/>
    </row>
    <row r="260" spans="9:9">
      <c r="I260" s="495"/>
    </row>
    <row r="261" spans="9:9">
      <c r="I261" s="495"/>
    </row>
    <row r="262" spans="9:9">
      <c r="I262" s="495"/>
    </row>
    <row r="263" spans="9:9">
      <c r="I263" s="495"/>
    </row>
    <row r="264" spans="9:9">
      <c r="I264" s="495"/>
    </row>
    <row r="265" spans="9:9">
      <c r="I265" s="495"/>
    </row>
    <row r="266" spans="9:9">
      <c r="I266" s="495"/>
    </row>
    <row r="267" spans="9:9">
      <c r="I267" s="495"/>
    </row>
    <row r="268" spans="9:9">
      <c r="I268" s="495"/>
    </row>
    <row r="269" spans="9:9">
      <c r="I269" s="495"/>
    </row>
    <row r="270" spans="9:9">
      <c r="I270" s="495"/>
    </row>
    <row r="271" spans="9:9">
      <c r="I271" s="495"/>
    </row>
    <row r="272" spans="9:9">
      <c r="I272" s="495"/>
    </row>
    <row r="273" spans="2:12">
      <c r="I273" s="495"/>
    </row>
    <row r="274" spans="2:12">
      <c r="I274" s="495"/>
    </row>
    <row r="275" spans="2:12">
      <c r="I275" s="495"/>
    </row>
    <row r="276" spans="2:12">
      <c r="I276" s="495"/>
    </row>
    <row r="277" spans="2:12">
      <c r="I277" s="495"/>
    </row>
    <row r="278" spans="2:12">
      <c r="I278" s="495"/>
    </row>
    <row r="282" spans="2:12" ht="22.5" hidden="1" customHeight="1">
      <c r="B282" s="639" t="s">
        <v>409</v>
      </c>
      <c r="E282" s="473" t="s">
        <v>10</v>
      </c>
      <c r="H282" s="476">
        <v>583330824201000</v>
      </c>
      <c r="K282" s="482" t="s">
        <v>399</v>
      </c>
      <c r="L282" s="482" t="s">
        <v>362</v>
      </c>
    </row>
    <row r="283" spans="2:12" ht="22.5" hidden="1" customHeight="1">
      <c r="B283" s="639" t="s">
        <v>410</v>
      </c>
      <c r="E283" s="473" t="s">
        <v>7</v>
      </c>
      <c r="H283" s="476">
        <v>255259541201000</v>
      </c>
      <c r="K283" s="482" t="s">
        <v>253</v>
      </c>
      <c r="L283" s="482" t="s">
        <v>363</v>
      </c>
    </row>
    <row r="284" spans="2:12" ht="22.5" hidden="1" customHeight="1">
      <c r="B284" s="2560" t="s">
        <v>105</v>
      </c>
      <c r="C284" s="2560"/>
      <c r="D284" s="2561"/>
      <c r="E284" s="107" t="s">
        <v>10</v>
      </c>
      <c r="F284" s="107">
        <v>3</v>
      </c>
      <c r="G284" s="632" t="s">
        <v>365</v>
      </c>
    </row>
    <row r="285" spans="2:12" hidden="1">
      <c r="B285" s="640" t="s">
        <v>105</v>
      </c>
      <c r="C285" s="445"/>
      <c r="D285" s="445"/>
      <c r="E285" s="119"/>
      <c r="F285" s="119">
        <v>3</v>
      </c>
      <c r="G285" s="633" t="s">
        <v>223</v>
      </c>
    </row>
    <row r="286" spans="2:12" hidden="1">
      <c r="B286" s="641" t="s">
        <v>105</v>
      </c>
      <c r="C286" s="390"/>
      <c r="D286" s="390"/>
      <c r="E286" s="391"/>
      <c r="F286" s="391">
        <v>3</v>
      </c>
      <c r="G286" s="634" t="s">
        <v>250</v>
      </c>
    </row>
  </sheetData>
  <autoFilter ref="A62:L62">
    <filterColumn colId="1" showButton="0"/>
    <filterColumn colId="2" showButton="0"/>
  </autoFilter>
  <sortState ref="A50:I214">
    <sortCondition ref="I50:I214"/>
    <sortCondition ref="G50:G214"/>
  </sortState>
  <mergeCells count="8">
    <mergeCell ref="D3:I3"/>
    <mergeCell ref="D59:I59"/>
    <mergeCell ref="B62:D62"/>
    <mergeCell ref="B6:D6"/>
    <mergeCell ref="B284:D284"/>
    <mergeCell ref="B168:D168"/>
    <mergeCell ref="B151:D151"/>
    <mergeCell ref="B192:D192"/>
  </mergeCells>
  <pageMargins left="1" right="1" top="0.75" bottom="0.5" header="0.3" footer="0.3"/>
  <pageSetup paperSize="9" scale="85"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R142"/>
  <sheetViews>
    <sheetView topLeftCell="C22" workbookViewId="0">
      <selection activeCell="R52" sqref="R52"/>
    </sheetView>
  </sheetViews>
  <sheetFormatPr defaultColWidth="18" defaultRowHeight="11.25"/>
  <cols>
    <col min="1" max="1" width="4" style="794" customWidth="1"/>
    <col min="2" max="2" width="4.7109375" style="795" customWidth="1"/>
    <col min="3" max="3" width="1.42578125" style="794" bestFit="1" customWidth="1"/>
    <col min="4" max="4" width="18.7109375" style="794" customWidth="1"/>
    <col min="5" max="5" width="4.28515625" style="794" customWidth="1"/>
    <col min="6" max="6" width="12.140625" style="794" bestFit="1" customWidth="1"/>
    <col min="7" max="7" width="24" style="795" customWidth="1"/>
    <col min="8" max="8" width="14" style="795" customWidth="1"/>
    <col min="9" max="9" width="25.140625" style="1436" customWidth="1"/>
    <col min="10" max="10" width="9" style="796" customWidth="1"/>
    <col min="11" max="11" width="9.85546875" style="796" customWidth="1"/>
    <col min="12" max="12" width="18.5703125" style="797" customWidth="1"/>
    <col min="13" max="16384" width="18" style="798"/>
  </cols>
  <sheetData>
    <row r="1" spans="1:18" s="791" customFormat="1" ht="11.25" customHeight="1">
      <c r="A1" s="1404" t="s">
        <v>698</v>
      </c>
      <c r="B1" s="1404"/>
      <c r="C1" s="793" t="s">
        <v>257</v>
      </c>
      <c r="D1" s="1403" t="s">
        <v>699</v>
      </c>
      <c r="E1" s="1403"/>
      <c r="F1" s="1403"/>
      <c r="G1" s="1403"/>
      <c r="H1" s="1403"/>
      <c r="I1" s="1403"/>
      <c r="J1" s="1403"/>
      <c r="K1" s="1403"/>
      <c r="L1" s="1403"/>
    </row>
    <row r="2" spans="1:18" s="791" customFormat="1">
      <c r="A2" s="1407" t="s">
        <v>700</v>
      </c>
      <c r="B2" s="787"/>
      <c r="C2" s="788" t="s">
        <v>257</v>
      </c>
      <c r="D2" s="994"/>
      <c r="E2" s="788"/>
      <c r="F2" s="788"/>
      <c r="G2" s="787"/>
      <c r="H2" s="787"/>
      <c r="I2" s="1429"/>
      <c r="J2" s="789"/>
      <c r="K2" s="789"/>
      <c r="L2" s="790"/>
    </row>
    <row r="3" spans="1:18">
      <c r="A3" s="1407" t="s">
        <v>701</v>
      </c>
      <c r="B3" s="787"/>
      <c r="C3" s="788" t="s">
        <v>257</v>
      </c>
      <c r="D3" s="788" t="s">
        <v>704</v>
      </c>
      <c r="E3" s="788"/>
      <c r="F3" s="788"/>
      <c r="G3" s="787"/>
      <c r="H3" s="787"/>
      <c r="I3" s="1429"/>
      <c r="J3" s="789"/>
      <c r="K3" s="789"/>
      <c r="L3" s="790" t="s">
        <v>395</v>
      </c>
    </row>
    <row r="4" spans="1:18">
      <c r="A4" s="1407" t="s">
        <v>702</v>
      </c>
      <c r="B4" s="787"/>
      <c r="C4" s="788" t="s">
        <v>257</v>
      </c>
      <c r="D4" s="1407" t="s">
        <v>703</v>
      </c>
      <c r="E4" s="788"/>
      <c r="F4" s="788"/>
      <c r="G4" s="787"/>
      <c r="H4" s="787"/>
      <c r="I4" s="1429"/>
      <c r="J4" s="789"/>
      <c r="K4" s="789"/>
      <c r="L4" s="790"/>
    </row>
    <row r="5" spans="1:18" ht="12" thickBot="1">
      <c r="I5" s="1430"/>
    </row>
    <row r="6" spans="1:18" s="799" customFormat="1" ht="46.5" thickTop="1" thickBot="1">
      <c r="A6" s="856" t="s">
        <v>0</v>
      </c>
      <c r="B6" s="1393" t="s">
        <v>408</v>
      </c>
      <c r="C6" s="1394"/>
      <c r="D6" s="1395"/>
      <c r="E6" s="857" t="s">
        <v>2</v>
      </c>
      <c r="F6" s="1409" t="s">
        <v>4</v>
      </c>
      <c r="G6" s="1409" t="s">
        <v>310</v>
      </c>
      <c r="H6" s="864" t="s">
        <v>3</v>
      </c>
      <c r="I6" s="858" t="s">
        <v>476</v>
      </c>
      <c r="J6" s="863" t="s">
        <v>477</v>
      </c>
      <c r="K6" s="864" t="s">
        <v>478</v>
      </c>
      <c r="L6" s="859" t="s">
        <v>479</v>
      </c>
    </row>
    <row r="7" spans="1:18" s="799" customFormat="1" ht="21" customHeight="1">
      <c r="A7" s="1021">
        <v>1</v>
      </c>
      <c r="B7" s="2945"/>
      <c r="C7" s="2946"/>
      <c r="D7" s="2947"/>
      <c r="E7" s="1004"/>
      <c r="F7" s="1005"/>
      <c r="G7" s="1047" t="s">
        <v>888</v>
      </c>
      <c r="H7" s="1006"/>
      <c r="I7" s="1020">
        <v>300000</v>
      </c>
      <c r="J7" s="1007"/>
      <c r="K7" s="1006"/>
      <c r="L7" s="1022">
        <v>1</v>
      </c>
    </row>
    <row r="8" spans="1:18" ht="25.5" customHeight="1">
      <c r="A8" s="1008">
        <v>2</v>
      </c>
      <c r="B8" s="2933"/>
      <c r="C8" s="2934"/>
      <c r="D8" s="2935"/>
      <c r="E8" s="1009"/>
      <c r="F8" s="1010"/>
      <c r="G8" s="1048" t="s">
        <v>890</v>
      </c>
      <c r="H8" s="1011"/>
      <c r="I8" s="1431">
        <v>300000</v>
      </c>
      <c r="J8" s="1012"/>
      <c r="K8" s="1012"/>
      <c r="L8" s="1023">
        <v>2</v>
      </c>
    </row>
    <row r="9" spans="1:18" ht="25.5" customHeight="1">
      <c r="A9" s="1008">
        <v>3</v>
      </c>
      <c r="B9" s="2933"/>
      <c r="C9" s="2934"/>
      <c r="D9" s="2935"/>
      <c r="E9" s="1009"/>
      <c r="F9" s="1014"/>
      <c r="G9" s="1048" t="s">
        <v>891</v>
      </c>
      <c r="H9" s="1011"/>
      <c r="I9" s="1431">
        <v>300000</v>
      </c>
      <c r="J9" s="1012"/>
      <c r="K9" s="1012"/>
      <c r="L9" s="1013">
        <v>3</v>
      </c>
    </row>
    <row r="10" spans="1:18" ht="25.5" customHeight="1">
      <c r="A10" s="1008">
        <v>4</v>
      </c>
      <c r="B10" s="2933"/>
      <c r="C10" s="2934"/>
      <c r="D10" s="2935"/>
      <c r="E10" s="1009"/>
      <c r="F10" s="1010"/>
      <c r="G10" s="1048" t="s">
        <v>893</v>
      </c>
      <c r="H10" s="1011"/>
      <c r="I10" s="1431">
        <v>300000</v>
      </c>
      <c r="J10" s="1012"/>
      <c r="K10" s="1012"/>
      <c r="L10" s="1023">
        <v>4</v>
      </c>
    </row>
    <row r="11" spans="1:18" ht="25.5" customHeight="1">
      <c r="A11" s="1008">
        <v>5</v>
      </c>
      <c r="B11" s="2939" t="s">
        <v>949</v>
      </c>
      <c r="C11" s="2940"/>
      <c r="D11" s="2941"/>
      <c r="E11" s="1417" t="s">
        <v>7</v>
      </c>
      <c r="F11" s="1441"/>
      <c r="G11" s="1419"/>
      <c r="H11" s="1442"/>
      <c r="I11" s="1444">
        <v>300000</v>
      </c>
      <c r="J11" s="1421"/>
      <c r="K11" s="1012"/>
      <c r="L11" s="1023" t="s">
        <v>947</v>
      </c>
      <c r="M11" s="798">
        <v>300000</v>
      </c>
      <c r="R11" s="798">
        <v>577635297201000</v>
      </c>
    </row>
    <row r="12" spans="1:18" ht="25.5" customHeight="1">
      <c r="A12" s="1008">
        <v>6</v>
      </c>
      <c r="B12" s="2572" t="s">
        <v>950</v>
      </c>
      <c r="C12" s="2573"/>
      <c r="D12" s="2574"/>
      <c r="E12" s="1025" t="s">
        <v>10</v>
      </c>
      <c r="F12" s="1042"/>
      <c r="G12" s="1049"/>
      <c r="H12" s="1035"/>
      <c r="I12" s="1433" t="s">
        <v>948</v>
      </c>
      <c r="J12" s="1029"/>
      <c r="K12" s="1029"/>
      <c r="L12" s="1044">
        <v>2</v>
      </c>
      <c r="M12" s="1321">
        <v>300000</v>
      </c>
      <c r="R12" s="1416" t="s">
        <v>244</v>
      </c>
    </row>
    <row r="13" spans="1:18" ht="22.5" customHeight="1">
      <c r="A13" s="1008">
        <v>7</v>
      </c>
      <c r="B13" s="2948"/>
      <c r="C13" s="2949"/>
      <c r="D13" s="2950"/>
      <c r="E13" s="803"/>
      <c r="F13" s="1443"/>
      <c r="G13" s="830" t="s">
        <v>892</v>
      </c>
      <c r="H13" s="810"/>
      <c r="I13" s="1444">
        <v>300000</v>
      </c>
      <c r="J13" s="843"/>
      <c r="K13" s="843"/>
      <c r="L13" s="1445">
        <v>5</v>
      </c>
    </row>
    <row r="14" spans="1:18" ht="20.25" customHeight="1">
      <c r="A14" s="1008">
        <v>8</v>
      </c>
      <c r="B14" s="2927"/>
      <c r="C14" s="2928"/>
      <c r="D14" s="2929"/>
      <c r="E14" s="1030"/>
      <c r="F14" s="1031"/>
      <c r="G14" s="1050" t="s">
        <v>889</v>
      </c>
      <c r="H14" s="1032"/>
      <c r="I14" s="1433">
        <v>300000</v>
      </c>
      <c r="J14" s="1033"/>
      <c r="K14" s="1033"/>
      <c r="L14" s="1034">
        <v>6</v>
      </c>
    </row>
    <row r="15" spans="1:18" ht="23.25" customHeight="1">
      <c r="A15" s="1008">
        <v>9</v>
      </c>
      <c r="B15" s="2936"/>
      <c r="C15" s="2937"/>
      <c r="D15" s="2938"/>
      <c r="E15" s="1025"/>
      <c r="F15" s="1026"/>
      <c r="G15" s="1049" t="s">
        <v>906</v>
      </c>
      <c r="H15" s="1038"/>
      <c r="I15" s="1432">
        <v>300000</v>
      </c>
      <c r="J15" s="1029"/>
      <c r="K15" s="1029"/>
      <c r="L15" s="1036">
        <v>7</v>
      </c>
    </row>
    <row r="16" spans="1:18" ht="16.5" customHeight="1">
      <c r="A16" s="1008">
        <v>10</v>
      </c>
      <c r="B16" s="2927"/>
      <c r="C16" s="2928"/>
      <c r="D16" s="2929"/>
      <c r="E16" s="1030"/>
      <c r="F16" s="1031"/>
      <c r="G16" s="1050" t="s">
        <v>896</v>
      </c>
      <c r="H16" s="1037"/>
      <c r="I16" s="1433">
        <v>300000</v>
      </c>
      <c r="J16" s="1033"/>
      <c r="K16" s="1033"/>
      <c r="L16" s="1034">
        <v>8</v>
      </c>
    </row>
    <row r="17" spans="1:12" ht="24.75" customHeight="1">
      <c r="A17" s="1008">
        <v>11</v>
      </c>
      <c r="B17" s="2936"/>
      <c r="C17" s="2937"/>
      <c r="D17" s="2938"/>
      <c r="E17" s="1025"/>
      <c r="F17" s="1040"/>
      <c r="G17" s="1049" t="s">
        <v>907</v>
      </c>
      <c r="H17" s="1038"/>
      <c r="I17" s="1432">
        <v>300000</v>
      </c>
      <c r="J17" s="1029"/>
      <c r="K17" s="1029"/>
      <c r="L17" s="1036">
        <v>9</v>
      </c>
    </row>
    <row r="18" spans="1:12" ht="16.5" customHeight="1">
      <c r="A18" s="1008">
        <v>12</v>
      </c>
      <c r="B18" s="2927"/>
      <c r="C18" s="2928"/>
      <c r="D18" s="2929"/>
      <c r="E18" s="1030"/>
      <c r="F18" s="1039"/>
      <c r="G18" s="1050" t="s">
        <v>897</v>
      </c>
      <c r="H18" s="1037"/>
      <c r="I18" s="1433">
        <v>300000</v>
      </c>
      <c r="J18" s="1033"/>
      <c r="K18" s="1033"/>
      <c r="L18" s="1034">
        <v>10</v>
      </c>
    </row>
    <row r="19" spans="1:12" ht="24" customHeight="1">
      <c r="A19" s="1008">
        <v>13</v>
      </c>
      <c r="B19" s="2933"/>
      <c r="C19" s="2934"/>
      <c r="D19" s="2935"/>
      <c r="E19" s="1009"/>
      <c r="F19" s="1014"/>
      <c r="G19" s="1048" t="s">
        <v>908</v>
      </c>
      <c r="H19" s="1015"/>
      <c r="I19" s="1431">
        <v>300000</v>
      </c>
      <c r="J19" s="1012"/>
      <c r="K19" s="1012"/>
      <c r="L19" s="1013">
        <v>11</v>
      </c>
    </row>
    <row r="20" spans="1:12" ht="22.5" customHeight="1">
      <c r="A20" s="1008">
        <v>14</v>
      </c>
      <c r="B20" s="2933"/>
      <c r="C20" s="2934"/>
      <c r="D20" s="2935"/>
      <c r="E20" s="1009"/>
      <c r="F20" s="1014"/>
      <c r="G20" s="1048" t="s">
        <v>909</v>
      </c>
      <c r="H20" s="1015"/>
      <c r="I20" s="1431">
        <v>300000</v>
      </c>
      <c r="J20" s="1012"/>
      <c r="K20" s="1012"/>
      <c r="L20" s="1023">
        <v>12</v>
      </c>
    </row>
    <row r="21" spans="1:12" ht="22.5" customHeight="1">
      <c r="A21" s="1008">
        <v>15</v>
      </c>
      <c r="B21" s="2933"/>
      <c r="C21" s="2934"/>
      <c r="D21" s="2935"/>
      <c r="E21" s="1009"/>
      <c r="F21" s="1014"/>
      <c r="G21" s="1048" t="s">
        <v>910</v>
      </c>
      <c r="H21" s="1015"/>
      <c r="I21" s="1431">
        <v>300000</v>
      </c>
      <c r="J21" s="1012"/>
      <c r="K21" s="1012"/>
      <c r="L21" s="1013">
        <v>13</v>
      </c>
    </row>
    <row r="22" spans="1:12" ht="22.5" customHeight="1">
      <c r="A22" s="1008">
        <v>16</v>
      </c>
      <c r="B22" s="2933"/>
      <c r="C22" s="2934"/>
      <c r="D22" s="2935"/>
      <c r="E22" s="1009"/>
      <c r="F22" s="1014"/>
      <c r="G22" s="1048" t="s">
        <v>911</v>
      </c>
      <c r="H22" s="1015"/>
      <c r="I22" s="1431">
        <v>300000</v>
      </c>
      <c r="J22" s="1012"/>
      <c r="K22" s="1012"/>
      <c r="L22" s="1023">
        <v>14</v>
      </c>
    </row>
    <row r="23" spans="1:12" ht="24" customHeight="1">
      <c r="A23" s="1008">
        <v>17</v>
      </c>
      <c r="B23" s="2936"/>
      <c r="C23" s="2937"/>
      <c r="D23" s="2938"/>
      <c r="E23" s="1025"/>
      <c r="F23" s="1026"/>
      <c r="G23" s="1049" t="s">
        <v>912</v>
      </c>
      <c r="H23" s="1038"/>
      <c r="I23" s="1432">
        <v>300000</v>
      </c>
      <c r="J23" s="1029"/>
      <c r="K23" s="1029"/>
      <c r="L23" s="1036">
        <v>15</v>
      </c>
    </row>
    <row r="24" spans="1:12" ht="16.5" customHeight="1">
      <c r="A24" s="1008">
        <v>18</v>
      </c>
      <c r="B24" s="2927"/>
      <c r="C24" s="2928"/>
      <c r="D24" s="2929"/>
      <c r="E24" s="1030"/>
      <c r="F24" s="1031"/>
      <c r="G24" s="1050" t="s">
        <v>898</v>
      </c>
      <c r="H24" s="1037"/>
      <c r="I24" s="1433">
        <v>300000</v>
      </c>
      <c r="J24" s="1033"/>
      <c r="K24" s="1033"/>
      <c r="L24" s="1034">
        <v>16</v>
      </c>
    </row>
    <row r="25" spans="1:12" ht="22.5" customHeight="1">
      <c r="A25" s="1008">
        <v>19</v>
      </c>
      <c r="B25" s="2933"/>
      <c r="C25" s="2934"/>
      <c r="D25" s="2935"/>
      <c r="E25" s="1009"/>
      <c r="F25" s="1014"/>
      <c r="G25" s="1048" t="s">
        <v>913</v>
      </c>
      <c r="H25" s="1011"/>
      <c r="I25" s="1431">
        <v>300000</v>
      </c>
      <c r="J25" s="1012"/>
      <c r="K25" s="1012"/>
      <c r="L25" s="1013">
        <v>17</v>
      </c>
    </row>
    <row r="26" spans="1:12" ht="22.5" customHeight="1">
      <c r="A26" s="1008">
        <v>20</v>
      </c>
      <c r="B26" s="2933"/>
      <c r="C26" s="2934"/>
      <c r="D26" s="2935"/>
      <c r="E26" s="1009"/>
      <c r="F26" s="1014"/>
      <c r="G26" s="1048" t="s">
        <v>914</v>
      </c>
      <c r="H26" s="1015"/>
      <c r="I26" s="1431">
        <v>300000</v>
      </c>
      <c r="J26" s="1012"/>
      <c r="K26" s="1012"/>
      <c r="L26" s="1023">
        <v>18</v>
      </c>
    </row>
    <row r="27" spans="1:12" ht="24" customHeight="1">
      <c r="A27" s="1008">
        <v>21</v>
      </c>
      <c r="B27" s="2933"/>
      <c r="C27" s="2934"/>
      <c r="D27" s="2935"/>
      <c r="E27" s="1009"/>
      <c r="F27" s="1014"/>
      <c r="G27" s="1048" t="s">
        <v>916</v>
      </c>
      <c r="H27" s="1016"/>
      <c r="I27" s="1431">
        <v>300000</v>
      </c>
      <c r="J27" s="1012"/>
      <c r="K27" s="1012"/>
      <c r="L27" s="1013">
        <v>19</v>
      </c>
    </row>
    <row r="28" spans="1:12" ht="22.5" customHeight="1">
      <c r="A28" s="1008">
        <v>22</v>
      </c>
      <c r="B28" s="2933"/>
      <c r="C28" s="2934"/>
      <c r="D28" s="2935"/>
      <c r="E28" s="1009"/>
      <c r="F28" s="1014"/>
      <c r="G28" s="1048" t="s">
        <v>915</v>
      </c>
      <c r="H28" s="1011"/>
      <c r="I28" s="1431">
        <v>300000</v>
      </c>
      <c r="J28" s="1012"/>
      <c r="K28" s="1012"/>
      <c r="L28" s="1023">
        <v>20</v>
      </c>
    </row>
    <row r="29" spans="1:12" ht="21.75" customHeight="1">
      <c r="A29" s="1008">
        <v>23</v>
      </c>
      <c r="B29" s="2936"/>
      <c r="C29" s="2937"/>
      <c r="D29" s="2938"/>
      <c r="E29" s="1025"/>
      <c r="F29" s="1026"/>
      <c r="G29" s="1049" t="s">
        <v>917</v>
      </c>
      <c r="H29" s="1035"/>
      <c r="I29" s="1432">
        <v>300000</v>
      </c>
      <c r="J29" s="1029"/>
      <c r="K29" s="1029"/>
      <c r="L29" s="1036">
        <v>21</v>
      </c>
    </row>
    <row r="30" spans="1:12" ht="21.75" customHeight="1">
      <c r="A30" s="1008">
        <v>24</v>
      </c>
      <c r="B30" s="2927"/>
      <c r="C30" s="2928"/>
      <c r="D30" s="2929"/>
      <c r="E30" s="1030"/>
      <c r="F30" s="1031"/>
      <c r="G30" s="1050" t="s">
        <v>918</v>
      </c>
      <c r="H30" s="1032"/>
      <c r="I30" s="1433">
        <v>300000</v>
      </c>
      <c r="J30" s="1033"/>
      <c r="K30" s="1033"/>
      <c r="L30" s="1034">
        <v>22</v>
      </c>
    </row>
    <row r="31" spans="1:12" ht="16.5" customHeight="1">
      <c r="A31" s="1008">
        <v>25</v>
      </c>
      <c r="B31" s="2933"/>
      <c r="C31" s="2934"/>
      <c r="D31" s="2935"/>
      <c r="E31" s="1009"/>
      <c r="F31" s="1017"/>
      <c r="G31" s="1048" t="s">
        <v>712</v>
      </c>
      <c r="H31" s="1015"/>
      <c r="I31" s="1431">
        <v>300000</v>
      </c>
      <c r="J31" s="1012"/>
      <c r="K31" s="1012"/>
      <c r="L31" s="1013">
        <v>23</v>
      </c>
    </row>
    <row r="32" spans="1:12" ht="16.5" customHeight="1">
      <c r="A32" s="1008">
        <v>26</v>
      </c>
      <c r="B32" s="2933"/>
      <c r="C32" s="2934"/>
      <c r="D32" s="2935"/>
      <c r="E32" s="1009"/>
      <c r="F32" s="1014"/>
      <c r="G32" s="1048" t="s">
        <v>713</v>
      </c>
      <c r="H32" s="1015"/>
      <c r="I32" s="1431">
        <v>300000</v>
      </c>
      <c r="J32" s="1012"/>
      <c r="K32" s="1012"/>
      <c r="L32" s="1023">
        <v>24</v>
      </c>
    </row>
    <row r="33" spans="1:12" ht="16.5" customHeight="1">
      <c r="A33" s="1008">
        <v>27</v>
      </c>
      <c r="B33" s="2936"/>
      <c r="C33" s="2937"/>
      <c r="D33" s="2938"/>
      <c r="E33" s="1025"/>
      <c r="F33" s="1042"/>
      <c r="G33" s="1049" t="s">
        <v>714</v>
      </c>
      <c r="H33" s="1038"/>
      <c r="I33" s="1432">
        <v>300000</v>
      </c>
      <c r="J33" s="1029"/>
      <c r="K33" s="1029"/>
      <c r="L33" s="1036">
        <v>25</v>
      </c>
    </row>
    <row r="34" spans="1:12" ht="25.5" customHeight="1">
      <c r="A34" s="1008">
        <v>28</v>
      </c>
      <c r="B34" s="2927"/>
      <c r="C34" s="2928"/>
      <c r="D34" s="2929"/>
      <c r="E34" s="1030"/>
      <c r="F34" s="1041"/>
      <c r="G34" s="1050" t="s">
        <v>899</v>
      </c>
      <c r="H34" s="1037"/>
      <c r="I34" s="1433">
        <v>300000</v>
      </c>
      <c r="J34" s="1033"/>
      <c r="K34" s="1033"/>
      <c r="L34" s="1034">
        <v>26</v>
      </c>
    </row>
    <row r="35" spans="1:12" ht="24.75" customHeight="1">
      <c r="A35" s="1008">
        <v>29</v>
      </c>
      <c r="B35" s="2936"/>
      <c r="C35" s="2937"/>
      <c r="D35" s="2938"/>
      <c r="E35" s="1025"/>
      <c r="F35" s="1026"/>
      <c r="G35" s="1049" t="s">
        <v>919</v>
      </c>
      <c r="H35" s="1038"/>
      <c r="I35" s="1432">
        <v>300000</v>
      </c>
      <c r="J35" s="1029"/>
      <c r="K35" s="1029"/>
      <c r="L35" s="1036">
        <v>27</v>
      </c>
    </row>
    <row r="36" spans="1:12" ht="22.5" customHeight="1">
      <c r="A36" s="1008">
        <v>30</v>
      </c>
      <c r="B36" s="2927"/>
      <c r="C36" s="2928"/>
      <c r="D36" s="2929"/>
      <c r="E36" s="1030"/>
      <c r="F36" s="1031"/>
      <c r="G36" s="1050" t="s">
        <v>920</v>
      </c>
      <c r="H36" s="1037"/>
      <c r="I36" s="1433">
        <v>300000</v>
      </c>
      <c r="J36" s="1033"/>
      <c r="K36" s="1033"/>
      <c r="L36" s="1034">
        <v>28</v>
      </c>
    </row>
    <row r="37" spans="1:12" ht="22.5" customHeight="1">
      <c r="A37" s="1008">
        <v>31</v>
      </c>
      <c r="B37" s="2936"/>
      <c r="C37" s="2937"/>
      <c r="D37" s="2938"/>
      <c r="E37" s="1025"/>
      <c r="F37" s="1026"/>
      <c r="G37" s="1049" t="s">
        <v>921</v>
      </c>
      <c r="H37" s="1038"/>
      <c r="I37" s="1432">
        <v>300000</v>
      </c>
      <c r="J37" s="1029"/>
      <c r="K37" s="1029"/>
      <c r="L37" s="1036">
        <v>29</v>
      </c>
    </row>
    <row r="38" spans="1:12" ht="26.25" customHeight="1">
      <c r="A38" s="1008">
        <v>32</v>
      </c>
      <c r="B38" s="2927"/>
      <c r="C38" s="2928"/>
      <c r="D38" s="2929"/>
      <c r="E38" s="1030"/>
      <c r="F38" s="1031"/>
      <c r="G38" s="1050" t="s">
        <v>900</v>
      </c>
      <c r="H38" s="1037"/>
      <c r="I38" s="1433">
        <v>300000</v>
      </c>
      <c r="J38" s="1033"/>
      <c r="K38" s="1033"/>
      <c r="L38" s="1034">
        <v>30</v>
      </c>
    </row>
    <row r="39" spans="1:12" ht="36.75" customHeight="1">
      <c r="A39" s="1008">
        <v>33</v>
      </c>
      <c r="B39" s="2936"/>
      <c r="C39" s="2937"/>
      <c r="D39" s="2938"/>
      <c r="E39" s="1025"/>
      <c r="F39" s="1026"/>
      <c r="G39" s="1049" t="s">
        <v>922</v>
      </c>
      <c r="H39" s="1038"/>
      <c r="I39" s="1432">
        <v>300000</v>
      </c>
      <c r="J39" s="1029"/>
      <c r="K39" s="1029"/>
      <c r="L39" s="1036">
        <v>31</v>
      </c>
    </row>
    <row r="40" spans="1:12" ht="16.5" customHeight="1">
      <c r="A40" s="1008">
        <v>34</v>
      </c>
      <c r="B40" s="2927"/>
      <c r="C40" s="2928"/>
      <c r="D40" s="2929"/>
      <c r="E40" s="1030"/>
      <c r="F40" s="1031"/>
      <c r="G40" s="1050" t="s">
        <v>901</v>
      </c>
      <c r="H40" s="1037"/>
      <c r="I40" s="1433">
        <v>300000</v>
      </c>
      <c r="J40" s="1033"/>
      <c r="K40" s="1033"/>
      <c r="L40" s="1034">
        <v>32</v>
      </c>
    </row>
    <row r="41" spans="1:12" ht="23.25" customHeight="1">
      <c r="A41" s="1008">
        <v>35</v>
      </c>
      <c r="B41" s="2930"/>
      <c r="C41" s="2931"/>
      <c r="D41" s="2932"/>
      <c r="E41" s="1018"/>
      <c r="F41" s="1017"/>
      <c r="G41" s="1048" t="s">
        <v>923</v>
      </c>
      <c r="H41" s="1011"/>
      <c r="I41" s="1431">
        <v>300000</v>
      </c>
      <c r="J41" s="1012"/>
      <c r="K41" s="1012"/>
      <c r="L41" s="1013">
        <v>33</v>
      </c>
    </row>
    <row r="42" spans="1:12" ht="16.5" customHeight="1">
      <c r="A42" s="1008">
        <v>36</v>
      </c>
      <c r="B42" s="2933"/>
      <c r="C42" s="2934"/>
      <c r="D42" s="2935"/>
      <c r="E42" s="1009"/>
      <c r="F42" s="1014"/>
      <c r="G42" s="1048" t="s">
        <v>924</v>
      </c>
      <c r="H42" s="1015"/>
      <c r="I42" s="1431">
        <v>300000</v>
      </c>
      <c r="J42" s="1012"/>
      <c r="K42" s="1012"/>
      <c r="L42" s="1023">
        <v>34</v>
      </c>
    </row>
    <row r="43" spans="1:12" ht="16.5" customHeight="1">
      <c r="A43" s="1008">
        <v>37</v>
      </c>
      <c r="B43" s="2933"/>
      <c r="C43" s="2934"/>
      <c r="D43" s="2935"/>
      <c r="E43" s="1009"/>
      <c r="F43" s="1014"/>
      <c r="G43" s="1048" t="s">
        <v>925</v>
      </c>
      <c r="H43" s="1019"/>
      <c r="I43" s="1431">
        <v>300000</v>
      </c>
      <c r="J43" s="1012"/>
      <c r="K43" s="1012"/>
      <c r="L43" s="1013">
        <v>35</v>
      </c>
    </row>
    <row r="44" spans="1:12" ht="25.5" customHeight="1">
      <c r="A44" s="1008">
        <v>38</v>
      </c>
      <c r="B44" s="2936"/>
      <c r="C44" s="2937"/>
      <c r="D44" s="2938"/>
      <c r="E44" s="1025"/>
      <c r="F44" s="1026"/>
      <c r="G44" s="1049" t="s">
        <v>926</v>
      </c>
      <c r="H44" s="1038"/>
      <c r="I44" s="1432">
        <v>300000</v>
      </c>
      <c r="J44" s="1029"/>
      <c r="K44" s="1029"/>
      <c r="L44" s="1044">
        <v>36</v>
      </c>
    </row>
    <row r="45" spans="1:12" ht="24.75" customHeight="1">
      <c r="A45" s="1008">
        <v>39</v>
      </c>
      <c r="B45" s="2927"/>
      <c r="C45" s="2928"/>
      <c r="D45" s="2929"/>
      <c r="E45" s="1030"/>
      <c r="F45" s="1031"/>
      <c r="G45" s="1050" t="s">
        <v>902</v>
      </c>
      <c r="H45" s="1037"/>
      <c r="I45" s="1433">
        <v>300000</v>
      </c>
      <c r="J45" s="1033"/>
      <c r="K45" s="1033"/>
      <c r="L45" s="1043">
        <v>37</v>
      </c>
    </row>
    <row r="46" spans="1:12" ht="16.5" customHeight="1">
      <c r="A46" s="1008">
        <v>40</v>
      </c>
      <c r="B46" s="2933"/>
      <c r="C46" s="2934"/>
      <c r="D46" s="2935"/>
      <c r="E46" s="1009"/>
      <c r="F46" s="1014"/>
      <c r="G46" s="1048" t="s">
        <v>927</v>
      </c>
      <c r="H46" s="1011"/>
      <c r="I46" s="1431">
        <v>300000</v>
      </c>
      <c r="J46" s="1012"/>
      <c r="K46" s="1012"/>
      <c r="L46" s="1023">
        <v>38</v>
      </c>
    </row>
    <row r="47" spans="1:12" ht="24.75" customHeight="1">
      <c r="A47" s="1008">
        <v>41</v>
      </c>
      <c r="B47" s="2933"/>
      <c r="C47" s="2934"/>
      <c r="D47" s="2935"/>
      <c r="E47" s="1009"/>
      <c r="F47" s="1014"/>
      <c r="G47" s="1048" t="s">
        <v>928</v>
      </c>
      <c r="H47" s="1015"/>
      <c r="I47" s="1431">
        <v>300000</v>
      </c>
      <c r="J47" s="1012"/>
      <c r="K47" s="1012"/>
      <c r="L47" s="1013">
        <v>39</v>
      </c>
    </row>
    <row r="48" spans="1:12" ht="24" customHeight="1">
      <c r="A48" s="1008">
        <v>42</v>
      </c>
      <c r="B48" s="2936"/>
      <c r="C48" s="2937"/>
      <c r="D48" s="2938"/>
      <c r="E48" s="1025"/>
      <c r="F48" s="1026"/>
      <c r="G48" s="1049" t="s">
        <v>929</v>
      </c>
      <c r="H48" s="1046"/>
      <c r="I48" s="1432">
        <v>300000</v>
      </c>
      <c r="J48" s="1029"/>
      <c r="K48" s="1029"/>
      <c r="L48" s="1044">
        <v>40</v>
      </c>
    </row>
    <row r="49" spans="1:18" ht="24" customHeight="1">
      <c r="A49" s="1008">
        <v>43</v>
      </c>
      <c r="B49" s="2927"/>
      <c r="C49" s="2928"/>
      <c r="D49" s="2929"/>
      <c r="E49" s="1030"/>
      <c r="F49" s="1031"/>
      <c r="G49" s="1050" t="s">
        <v>903</v>
      </c>
      <c r="H49" s="1045"/>
      <c r="I49" s="1433">
        <v>300000</v>
      </c>
      <c r="J49" s="1033"/>
      <c r="K49" s="1033"/>
      <c r="L49" s="1043">
        <v>41</v>
      </c>
    </row>
    <row r="50" spans="1:18" ht="22.5" customHeight="1">
      <c r="A50" s="1008">
        <v>44</v>
      </c>
      <c r="B50" s="2936" t="s">
        <v>951</v>
      </c>
      <c r="C50" s="2937"/>
      <c r="D50" s="2938"/>
      <c r="E50" s="1025" t="s">
        <v>10</v>
      </c>
      <c r="F50" s="1042"/>
      <c r="G50" s="1049" t="s">
        <v>930</v>
      </c>
      <c r="H50" s="1038"/>
      <c r="I50" s="1432">
        <v>300000</v>
      </c>
      <c r="J50" s="1029"/>
      <c r="K50" s="1029"/>
      <c r="L50" s="1044">
        <v>42</v>
      </c>
      <c r="R50" s="798">
        <v>15035930201000</v>
      </c>
    </row>
    <row r="51" spans="1:18" ht="16.5" customHeight="1">
      <c r="A51" s="1008">
        <v>45</v>
      </c>
      <c r="B51" s="2927" t="s">
        <v>952</v>
      </c>
      <c r="C51" s="2928"/>
      <c r="D51" s="2929"/>
      <c r="E51" s="1030" t="s">
        <v>10</v>
      </c>
      <c r="F51" s="1041"/>
      <c r="G51" s="1050" t="s">
        <v>904</v>
      </c>
      <c r="H51" s="1037"/>
      <c r="I51" s="1433">
        <v>300000</v>
      </c>
      <c r="J51" s="1033"/>
      <c r="K51" s="1033"/>
      <c r="L51" s="1043">
        <v>43</v>
      </c>
      <c r="R51" s="798">
        <v>776428906202000</v>
      </c>
    </row>
    <row r="52" spans="1:18" ht="30.75" customHeight="1">
      <c r="A52" s="1008">
        <v>46</v>
      </c>
      <c r="B52" s="2933" t="s">
        <v>953</v>
      </c>
      <c r="C52" s="2934"/>
      <c r="D52" s="2935"/>
      <c r="E52" s="1009"/>
      <c r="F52" s="1014"/>
      <c r="G52" s="1048" t="s">
        <v>931</v>
      </c>
      <c r="H52" s="1015"/>
      <c r="I52" s="1431">
        <v>300000</v>
      </c>
      <c r="J52" s="1012"/>
      <c r="K52" s="1012"/>
      <c r="L52" s="1023">
        <v>44</v>
      </c>
    </row>
    <row r="53" spans="1:18" ht="23.25" customHeight="1">
      <c r="A53" s="1008">
        <v>47</v>
      </c>
      <c r="B53" s="2933" t="s">
        <v>939</v>
      </c>
      <c r="C53" s="2934"/>
      <c r="D53" s="2935"/>
      <c r="E53" s="1009" t="s">
        <v>436</v>
      </c>
      <c r="F53" s="1014"/>
      <c r="G53" s="1048" t="s">
        <v>932</v>
      </c>
      <c r="H53" s="1011"/>
      <c r="I53" s="1431">
        <v>300000</v>
      </c>
      <c r="J53" s="1012"/>
      <c r="K53" s="1012"/>
      <c r="L53" s="1013">
        <v>45</v>
      </c>
      <c r="R53" s="1416" t="s">
        <v>940</v>
      </c>
    </row>
    <row r="54" spans="1:18" ht="24" customHeight="1">
      <c r="A54" s="1008">
        <v>48</v>
      </c>
      <c r="B54" s="2933" t="s">
        <v>941</v>
      </c>
      <c r="C54" s="2934"/>
      <c r="D54" s="2935"/>
      <c r="E54" s="1009" t="s">
        <v>10</v>
      </c>
      <c r="F54" s="1017"/>
      <c r="G54" s="1048" t="s">
        <v>894</v>
      </c>
      <c r="H54" s="1015"/>
      <c r="I54" s="1431" t="s">
        <v>942</v>
      </c>
      <c r="J54" s="1012"/>
      <c r="K54" s="1012"/>
      <c r="L54" s="1023">
        <v>46</v>
      </c>
      <c r="R54" s="798">
        <v>157381419201000</v>
      </c>
    </row>
    <row r="55" spans="1:18" ht="24" customHeight="1">
      <c r="A55" s="1008">
        <v>49</v>
      </c>
      <c r="B55" s="2939" t="s">
        <v>943</v>
      </c>
      <c r="C55" s="2940"/>
      <c r="D55" s="2941"/>
      <c r="E55" s="1417" t="s">
        <v>10</v>
      </c>
      <c r="F55" s="1418"/>
      <c r="G55" s="1419" t="s">
        <v>933</v>
      </c>
      <c r="H55" s="1420"/>
      <c r="I55" s="1434" t="s">
        <v>944</v>
      </c>
      <c r="J55" s="1421"/>
      <c r="K55" s="1421"/>
      <c r="L55" s="1422" t="s">
        <v>816</v>
      </c>
      <c r="M55" s="865"/>
      <c r="R55" s="798">
        <v>156852287201000</v>
      </c>
    </row>
    <row r="56" spans="1:18" ht="24" customHeight="1">
      <c r="A56" s="1008">
        <v>50</v>
      </c>
      <c r="B56" s="2942" t="s">
        <v>945</v>
      </c>
      <c r="C56" s="2943"/>
      <c r="D56" s="2944"/>
      <c r="E56" s="1030" t="s">
        <v>10</v>
      </c>
      <c r="F56" s="1031"/>
      <c r="G56" s="1050" t="s">
        <v>933</v>
      </c>
      <c r="H56" s="1037"/>
      <c r="I56" s="1433" t="s">
        <v>946</v>
      </c>
      <c r="J56" s="1033"/>
      <c r="K56" s="1033"/>
      <c r="L56" s="1043">
        <v>47</v>
      </c>
      <c r="M56" s="865"/>
      <c r="R56" s="798">
        <v>150962082204000</v>
      </c>
    </row>
    <row r="57" spans="1:18" ht="23.25" customHeight="1">
      <c r="A57" s="1008">
        <v>51</v>
      </c>
      <c r="B57" s="2936"/>
      <c r="C57" s="2937"/>
      <c r="D57" s="2938"/>
      <c r="E57" s="1025"/>
      <c r="F57" s="1042"/>
      <c r="G57" s="1049" t="s">
        <v>934</v>
      </c>
      <c r="H57" s="1038"/>
      <c r="I57" s="1432">
        <v>300000</v>
      </c>
      <c r="J57" s="1029"/>
      <c r="K57" s="1029"/>
      <c r="L57" s="1044">
        <v>48</v>
      </c>
    </row>
    <row r="58" spans="1:18" ht="25.5" customHeight="1">
      <c r="A58" s="1008">
        <v>52</v>
      </c>
      <c r="B58" s="2927"/>
      <c r="C58" s="2928"/>
      <c r="D58" s="2929"/>
      <c r="E58" s="1030"/>
      <c r="F58" s="1041"/>
      <c r="G58" s="1050" t="s">
        <v>905</v>
      </c>
      <c r="H58" s="1037"/>
      <c r="I58" s="1433">
        <v>300000</v>
      </c>
      <c r="J58" s="1033"/>
      <c r="K58" s="1033"/>
      <c r="L58" s="1043">
        <v>49</v>
      </c>
    </row>
    <row r="59" spans="1:18" ht="24.75" customHeight="1">
      <c r="A59" s="1008">
        <v>53</v>
      </c>
      <c r="B59" s="2933"/>
      <c r="C59" s="2934"/>
      <c r="D59" s="2935"/>
      <c r="E59" s="1009"/>
      <c r="F59" s="1014"/>
      <c r="G59" s="1048" t="s">
        <v>935</v>
      </c>
      <c r="H59" s="1015"/>
      <c r="I59" s="1431">
        <v>300000</v>
      </c>
      <c r="J59" s="1012"/>
      <c r="K59" s="1012"/>
      <c r="L59" s="1023">
        <v>50</v>
      </c>
    </row>
    <row r="60" spans="1:18" ht="22.5" customHeight="1">
      <c r="A60" s="1008">
        <v>54</v>
      </c>
      <c r="B60" s="2936"/>
      <c r="C60" s="2937"/>
      <c r="D60" s="2938"/>
      <c r="E60" s="1025"/>
      <c r="F60" s="1026"/>
      <c r="G60" s="1049" t="s">
        <v>936</v>
      </c>
      <c r="H60" s="1038"/>
      <c r="I60" s="1432">
        <v>300000</v>
      </c>
      <c r="J60" s="1029"/>
      <c r="K60" s="1029"/>
      <c r="L60" s="1036">
        <v>51</v>
      </c>
    </row>
    <row r="61" spans="1:18" ht="24" customHeight="1">
      <c r="A61" s="1008">
        <v>55</v>
      </c>
      <c r="B61" s="2927"/>
      <c r="C61" s="2928"/>
      <c r="D61" s="2929"/>
      <c r="E61" s="1030"/>
      <c r="F61" s="1031"/>
      <c r="G61" s="1050" t="s">
        <v>895</v>
      </c>
      <c r="H61" s="1037"/>
      <c r="I61" s="1433">
        <v>300000</v>
      </c>
      <c r="J61" s="1033"/>
      <c r="K61" s="1033"/>
      <c r="L61" s="1034">
        <v>52</v>
      </c>
    </row>
    <row r="62" spans="1:18" ht="36.75" customHeight="1">
      <c r="A62" s="1008">
        <v>53</v>
      </c>
      <c r="B62" s="1410"/>
      <c r="C62" s="1411"/>
      <c r="D62" s="1412"/>
      <c r="E62" s="1009"/>
      <c r="F62" s="1014"/>
      <c r="G62" s="1048" t="s">
        <v>937</v>
      </c>
      <c r="H62" s="1016"/>
      <c r="I62" s="1431">
        <v>300000</v>
      </c>
      <c r="J62" s="1012"/>
      <c r="K62" s="1012"/>
      <c r="L62" s="1013">
        <v>53</v>
      </c>
    </row>
    <row r="63" spans="1:18" ht="22.5" customHeight="1">
      <c r="A63" s="1024">
        <v>54</v>
      </c>
      <c r="B63" s="1413"/>
      <c r="C63" s="1414"/>
      <c r="D63" s="1415"/>
      <c r="E63" s="1025"/>
      <c r="F63" s="1026"/>
      <c r="G63" s="1049" t="s">
        <v>938</v>
      </c>
      <c r="H63" s="1027"/>
      <c r="I63" s="1432">
        <v>300000</v>
      </c>
      <c r="J63" s="1029"/>
      <c r="K63" s="1029"/>
      <c r="L63" s="1023">
        <v>54</v>
      </c>
    </row>
    <row r="64" spans="1:18" ht="23.25" customHeight="1">
      <c r="A64" s="1397" t="s">
        <v>59</v>
      </c>
      <c r="B64" s="1398"/>
      <c r="C64" s="1398"/>
      <c r="D64" s="1398"/>
      <c r="E64" s="1398"/>
      <c r="F64" s="1398"/>
      <c r="G64" s="1398"/>
      <c r="H64" s="1399"/>
      <c r="I64" s="1435">
        <f>SUM(I7:I63)</f>
        <v>15900000</v>
      </c>
      <c r="J64" s="853">
        <f>SUM(J8:J63)</f>
        <v>0</v>
      </c>
      <c r="K64" s="855">
        <f>SUM(K8:K63)</f>
        <v>0</v>
      </c>
      <c r="L64" s="1013"/>
    </row>
    <row r="65" spans="1:12" ht="16.5" customHeight="1" thickBot="1">
      <c r="A65" s="1400" t="s">
        <v>579</v>
      </c>
      <c r="B65" s="1401"/>
      <c r="C65" s="1401"/>
      <c r="D65" s="1401"/>
      <c r="E65" s="1401"/>
      <c r="F65" s="1401"/>
      <c r="G65" s="1401"/>
      <c r="H65" s="1402" t="s">
        <v>580</v>
      </c>
      <c r="I65" s="1423"/>
      <c r="J65" s="1402"/>
      <c r="K65" s="1402"/>
      <c r="L65" s="851"/>
    </row>
    <row r="66" spans="1:12" ht="12" thickTop="1">
      <c r="A66" s="811"/>
      <c r="B66" s="1396"/>
      <c r="C66" s="811"/>
      <c r="D66" s="811"/>
      <c r="E66" s="813"/>
      <c r="F66" s="813"/>
      <c r="G66" s="1396"/>
      <c r="H66" s="1396"/>
      <c r="J66" s="814"/>
      <c r="K66" s="814"/>
      <c r="L66" s="815"/>
    </row>
    <row r="67" spans="1:12">
      <c r="A67" s="811"/>
      <c r="B67" s="1396"/>
      <c r="C67" s="811"/>
      <c r="D67" s="811"/>
      <c r="E67" s="813"/>
      <c r="F67" s="813"/>
      <c r="G67" s="1396"/>
      <c r="H67" s="1396"/>
      <c r="J67" s="814"/>
      <c r="K67" s="814"/>
      <c r="L67" s="815"/>
    </row>
    <row r="68" spans="1:12" s="870" customFormat="1">
      <c r="A68" s="890"/>
      <c r="B68" s="887"/>
      <c r="C68" s="892"/>
      <c r="D68" s="892" t="e">
        <f>#REF!-#REF!</f>
        <v>#REF!</v>
      </c>
      <c r="E68" s="893"/>
      <c r="F68" s="893"/>
      <c r="G68" s="874"/>
      <c r="H68" s="894"/>
      <c r="I68" s="1437"/>
      <c r="J68" s="870" t="s">
        <v>602</v>
      </c>
      <c r="K68" s="895"/>
      <c r="L68" s="896"/>
    </row>
    <row r="69" spans="1:12" s="870" customFormat="1">
      <c r="A69" s="890"/>
      <c r="B69" s="887"/>
      <c r="C69" s="892"/>
      <c r="D69" s="892"/>
      <c r="E69" s="893"/>
      <c r="F69" s="893"/>
      <c r="G69" s="874"/>
      <c r="H69" s="894"/>
      <c r="I69" s="1437"/>
      <c r="K69" s="895"/>
      <c r="L69" s="896"/>
    </row>
    <row r="70" spans="1:12" s="870" customFormat="1">
      <c r="A70" s="818" t="s">
        <v>587</v>
      </c>
      <c r="C70" s="889"/>
      <c r="D70" s="897"/>
      <c r="E70" s="893"/>
      <c r="F70" s="893"/>
      <c r="G70" s="1000" t="s">
        <v>592</v>
      </c>
      <c r="H70" s="894"/>
      <c r="I70" s="1437"/>
      <c r="J70" s="870" t="s">
        <v>597</v>
      </c>
      <c r="K70" s="875"/>
      <c r="L70" s="898"/>
    </row>
    <row r="71" spans="1:12" s="870" customFormat="1">
      <c r="A71" s="818" t="s">
        <v>588</v>
      </c>
      <c r="C71" s="889"/>
      <c r="D71" s="899"/>
      <c r="E71" s="893"/>
      <c r="F71" s="893"/>
      <c r="G71" s="1000" t="s">
        <v>593</v>
      </c>
      <c r="H71" s="894"/>
      <c r="I71" s="1437"/>
      <c r="J71" s="870" t="s">
        <v>598</v>
      </c>
      <c r="K71" s="875"/>
      <c r="L71" s="896"/>
    </row>
    <row r="72" spans="1:12" s="870" customFormat="1">
      <c r="A72" s="818" t="s">
        <v>589</v>
      </c>
      <c r="C72" s="889"/>
      <c r="D72" s="874"/>
      <c r="E72" s="893"/>
      <c r="F72" s="893"/>
      <c r="G72" s="1000" t="s">
        <v>594</v>
      </c>
      <c r="H72" s="894"/>
      <c r="I72" s="1437"/>
      <c r="J72" s="870" t="s">
        <v>599</v>
      </c>
      <c r="K72" s="875"/>
      <c r="L72" s="898"/>
    </row>
    <row r="73" spans="1:12" s="870" customFormat="1">
      <c r="A73" s="818" t="s">
        <v>603</v>
      </c>
      <c r="C73" s="889"/>
      <c r="D73" s="874"/>
      <c r="E73" s="893"/>
      <c r="F73" s="893"/>
      <c r="G73" s="1000" t="s">
        <v>595</v>
      </c>
      <c r="H73" s="894"/>
      <c r="I73" s="1437"/>
      <c r="K73" s="875"/>
      <c r="L73" s="898"/>
    </row>
    <row r="74" spans="1:12" s="870" customFormat="1">
      <c r="A74" s="870" t="s">
        <v>604</v>
      </c>
      <c r="C74" s="889"/>
      <c r="D74" s="874"/>
      <c r="E74" s="893"/>
      <c r="F74" s="893"/>
      <c r="G74" s="1001"/>
      <c r="H74" s="894"/>
      <c r="I74" s="1437"/>
      <c r="K74" s="875"/>
      <c r="L74" s="898"/>
    </row>
    <row r="75" spans="1:12" s="870" customFormat="1">
      <c r="C75" s="889"/>
      <c r="D75" s="874"/>
      <c r="E75" s="900"/>
      <c r="F75" s="900"/>
      <c r="G75" s="1002"/>
      <c r="H75" s="901"/>
      <c r="I75" s="1438"/>
      <c r="K75" s="875"/>
      <c r="L75" s="898"/>
    </row>
    <row r="76" spans="1:12" s="870" customFormat="1">
      <c r="C76" s="889"/>
      <c r="D76" s="874"/>
      <c r="E76" s="900"/>
      <c r="F76" s="900"/>
      <c r="G76" s="1002"/>
      <c r="H76" s="901"/>
      <c r="I76" s="1438"/>
      <c r="K76" s="875"/>
      <c r="L76" s="898"/>
    </row>
    <row r="77" spans="1:12" s="870" customFormat="1">
      <c r="C77" s="889"/>
      <c r="D77" s="874"/>
      <c r="E77" s="898"/>
      <c r="F77" s="898"/>
      <c r="G77" s="1003"/>
      <c r="H77" s="891"/>
      <c r="I77" s="1439"/>
      <c r="K77" s="875"/>
      <c r="L77" s="898"/>
    </row>
    <row r="78" spans="1:12" s="870" customFormat="1">
      <c r="C78" s="889"/>
      <c r="D78" s="874"/>
      <c r="E78" s="898"/>
      <c r="F78" s="898"/>
      <c r="G78" s="1003"/>
      <c r="H78" s="891"/>
      <c r="I78" s="1439"/>
      <c r="K78" s="875"/>
      <c r="L78" s="898"/>
    </row>
    <row r="79" spans="1:12" s="870" customFormat="1">
      <c r="C79" s="889"/>
      <c r="D79" s="874"/>
      <c r="E79" s="898"/>
      <c r="F79" s="898"/>
      <c r="G79" s="1003"/>
      <c r="H79" s="891"/>
      <c r="I79" s="1439"/>
      <c r="K79" s="875"/>
      <c r="L79" s="898"/>
    </row>
    <row r="80" spans="1:12" s="870" customFormat="1">
      <c r="A80" s="870" t="s">
        <v>590</v>
      </c>
      <c r="C80" s="889"/>
      <c r="D80" s="874"/>
      <c r="E80" s="898"/>
      <c r="F80" s="898"/>
      <c r="G80" s="1003" t="s">
        <v>329</v>
      </c>
      <c r="H80" s="891"/>
      <c r="I80" s="1439"/>
      <c r="J80" s="870" t="s">
        <v>600</v>
      </c>
      <c r="K80" s="875"/>
      <c r="L80" s="898"/>
    </row>
    <row r="81" spans="1:11" s="870" customFormat="1">
      <c r="A81" s="870" t="s">
        <v>591</v>
      </c>
      <c r="C81" s="873"/>
      <c r="D81" s="881"/>
      <c r="E81" s="873"/>
      <c r="F81" s="873"/>
      <c r="G81" s="910" t="s">
        <v>596</v>
      </c>
      <c r="H81" s="875"/>
      <c r="I81" s="1440"/>
      <c r="J81" s="870" t="s">
        <v>601</v>
      </c>
      <c r="K81" s="875"/>
    </row>
    <row r="82" spans="1:11">
      <c r="A82" s="811"/>
      <c r="B82" s="1396"/>
      <c r="C82" s="811"/>
      <c r="D82" s="811"/>
      <c r="E82" s="811"/>
      <c r="F82" s="811"/>
      <c r="G82" s="1396"/>
      <c r="H82" s="1396"/>
    </row>
    <row r="83" spans="1:11">
      <c r="A83" s="811"/>
      <c r="B83" s="1396"/>
      <c r="C83" s="811"/>
      <c r="D83" s="811"/>
      <c r="E83" s="811"/>
      <c r="F83" s="811"/>
      <c r="G83" s="1396"/>
      <c r="H83" s="1396"/>
    </row>
    <row r="84" spans="1:11">
      <c r="A84" s="811"/>
      <c r="B84" s="1396"/>
      <c r="C84" s="811"/>
      <c r="D84" s="811"/>
      <c r="E84" s="811"/>
      <c r="F84" s="811"/>
      <c r="G84" s="1396"/>
      <c r="H84" s="1396"/>
    </row>
    <row r="85" spans="1:11">
      <c r="A85" s="811"/>
      <c r="B85" s="1396"/>
      <c r="C85" s="811"/>
      <c r="D85" s="811"/>
      <c r="E85" s="811"/>
      <c r="F85" s="811"/>
      <c r="G85" s="1396"/>
      <c r="H85" s="1396"/>
    </row>
    <row r="86" spans="1:11">
      <c r="A86" s="811"/>
      <c r="B86" s="1396"/>
      <c r="C86" s="811"/>
      <c r="D86" s="811"/>
      <c r="E86" s="811"/>
      <c r="F86" s="811"/>
      <c r="G86" s="1396"/>
      <c r="H86" s="1396"/>
    </row>
    <row r="87" spans="1:11">
      <c r="A87" s="811"/>
      <c r="B87" s="1396"/>
      <c r="C87" s="811"/>
      <c r="D87" s="811"/>
      <c r="E87" s="811"/>
      <c r="F87" s="811"/>
      <c r="G87" s="1396"/>
      <c r="H87" s="1396"/>
    </row>
    <row r="88" spans="1:11">
      <c r="A88" s="811"/>
      <c r="B88" s="1396"/>
      <c r="C88" s="811"/>
      <c r="D88" s="811"/>
      <c r="E88" s="811"/>
      <c r="F88" s="811"/>
      <c r="G88" s="1396"/>
      <c r="H88" s="1396"/>
    </row>
    <row r="89" spans="1:11">
      <c r="A89" s="811"/>
      <c r="B89" s="1396"/>
      <c r="C89" s="811"/>
      <c r="D89" s="811"/>
      <c r="E89" s="811"/>
      <c r="F89" s="811"/>
      <c r="G89" s="1396"/>
      <c r="H89" s="1396"/>
    </row>
    <row r="90" spans="1:11">
      <c r="A90" s="811"/>
      <c r="B90" s="1396"/>
      <c r="C90" s="811"/>
      <c r="D90" s="811"/>
      <c r="E90" s="811"/>
      <c r="F90" s="811"/>
      <c r="G90" s="1396"/>
      <c r="H90" s="1396"/>
    </row>
    <row r="91" spans="1:11">
      <c r="A91" s="811"/>
      <c r="B91" s="1396"/>
      <c r="C91" s="811"/>
      <c r="D91" s="811"/>
      <c r="E91" s="811"/>
      <c r="F91" s="811"/>
      <c r="G91" s="1396"/>
      <c r="H91" s="1396"/>
    </row>
    <row r="92" spans="1:11">
      <c r="A92" s="811"/>
      <c r="B92" s="1396"/>
      <c r="C92" s="811"/>
      <c r="D92" s="811"/>
      <c r="E92" s="811"/>
      <c r="F92" s="811"/>
      <c r="G92" s="1396"/>
      <c r="H92" s="1396"/>
    </row>
    <row r="93" spans="1:11">
      <c r="A93" s="811"/>
      <c r="B93" s="1396"/>
      <c r="C93" s="811"/>
      <c r="D93" s="811"/>
      <c r="E93" s="811"/>
      <c r="F93" s="811"/>
      <c r="G93" s="1396"/>
      <c r="H93" s="1396"/>
    </row>
    <row r="94" spans="1:11">
      <c r="A94" s="811"/>
      <c r="B94" s="1396"/>
      <c r="C94" s="811"/>
      <c r="D94" s="811"/>
      <c r="E94" s="811"/>
      <c r="F94" s="811"/>
      <c r="G94" s="1396"/>
      <c r="H94" s="1396"/>
    </row>
    <row r="95" spans="1:11">
      <c r="A95" s="811"/>
      <c r="B95" s="1396"/>
      <c r="C95" s="811"/>
      <c r="D95" s="811"/>
      <c r="E95" s="811"/>
      <c r="F95" s="811"/>
      <c r="G95" s="1396"/>
      <c r="H95" s="1396"/>
    </row>
    <row r="96" spans="1:11">
      <c r="A96" s="811"/>
      <c r="B96" s="1396"/>
      <c r="C96" s="811"/>
      <c r="D96" s="811"/>
      <c r="E96" s="811"/>
      <c r="F96" s="811"/>
      <c r="G96" s="1396"/>
      <c r="H96" s="1396"/>
    </row>
    <row r="97" spans="1:8">
      <c r="A97" s="811"/>
      <c r="B97" s="1396"/>
      <c r="C97" s="811"/>
      <c r="D97" s="811"/>
      <c r="E97" s="811"/>
      <c r="F97" s="811"/>
      <c r="G97" s="1396"/>
      <c r="H97" s="1396"/>
    </row>
    <row r="98" spans="1:8">
      <c r="A98" s="811"/>
      <c r="B98" s="1396"/>
      <c r="C98" s="811"/>
      <c r="D98" s="811"/>
      <c r="E98" s="811"/>
      <c r="F98" s="811"/>
      <c r="G98" s="1396"/>
      <c r="H98" s="1396"/>
    </row>
    <row r="99" spans="1:8">
      <c r="A99" s="811"/>
      <c r="B99" s="1396"/>
      <c r="C99" s="811"/>
      <c r="D99" s="811"/>
      <c r="E99" s="811"/>
      <c r="F99" s="811"/>
      <c r="G99" s="1396"/>
      <c r="H99" s="1396"/>
    </row>
    <row r="100" spans="1:8">
      <c r="A100" s="811"/>
      <c r="B100" s="1396"/>
      <c r="C100" s="811"/>
      <c r="D100" s="811"/>
      <c r="E100" s="811"/>
      <c r="F100" s="811"/>
      <c r="G100" s="1396"/>
      <c r="H100" s="1396"/>
    </row>
    <row r="101" spans="1:8">
      <c r="A101" s="811"/>
      <c r="B101" s="1396"/>
      <c r="C101" s="811"/>
      <c r="D101" s="811"/>
      <c r="E101" s="811"/>
      <c r="F101" s="811"/>
      <c r="G101" s="1396"/>
      <c r="H101" s="1396"/>
    </row>
    <row r="102" spans="1:8">
      <c r="A102" s="811"/>
      <c r="B102" s="1396"/>
      <c r="C102" s="811"/>
      <c r="D102" s="811"/>
      <c r="E102" s="811"/>
      <c r="F102" s="811"/>
      <c r="G102" s="1396"/>
      <c r="H102" s="1396"/>
    </row>
    <row r="103" spans="1:8">
      <c r="A103" s="811"/>
      <c r="B103" s="1396"/>
      <c r="C103" s="811"/>
      <c r="D103" s="811"/>
      <c r="E103" s="811"/>
      <c r="F103" s="811"/>
      <c r="G103" s="1396"/>
      <c r="H103" s="1396"/>
    </row>
    <row r="104" spans="1:8">
      <c r="A104" s="811"/>
      <c r="B104" s="1396"/>
      <c r="C104" s="811"/>
      <c r="D104" s="811"/>
      <c r="E104" s="811"/>
      <c r="F104" s="811"/>
      <c r="G104" s="1396"/>
      <c r="H104" s="1396"/>
    </row>
    <row r="105" spans="1:8">
      <c r="A105" s="811"/>
      <c r="B105" s="1396"/>
      <c r="C105" s="811"/>
      <c r="D105" s="811"/>
      <c r="E105" s="811"/>
      <c r="F105" s="811"/>
      <c r="G105" s="1396"/>
      <c r="H105" s="1396"/>
    </row>
    <row r="106" spans="1:8">
      <c r="A106" s="811"/>
      <c r="B106" s="1396"/>
      <c r="C106" s="811"/>
      <c r="D106" s="811"/>
      <c r="E106" s="811"/>
      <c r="F106" s="811"/>
      <c r="G106" s="1396"/>
      <c r="H106" s="1396"/>
    </row>
    <row r="107" spans="1:8">
      <c r="A107" s="811"/>
      <c r="B107" s="1396"/>
      <c r="C107" s="811"/>
      <c r="D107" s="811"/>
      <c r="E107" s="811"/>
      <c r="F107" s="811"/>
      <c r="G107" s="1396"/>
      <c r="H107" s="1396"/>
    </row>
    <row r="108" spans="1:8">
      <c r="A108" s="811"/>
      <c r="B108" s="1396"/>
      <c r="C108" s="811"/>
      <c r="D108" s="811"/>
      <c r="E108" s="811"/>
      <c r="F108" s="811"/>
      <c r="G108" s="1396"/>
      <c r="H108" s="1396"/>
    </row>
    <row r="109" spans="1:8">
      <c r="A109" s="811"/>
      <c r="B109" s="1396"/>
      <c r="C109" s="811"/>
      <c r="D109" s="811"/>
      <c r="E109" s="811"/>
      <c r="F109" s="811"/>
      <c r="G109" s="1396"/>
      <c r="H109" s="1396"/>
    </row>
    <row r="110" spans="1:8">
      <c r="A110" s="811"/>
      <c r="B110" s="1396"/>
      <c r="C110" s="811"/>
      <c r="D110" s="811"/>
      <c r="E110" s="811"/>
      <c r="F110" s="811"/>
      <c r="G110" s="1396"/>
      <c r="H110" s="1396"/>
    </row>
    <row r="111" spans="1:8">
      <c r="A111" s="811"/>
      <c r="B111" s="1396"/>
      <c r="C111" s="811"/>
      <c r="D111" s="811"/>
      <c r="E111" s="811"/>
      <c r="F111" s="811"/>
      <c r="G111" s="1396"/>
      <c r="H111" s="1396"/>
    </row>
    <row r="112" spans="1:8">
      <c r="A112" s="811"/>
      <c r="B112" s="1396"/>
      <c r="C112" s="811"/>
      <c r="D112" s="811"/>
      <c r="E112" s="811"/>
      <c r="F112" s="811"/>
      <c r="G112" s="1396"/>
      <c r="H112" s="1396"/>
    </row>
    <row r="138" spans="2:15" ht="22.5" hidden="1" customHeight="1">
      <c r="B138" s="795" t="s">
        <v>409</v>
      </c>
      <c r="E138" s="794" t="s">
        <v>10</v>
      </c>
      <c r="I138" s="1436">
        <v>583330824201000</v>
      </c>
      <c r="N138" s="816" t="s">
        <v>399</v>
      </c>
      <c r="O138" s="816" t="s">
        <v>362</v>
      </c>
    </row>
    <row r="139" spans="2:15" ht="22.5" hidden="1" customHeight="1">
      <c r="B139" s="795" t="s">
        <v>410</v>
      </c>
      <c r="E139" s="794" t="s">
        <v>7</v>
      </c>
      <c r="I139" s="1436">
        <v>255259541201000</v>
      </c>
      <c r="N139" s="816" t="s">
        <v>253</v>
      </c>
      <c r="O139" s="816" t="s">
        <v>363</v>
      </c>
    </row>
    <row r="140" spans="2:15" ht="22.5" hidden="1" customHeight="1">
      <c r="B140" s="1408" t="s">
        <v>105</v>
      </c>
      <c r="C140" s="818"/>
      <c r="D140" s="819"/>
      <c r="E140" s="805" t="s">
        <v>10</v>
      </c>
      <c r="F140" s="805"/>
      <c r="G140" s="820" t="s">
        <v>711</v>
      </c>
      <c r="H140" s="826"/>
    </row>
    <row r="141" spans="2:15" hidden="1">
      <c r="B141" s="1406" t="s">
        <v>105</v>
      </c>
      <c r="C141" s="822"/>
      <c r="D141" s="822"/>
      <c r="E141" s="805"/>
      <c r="F141" s="805"/>
      <c r="G141" s="820" t="s">
        <v>223</v>
      </c>
      <c r="H141" s="826"/>
    </row>
    <row r="142" spans="2:15" hidden="1">
      <c r="B142" s="1405" t="s">
        <v>105</v>
      </c>
      <c r="C142" s="824"/>
      <c r="D142" s="824"/>
      <c r="E142" s="809"/>
      <c r="F142" s="809"/>
      <c r="G142" s="825" t="s">
        <v>250</v>
      </c>
      <c r="H142" s="826"/>
    </row>
  </sheetData>
  <mergeCells count="55">
    <mergeCell ref="B14:D14"/>
    <mergeCell ref="B9:D9"/>
    <mergeCell ref="B17:D17"/>
    <mergeCell ref="B18:D18"/>
    <mergeCell ref="B19:D19"/>
    <mergeCell ref="B13:D13"/>
    <mergeCell ref="B15:D15"/>
    <mergeCell ref="B16:D16"/>
    <mergeCell ref="B8:D8"/>
    <mergeCell ref="B7:D7"/>
    <mergeCell ref="B10:D10"/>
    <mergeCell ref="B11:D11"/>
    <mergeCell ref="B12:D12"/>
    <mergeCell ref="B20:D20"/>
    <mergeCell ref="B21:D21"/>
    <mergeCell ref="B23:D23"/>
    <mergeCell ref="B22:D22"/>
    <mergeCell ref="B54:D54"/>
    <mergeCell ref="B26:D26"/>
    <mergeCell ref="B27:D27"/>
    <mergeCell ref="B29:D29"/>
    <mergeCell ref="B28:D28"/>
    <mergeCell ref="B24:D24"/>
    <mergeCell ref="B25:D25"/>
    <mergeCell ref="B36:D36"/>
    <mergeCell ref="B37:D37"/>
    <mergeCell ref="B39:D39"/>
    <mergeCell ref="B38:D38"/>
    <mergeCell ref="B30:D30"/>
    <mergeCell ref="B33:D33"/>
    <mergeCell ref="B31:D31"/>
    <mergeCell ref="B32:D32"/>
    <mergeCell ref="B61:D61"/>
    <mergeCell ref="B55:D55"/>
    <mergeCell ref="B56:D56"/>
    <mergeCell ref="B57:D57"/>
    <mergeCell ref="B58:D58"/>
    <mergeCell ref="B59:D59"/>
    <mergeCell ref="B60:D60"/>
    <mergeCell ref="B34:D34"/>
    <mergeCell ref="B43:D43"/>
    <mergeCell ref="B47:D47"/>
    <mergeCell ref="B49:D49"/>
    <mergeCell ref="B53:D53"/>
    <mergeCell ref="B50:D50"/>
    <mergeCell ref="B52:D52"/>
    <mergeCell ref="B44:D44"/>
    <mergeCell ref="B48:D48"/>
    <mergeCell ref="B45:D45"/>
    <mergeCell ref="B46:D46"/>
    <mergeCell ref="B40:D40"/>
    <mergeCell ref="B41:D41"/>
    <mergeCell ref="B42:D42"/>
    <mergeCell ref="B35:D35"/>
    <mergeCell ref="B51:D5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F16" sqref="F16"/>
    </sheetView>
  </sheetViews>
  <sheetFormatPr defaultRowHeight="15"/>
  <cols>
    <col min="1" max="1" width="9.140625" style="1085"/>
    <col min="2" max="2" width="19.28515625" style="1085" customWidth="1"/>
    <col min="3" max="16384" width="9.140625" style="1085"/>
  </cols>
  <sheetData>
    <row r="1" spans="1:2" ht="17.25" customHeight="1">
      <c r="A1" s="1088" t="s">
        <v>0</v>
      </c>
      <c r="B1" s="1084" t="s">
        <v>447</v>
      </c>
    </row>
    <row r="2" spans="1:2" ht="17.25" customHeight="1">
      <c r="A2" s="1088">
        <v>1</v>
      </c>
      <c r="B2" s="1089" t="s">
        <v>181</v>
      </c>
    </row>
    <row r="3" spans="1:2" ht="17.25" customHeight="1">
      <c r="A3" s="1088">
        <v>2</v>
      </c>
      <c r="B3" s="1086" t="s">
        <v>21</v>
      </c>
    </row>
    <row r="4" spans="1:2" ht="17.25" customHeight="1">
      <c r="A4" s="1087">
        <v>3</v>
      </c>
      <c r="B4" s="1086" t="s">
        <v>182</v>
      </c>
    </row>
    <row r="5" spans="1:2" ht="17.25" customHeight="1">
      <c r="A5" s="1088">
        <v>4</v>
      </c>
      <c r="B5" s="1086" t="s">
        <v>385</v>
      </c>
    </row>
    <row r="6" spans="1:2" ht="17.25" customHeight="1">
      <c r="A6" s="1087">
        <v>5</v>
      </c>
      <c r="B6" s="1086" t="s">
        <v>718</v>
      </c>
    </row>
    <row r="7" spans="1:2" ht="17.25" customHeight="1">
      <c r="A7" s="1088">
        <v>6</v>
      </c>
      <c r="B7" s="1086" t="s">
        <v>186</v>
      </c>
    </row>
    <row r="8" spans="1:2" ht="17.25" customHeight="1">
      <c r="A8" s="1087">
        <v>7</v>
      </c>
      <c r="B8" s="1086" t="s">
        <v>28</v>
      </c>
    </row>
    <row r="9" spans="1:2" ht="17.25" customHeight="1">
      <c r="A9" s="1088">
        <v>8</v>
      </c>
      <c r="B9" s="1086" t="s">
        <v>717</v>
      </c>
    </row>
    <row r="10" spans="1:2" ht="17.25" customHeight="1">
      <c r="A10" s="1087">
        <v>9</v>
      </c>
      <c r="B10" s="1086" t="s">
        <v>659</v>
      </c>
    </row>
    <row r="11" spans="1:2" ht="17.25" customHeight="1">
      <c r="A11" s="1088">
        <v>10</v>
      </c>
      <c r="B11" s="1086" t="s">
        <v>188</v>
      </c>
    </row>
    <row r="12" spans="1:2" ht="17.25" customHeight="1">
      <c r="A12" s="1087">
        <v>11</v>
      </c>
      <c r="B12" s="1086" t="s">
        <v>189</v>
      </c>
    </row>
    <row r="13" spans="1:2" ht="17.25" customHeight="1">
      <c r="A13" s="1088">
        <v>12</v>
      </c>
      <c r="B13" s="1086" t="s">
        <v>51</v>
      </c>
    </row>
    <row r="14" spans="1:2" ht="17.25" customHeight="1">
      <c r="A14" s="1087">
        <v>13</v>
      </c>
      <c r="B14" s="1086" t="s">
        <v>191</v>
      </c>
    </row>
    <row r="15" spans="1:2" ht="17.25" customHeight="1">
      <c r="A15" s="1088">
        <v>14</v>
      </c>
      <c r="B15" s="1086" t="s">
        <v>719</v>
      </c>
    </row>
    <row r="16" spans="1:2" ht="17.25" customHeight="1">
      <c r="A16" s="1087">
        <v>15</v>
      </c>
      <c r="B16" s="1086" t="s">
        <v>256</v>
      </c>
    </row>
    <row r="17" spans="1:2" ht="17.25" customHeight="1">
      <c r="A17" s="1088">
        <v>16</v>
      </c>
      <c r="B17" s="1086" t="s">
        <v>388</v>
      </c>
    </row>
  </sheetData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I133"/>
  <sheetViews>
    <sheetView tabSelected="1" topLeftCell="A13" workbookViewId="0">
      <selection activeCell="B7" sqref="B7"/>
    </sheetView>
  </sheetViews>
  <sheetFormatPr defaultColWidth="18" defaultRowHeight="12.75"/>
  <cols>
    <col min="1" max="1" width="4.85546875" style="1126" customWidth="1"/>
    <col min="2" max="2" width="58" style="1132" customWidth="1"/>
    <col min="3" max="3" width="5.5703125" style="1126" hidden="1" customWidth="1"/>
    <col min="4" max="5" width="24" style="1129" hidden="1" customWidth="1"/>
    <col min="6" max="6" width="45.7109375" style="1126" customWidth="1"/>
    <col min="7" max="16384" width="18" style="1124"/>
  </cols>
  <sheetData>
    <row r="1" spans="1:6" ht="45" customHeight="1">
      <c r="A1" s="2951" t="s">
        <v>1065</v>
      </c>
      <c r="B1" s="2951"/>
      <c r="C1" s="2951"/>
      <c r="D1" s="2951"/>
      <c r="E1" s="2951"/>
      <c r="F1" s="2951"/>
    </row>
    <row r="2" spans="1:6">
      <c r="B2" s="1125"/>
      <c r="D2" s="1124"/>
      <c r="E2" s="1124"/>
      <c r="F2" s="1124"/>
    </row>
    <row r="3" spans="1:6" ht="13.5" thickBot="1">
      <c r="B3" s="1125"/>
      <c r="D3" s="1124"/>
      <c r="E3" s="1124"/>
      <c r="F3" s="1124"/>
    </row>
    <row r="4" spans="1:6" s="1127" customFormat="1" ht="33.75" customHeight="1" thickTop="1" thickBot="1">
      <c r="A4" s="1759" t="s">
        <v>420</v>
      </c>
      <c r="B4" s="1755" t="s">
        <v>446</v>
      </c>
      <c r="C4" s="1756" t="s">
        <v>1089</v>
      </c>
      <c r="D4" s="1757" t="s">
        <v>447</v>
      </c>
      <c r="E4" s="1760" t="s">
        <v>1088</v>
      </c>
      <c r="F4" s="1758" t="s">
        <v>1064</v>
      </c>
    </row>
    <row r="5" spans="1:6" ht="20.25" customHeight="1" thickTop="1">
      <c r="A5" s="1141">
        <v>1</v>
      </c>
      <c r="B5" s="1142" t="s">
        <v>766</v>
      </c>
      <c r="C5" s="1158">
        <v>55</v>
      </c>
      <c r="D5" s="1143" t="s">
        <v>191</v>
      </c>
      <c r="E5" s="1143" t="s">
        <v>1081</v>
      </c>
      <c r="F5" s="1144" t="s">
        <v>300</v>
      </c>
    </row>
    <row r="6" spans="1:6" ht="20.25" customHeight="1">
      <c r="A6" s="1145">
        <v>2</v>
      </c>
      <c r="B6" s="1146" t="s">
        <v>179</v>
      </c>
      <c r="C6" s="1159">
        <v>40</v>
      </c>
      <c r="D6" s="1147" t="s">
        <v>51</v>
      </c>
      <c r="E6" s="1147" t="s">
        <v>51</v>
      </c>
      <c r="F6" s="1148" t="s">
        <v>204</v>
      </c>
    </row>
    <row r="7" spans="1:6" ht="20.25" customHeight="1">
      <c r="A7" s="1145">
        <v>3</v>
      </c>
      <c r="B7" s="1146" t="s">
        <v>184</v>
      </c>
      <c r="C7" s="1159">
        <v>63</v>
      </c>
      <c r="D7" s="1147" t="s">
        <v>185</v>
      </c>
      <c r="E7" s="1147" t="s">
        <v>656</v>
      </c>
      <c r="F7" s="1148" t="s">
        <v>178</v>
      </c>
    </row>
    <row r="8" spans="1:6" ht="20.25" customHeight="1">
      <c r="A8" s="1145">
        <v>4</v>
      </c>
      <c r="B8" s="1146" t="s">
        <v>52</v>
      </c>
      <c r="C8" s="1159">
        <v>37</v>
      </c>
      <c r="D8" s="1147" t="s">
        <v>191</v>
      </c>
      <c r="E8" s="1147"/>
      <c r="F8" s="1148" t="s">
        <v>767</v>
      </c>
    </row>
    <row r="9" spans="1:6" ht="20.25" customHeight="1">
      <c r="A9" s="1145">
        <v>5</v>
      </c>
      <c r="B9" s="1146" t="s">
        <v>733</v>
      </c>
      <c r="C9" s="1159">
        <v>34</v>
      </c>
      <c r="D9" s="1147" t="s">
        <v>189</v>
      </c>
      <c r="E9" s="1147" t="s">
        <v>1078</v>
      </c>
      <c r="F9" s="1148" t="s">
        <v>732</v>
      </c>
    </row>
    <row r="10" spans="1:6" ht="20.25" customHeight="1">
      <c r="A10" s="1145">
        <v>6</v>
      </c>
      <c r="B10" s="1146" t="s">
        <v>777</v>
      </c>
      <c r="C10" s="1159">
        <v>49</v>
      </c>
      <c r="D10" s="1147" t="s">
        <v>51</v>
      </c>
      <c r="E10" s="1147" t="s">
        <v>51</v>
      </c>
      <c r="F10" s="1148" t="s">
        <v>778</v>
      </c>
    </row>
    <row r="11" spans="1:6" ht="20.25" customHeight="1">
      <c r="A11" s="1145">
        <v>7</v>
      </c>
      <c r="B11" s="1146" t="s">
        <v>125</v>
      </c>
      <c r="C11" s="1159">
        <v>23</v>
      </c>
      <c r="D11" s="1147" t="s">
        <v>188</v>
      </c>
      <c r="E11" s="1147" t="s">
        <v>44</v>
      </c>
      <c r="F11" s="1148" t="s">
        <v>203</v>
      </c>
    </row>
    <row r="12" spans="1:6" ht="20.25" customHeight="1">
      <c r="A12" s="1145">
        <v>8</v>
      </c>
      <c r="B12" s="1146" t="s">
        <v>95</v>
      </c>
      <c r="C12" s="1159">
        <v>57</v>
      </c>
      <c r="D12" s="1147" t="s">
        <v>187</v>
      </c>
      <c r="E12" s="1147" t="s">
        <v>1086</v>
      </c>
      <c r="F12" s="1148" t="s">
        <v>776</v>
      </c>
    </row>
    <row r="13" spans="1:6" ht="20.25" customHeight="1">
      <c r="A13" s="1145">
        <v>9</v>
      </c>
      <c r="B13" s="1146" t="s">
        <v>126</v>
      </c>
      <c r="C13" s="1160">
        <v>7</v>
      </c>
      <c r="D13" s="1147" t="s">
        <v>188</v>
      </c>
      <c r="E13" s="1147" t="s">
        <v>661</v>
      </c>
      <c r="F13" s="1150" t="s">
        <v>251</v>
      </c>
    </row>
    <row r="14" spans="1:6" ht="20.25" customHeight="1">
      <c r="A14" s="1145">
        <v>10</v>
      </c>
      <c r="B14" s="1146" t="s">
        <v>755</v>
      </c>
      <c r="C14" s="1161">
        <v>59</v>
      </c>
      <c r="D14" s="1147" t="s">
        <v>185</v>
      </c>
      <c r="E14" s="1147"/>
      <c r="F14" s="1148" t="s">
        <v>764</v>
      </c>
    </row>
    <row r="15" spans="1:6" ht="20.25" customHeight="1">
      <c r="A15" s="1145">
        <v>11</v>
      </c>
      <c r="B15" s="1146" t="s">
        <v>627</v>
      </c>
      <c r="C15" s="1160">
        <v>14</v>
      </c>
      <c r="D15" s="1151" t="s">
        <v>188</v>
      </c>
      <c r="E15" s="1147" t="s">
        <v>44</v>
      </c>
      <c r="F15" s="1148" t="s">
        <v>628</v>
      </c>
    </row>
    <row r="16" spans="1:6" ht="20.25" customHeight="1">
      <c r="A16" s="1145">
        <v>12</v>
      </c>
      <c r="B16" s="1146" t="s">
        <v>790</v>
      </c>
      <c r="C16" s="1159">
        <v>26</v>
      </c>
      <c r="D16" s="1147" t="s">
        <v>185</v>
      </c>
      <c r="E16" s="1147" t="s">
        <v>1071</v>
      </c>
      <c r="F16" s="1148" t="s">
        <v>791</v>
      </c>
    </row>
    <row r="17" spans="1:6" ht="20.25" customHeight="1">
      <c r="A17" s="1145">
        <v>13</v>
      </c>
      <c r="B17" s="1146" t="s">
        <v>78</v>
      </c>
      <c r="C17" s="1159">
        <v>17</v>
      </c>
      <c r="D17" s="1147" t="s">
        <v>182</v>
      </c>
      <c r="E17" s="1147" t="s">
        <v>1075</v>
      </c>
      <c r="F17" s="1148" t="s">
        <v>242</v>
      </c>
    </row>
    <row r="18" spans="1:6" ht="20.25" customHeight="1">
      <c r="A18" s="1145">
        <v>14</v>
      </c>
      <c r="B18" s="1146" t="s">
        <v>740</v>
      </c>
      <c r="C18" s="1159">
        <v>41</v>
      </c>
      <c r="D18" s="1147" t="s">
        <v>238</v>
      </c>
      <c r="E18" s="1147" t="s">
        <v>1080</v>
      </c>
      <c r="F18" s="1148" t="s">
        <v>741</v>
      </c>
    </row>
    <row r="19" spans="1:6" ht="20.25" customHeight="1">
      <c r="A19" s="1145">
        <v>15</v>
      </c>
      <c r="B19" s="1146" t="s">
        <v>748</v>
      </c>
      <c r="C19" s="1159">
        <v>50</v>
      </c>
      <c r="D19" s="1147" t="s">
        <v>187</v>
      </c>
      <c r="E19" s="1147" t="s">
        <v>1079</v>
      </c>
      <c r="F19" s="1148" t="s">
        <v>749</v>
      </c>
    </row>
    <row r="20" spans="1:6" ht="20.25" customHeight="1">
      <c r="A20" s="1145">
        <v>16</v>
      </c>
      <c r="B20" s="1146" t="s">
        <v>625</v>
      </c>
      <c r="C20" s="1160">
        <v>13</v>
      </c>
      <c r="D20" s="1147" t="s">
        <v>719</v>
      </c>
      <c r="E20" s="1147" t="s">
        <v>1072</v>
      </c>
      <c r="F20" s="1148" t="s">
        <v>763</v>
      </c>
    </row>
    <row r="21" spans="1:6" ht="20.25" customHeight="1">
      <c r="A21" s="1145">
        <v>17</v>
      </c>
      <c r="B21" s="1146" t="s">
        <v>751</v>
      </c>
      <c r="C21" s="1159">
        <v>54</v>
      </c>
      <c r="D21" s="1147" t="s">
        <v>187</v>
      </c>
      <c r="E21" s="1147" t="s">
        <v>1085</v>
      </c>
      <c r="F21" s="1148" t="s">
        <v>752</v>
      </c>
    </row>
    <row r="22" spans="1:6" ht="20.25" customHeight="1">
      <c r="A22" s="1145">
        <v>18</v>
      </c>
      <c r="B22" s="1146" t="s">
        <v>402</v>
      </c>
      <c r="C22" s="1159">
        <v>46</v>
      </c>
      <c r="D22" s="1147" t="s">
        <v>181</v>
      </c>
      <c r="E22" s="1147" t="s">
        <v>8</v>
      </c>
      <c r="F22" s="1148" t="s">
        <v>241</v>
      </c>
    </row>
    <row r="23" spans="1:6" ht="20.25" customHeight="1">
      <c r="A23" s="1145">
        <v>19</v>
      </c>
      <c r="B23" s="1146" t="s">
        <v>757</v>
      </c>
      <c r="C23" s="1159">
        <v>58</v>
      </c>
      <c r="D23" s="1147" t="s">
        <v>51</v>
      </c>
      <c r="E23" s="1147" t="s">
        <v>51</v>
      </c>
      <c r="F23" s="1148" t="s">
        <v>762</v>
      </c>
    </row>
    <row r="24" spans="1:6" ht="20.25" customHeight="1">
      <c r="A24" s="1145">
        <v>20</v>
      </c>
      <c r="B24" s="1146" t="s">
        <v>118</v>
      </c>
      <c r="C24" s="1159">
        <v>53</v>
      </c>
      <c r="D24" s="1147" t="s">
        <v>750</v>
      </c>
      <c r="E24" s="1147" t="s">
        <v>1079</v>
      </c>
      <c r="F24" s="1148" t="s">
        <v>264</v>
      </c>
    </row>
    <row r="25" spans="1:6" ht="20.25" customHeight="1">
      <c r="A25" s="1145">
        <v>21</v>
      </c>
      <c r="B25" s="1146" t="s">
        <v>410</v>
      </c>
      <c r="C25" s="1159">
        <v>35</v>
      </c>
      <c r="D25" s="1147" t="s">
        <v>183</v>
      </c>
      <c r="E25" s="1147"/>
      <c r="F25" s="1152" t="s">
        <v>292</v>
      </c>
    </row>
    <row r="26" spans="1:6" ht="20.25" customHeight="1">
      <c r="A26" s="1145">
        <v>22</v>
      </c>
      <c r="B26" s="1146" t="s">
        <v>45</v>
      </c>
      <c r="C26" s="1160">
        <v>8</v>
      </c>
      <c r="D26" s="1147" t="s">
        <v>21</v>
      </c>
      <c r="E26" s="1147" t="s">
        <v>21</v>
      </c>
      <c r="F26" s="1148" t="s">
        <v>426</v>
      </c>
    </row>
    <row r="27" spans="1:6" ht="20.25" customHeight="1">
      <c r="A27" s="1145">
        <v>23</v>
      </c>
      <c r="B27" s="1146" t="s">
        <v>80</v>
      </c>
      <c r="C27" s="1159">
        <v>19</v>
      </c>
      <c r="D27" s="1147" t="s">
        <v>182</v>
      </c>
      <c r="E27" s="1147" t="s">
        <v>1075</v>
      </c>
      <c r="F27" s="1148" t="s">
        <v>634</v>
      </c>
    </row>
    <row r="28" spans="1:6" ht="20.25" customHeight="1">
      <c r="A28" s="1145">
        <v>24</v>
      </c>
      <c r="B28" s="1146" t="s">
        <v>789</v>
      </c>
      <c r="C28" s="1159">
        <v>16</v>
      </c>
      <c r="D28" s="1147" t="s">
        <v>185</v>
      </c>
      <c r="E28" s="1147" t="s">
        <v>1074</v>
      </c>
      <c r="F28" s="1148" t="s">
        <v>631</v>
      </c>
    </row>
    <row r="29" spans="1:6" ht="20.25" customHeight="1">
      <c r="A29" s="1145">
        <v>25</v>
      </c>
      <c r="B29" s="1146" t="s">
        <v>63</v>
      </c>
      <c r="C29" s="1159">
        <v>33</v>
      </c>
      <c r="D29" s="1147" t="s">
        <v>191</v>
      </c>
      <c r="E29" s="1147" t="s">
        <v>54</v>
      </c>
      <c r="F29" s="1148" t="s">
        <v>206</v>
      </c>
    </row>
    <row r="30" spans="1:6" ht="20.25" customHeight="1">
      <c r="A30" s="1145">
        <v>26</v>
      </c>
      <c r="B30" s="1153" t="s">
        <v>745</v>
      </c>
      <c r="C30" s="1160">
        <v>48</v>
      </c>
      <c r="D30" s="1151" t="s">
        <v>186</v>
      </c>
      <c r="E30" s="1147" t="s">
        <v>1082</v>
      </c>
      <c r="F30" s="1149"/>
    </row>
    <row r="31" spans="1:6" ht="20.25" customHeight="1">
      <c r="A31" s="1145">
        <v>27</v>
      </c>
      <c r="B31" s="1153" t="s">
        <v>785</v>
      </c>
      <c r="C31" s="1160">
        <v>47</v>
      </c>
      <c r="D31" s="1151" t="s">
        <v>191</v>
      </c>
      <c r="E31" s="1147" t="s">
        <v>1081</v>
      </c>
      <c r="F31" s="1148" t="s">
        <v>786</v>
      </c>
    </row>
    <row r="32" spans="1:6" ht="20.25" customHeight="1">
      <c r="A32" s="1145">
        <v>28</v>
      </c>
      <c r="B32" s="1153" t="s">
        <v>728</v>
      </c>
      <c r="C32" s="1160">
        <v>31</v>
      </c>
      <c r="D32" s="1151" t="s">
        <v>189</v>
      </c>
      <c r="E32" s="1147" t="s">
        <v>49</v>
      </c>
      <c r="F32" s="1148" t="s">
        <v>729</v>
      </c>
    </row>
    <row r="33" spans="1:6" ht="20.25" customHeight="1">
      <c r="A33" s="1145">
        <v>29</v>
      </c>
      <c r="B33" s="1146" t="s">
        <v>89</v>
      </c>
      <c r="C33" s="1159">
        <v>21</v>
      </c>
      <c r="D33" s="1147" t="s">
        <v>183</v>
      </c>
      <c r="E33" s="1147" t="s">
        <v>1076</v>
      </c>
      <c r="F33" s="1148" t="s">
        <v>252</v>
      </c>
    </row>
    <row r="34" spans="1:6" ht="20.25" customHeight="1">
      <c r="A34" s="1145">
        <v>30</v>
      </c>
      <c r="B34" s="1154" t="s">
        <v>769</v>
      </c>
      <c r="C34" s="1159">
        <v>65</v>
      </c>
      <c r="D34" s="1147" t="s">
        <v>182</v>
      </c>
      <c r="E34" s="1147" t="s">
        <v>1075</v>
      </c>
      <c r="F34" s="1148" t="s">
        <v>770</v>
      </c>
    </row>
    <row r="35" spans="1:6" ht="20.25" customHeight="1">
      <c r="A35" s="1145">
        <v>31</v>
      </c>
      <c r="B35" s="1154" t="s">
        <v>771</v>
      </c>
      <c r="C35" s="1159">
        <v>51</v>
      </c>
      <c r="D35" s="1147" t="s">
        <v>183</v>
      </c>
      <c r="E35" s="1147" t="s">
        <v>1083</v>
      </c>
      <c r="F35" s="1148" t="s">
        <v>195</v>
      </c>
    </row>
    <row r="36" spans="1:6" ht="20.25" customHeight="1">
      <c r="A36" s="1145">
        <v>32</v>
      </c>
      <c r="B36" s="1146" t="s">
        <v>386</v>
      </c>
      <c r="C36" s="1159">
        <v>5</v>
      </c>
      <c r="D36" s="1147" t="s">
        <v>181</v>
      </c>
      <c r="E36" s="1147" t="s">
        <v>1069</v>
      </c>
      <c r="F36" s="1148" t="s">
        <v>423</v>
      </c>
    </row>
    <row r="37" spans="1:6" ht="20.25" customHeight="1">
      <c r="A37" s="1145">
        <v>33</v>
      </c>
      <c r="B37" s="1146" t="s">
        <v>38</v>
      </c>
      <c r="C37" s="1159">
        <v>67</v>
      </c>
      <c r="D37" s="1147" t="s">
        <v>183</v>
      </c>
      <c r="E37" s="1147" t="s">
        <v>1087</v>
      </c>
      <c r="F37" s="1148" t="s">
        <v>239</v>
      </c>
    </row>
    <row r="38" spans="1:6" ht="20.25" customHeight="1">
      <c r="A38" s="1145">
        <v>34</v>
      </c>
      <c r="B38" s="1146" t="s">
        <v>411</v>
      </c>
      <c r="C38" s="1159">
        <v>56</v>
      </c>
      <c r="D38" s="1147" t="s">
        <v>189</v>
      </c>
      <c r="E38" s="1147" t="s">
        <v>50</v>
      </c>
      <c r="F38" s="1148" t="s">
        <v>338</v>
      </c>
    </row>
    <row r="39" spans="1:6" ht="20.25" customHeight="1">
      <c r="A39" s="1145">
        <v>35</v>
      </c>
      <c r="B39" s="1146" t="s">
        <v>84</v>
      </c>
      <c r="C39" s="1159">
        <v>27</v>
      </c>
      <c r="D39" s="1147" t="s">
        <v>182</v>
      </c>
      <c r="E39" s="1147" t="s">
        <v>1075</v>
      </c>
      <c r="F39" s="1148" t="s">
        <v>237</v>
      </c>
    </row>
    <row r="40" spans="1:6" ht="20.25" customHeight="1">
      <c r="A40" s="1145">
        <v>36</v>
      </c>
      <c r="B40" s="1146" t="s">
        <v>730</v>
      </c>
      <c r="C40" s="1159">
        <v>32</v>
      </c>
      <c r="D40" s="1147" t="s">
        <v>188</v>
      </c>
      <c r="E40" s="1147" t="s">
        <v>46</v>
      </c>
      <c r="F40" s="1148" t="s">
        <v>731</v>
      </c>
    </row>
    <row r="41" spans="1:6" ht="20.25" customHeight="1">
      <c r="A41" s="1145">
        <v>37</v>
      </c>
      <c r="B41" s="1146" t="s">
        <v>152</v>
      </c>
      <c r="C41" s="1160">
        <v>39</v>
      </c>
      <c r="D41" s="1151" t="s">
        <v>51</v>
      </c>
      <c r="E41" s="1147" t="s">
        <v>51</v>
      </c>
      <c r="F41" s="1148" t="s">
        <v>243</v>
      </c>
    </row>
    <row r="42" spans="1:6" ht="20.25" customHeight="1">
      <c r="A42" s="1145">
        <v>38</v>
      </c>
      <c r="B42" s="1146" t="s">
        <v>100</v>
      </c>
      <c r="C42" s="1160">
        <v>11</v>
      </c>
      <c r="D42" s="1151" t="s">
        <v>185</v>
      </c>
      <c r="E42" s="1147" t="s">
        <v>656</v>
      </c>
      <c r="F42" s="1148" t="s">
        <v>433</v>
      </c>
    </row>
    <row r="43" spans="1:6" ht="20.25" customHeight="1">
      <c r="A43" s="1145">
        <v>39</v>
      </c>
      <c r="B43" s="1146" t="s">
        <v>715</v>
      </c>
      <c r="C43" s="1159">
        <v>6</v>
      </c>
      <c r="D43" s="1147" t="s">
        <v>51</v>
      </c>
      <c r="E43" s="1147" t="s">
        <v>51</v>
      </c>
      <c r="F43" s="1148" t="s">
        <v>620</v>
      </c>
    </row>
    <row r="44" spans="1:6" s="1126" customFormat="1" ht="20.25" customHeight="1">
      <c r="A44" s="1145">
        <v>40</v>
      </c>
      <c r="B44" s="1146" t="s">
        <v>119</v>
      </c>
      <c r="C44" s="1160">
        <v>43</v>
      </c>
      <c r="D44" s="1151" t="s">
        <v>187</v>
      </c>
      <c r="E44" s="1147" t="s">
        <v>1079</v>
      </c>
      <c r="F44" s="1148" t="s">
        <v>437</v>
      </c>
    </row>
    <row r="45" spans="1:6" ht="20.25" customHeight="1">
      <c r="A45" s="1145">
        <v>41</v>
      </c>
      <c r="B45" s="1146" t="s">
        <v>726</v>
      </c>
      <c r="C45" s="1160">
        <v>30</v>
      </c>
      <c r="D45" s="1151" t="s">
        <v>189</v>
      </c>
      <c r="E45" s="1147" t="s">
        <v>49</v>
      </c>
      <c r="F45" s="1148" t="s">
        <v>727</v>
      </c>
    </row>
    <row r="46" spans="1:6" ht="20.25" customHeight="1">
      <c r="A46" s="1145">
        <v>42</v>
      </c>
      <c r="B46" s="1146" t="s">
        <v>302</v>
      </c>
      <c r="C46" s="1159">
        <v>2</v>
      </c>
      <c r="D46" s="1147" t="s">
        <v>21</v>
      </c>
      <c r="E46" s="1147" t="s">
        <v>21</v>
      </c>
      <c r="F46" s="1148" t="s">
        <v>22</v>
      </c>
    </row>
    <row r="47" spans="1:6" ht="20.25" customHeight="1">
      <c r="A47" s="1145">
        <v>43</v>
      </c>
      <c r="B47" s="1146" t="s">
        <v>24</v>
      </c>
      <c r="C47" s="1159">
        <v>1</v>
      </c>
      <c r="D47" s="1147" t="s">
        <v>21</v>
      </c>
      <c r="E47" s="1147" t="s">
        <v>21</v>
      </c>
      <c r="F47" s="1148" t="s">
        <v>622</v>
      </c>
    </row>
    <row r="48" spans="1:6" ht="20.25" customHeight="1">
      <c r="A48" s="1145">
        <v>44</v>
      </c>
      <c r="B48" s="1154" t="s">
        <v>131</v>
      </c>
      <c r="C48" s="1159">
        <v>60</v>
      </c>
      <c r="D48" s="1147" t="s">
        <v>188</v>
      </c>
      <c r="E48" s="1147" t="s">
        <v>46</v>
      </c>
      <c r="F48" s="1148" t="s">
        <v>760</v>
      </c>
    </row>
    <row r="49" spans="1:6" ht="20.25" customHeight="1">
      <c r="A49" s="1145">
        <v>45</v>
      </c>
      <c r="B49" s="1146" t="s">
        <v>721</v>
      </c>
      <c r="C49" s="1159">
        <v>29</v>
      </c>
      <c r="D49" s="1147" t="s">
        <v>181</v>
      </c>
      <c r="E49" s="1147" t="s">
        <v>15</v>
      </c>
      <c r="F49" s="1148" t="s">
        <v>722</v>
      </c>
    </row>
    <row r="50" spans="1:6" ht="20.25" customHeight="1">
      <c r="A50" s="1145">
        <v>46</v>
      </c>
      <c r="B50" s="1146" t="s">
        <v>387</v>
      </c>
      <c r="C50" s="1160">
        <v>9</v>
      </c>
      <c r="D50" s="1147" t="s">
        <v>189</v>
      </c>
      <c r="E50" s="1147" t="s">
        <v>1070</v>
      </c>
      <c r="F50" s="1148" t="s">
        <v>340</v>
      </c>
    </row>
    <row r="51" spans="1:6" ht="20.25" customHeight="1">
      <c r="A51" s="1145">
        <v>47</v>
      </c>
      <c r="B51" s="1153" t="s">
        <v>779</v>
      </c>
      <c r="C51" s="1160">
        <v>68</v>
      </c>
      <c r="D51" s="1151" t="s">
        <v>188</v>
      </c>
      <c r="E51" s="1147" t="s">
        <v>46</v>
      </c>
      <c r="F51" s="1148" t="s">
        <v>775</v>
      </c>
    </row>
    <row r="52" spans="1:6" ht="20.25" customHeight="1">
      <c r="A52" s="1145">
        <v>48</v>
      </c>
      <c r="B52" s="1146" t="s">
        <v>336</v>
      </c>
      <c r="C52" s="1159">
        <v>4</v>
      </c>
      <c r="D52" s="1147" t="s">
        <v>189</v>
      </c>
      <c r="E52" s="1147" t="s">
        <v>1068</v>
      </c>
      <c r="F52" s="1148" t="s">
        <v>337</v>
      </c>
    </row>
    <row r="53" spans="1:6" ht="20.25" customHeight="1">
      <c r="A53" s="1145">
        <v>49</v>
      </c>
      <c r="B53" s="1146" t="s">
        <v>738</v>
      </c>
      <c r="C53" s="1160">
        <v>42</v>
      </c>
      <c r="D53" s="1151" t="s">
        <v>51</v>
      </c>
      <c r="E53" s="1147" t="s">
        <v>51</v>
      </c>
      <c r="F53" s="1148" t="s">
        <v>784</v>
      </c>
    </row>
    <row r="54" spans="1:6" ht="20.25" customHeight="1">
      <c r="A54" s="1145">
        <v>50</v>
      </c>
      <c r="B54" s="1146" t="s">
        <v>305</v>
      </c>
      <c r="C54" s="1159">
        <v>52</v>
      </c>
      <c r="D54" s="1147" t="s">
        <v>188</v>
      </c>
      <c r="E54" s="1147" t="s">
        <v>1084</v>
      </c>
      <c r="F54" s="1148" t="s">
        <v>195</v>
      </c>
    </row>
    <row r="55" spans="1:6" ht="20.25" customHeight="1">
      <c r="A55" s="1145">
        <v>51</v>
      </c>
      <c r="B55" s="1146" t="s">
        <v>32</v>
      </c>
      <c r="C55" s="1159">
        <v>45</v>
      </c>
      <c r="D55" s="1147" t="s">
        <v>181</v>
      </c>
      <c r="E55" s="1147" t="s">
        <v>1069</v>
      </c>
      <c r="F55" s="1148" t="s">
        <v>196</v>
      </c>
    </row>
    <row r="56" spans="1:6" ht="20.25" customHeight="1">
      <c r="A56" s="1145">
        <v>52</v>
      </c>
      <c r="B56" s="1146" t="s">
        <v>623</v>
      </c>
      <c r="C56" s="1159">
        <v>10</v>
      </c>
      <c r="D56" s="1147" t="s">
        <v>188</v>
      </c>
      <c r="E56" s="1147" t="s">
        <v>44</v>
      </c>
      <c r="F56" s="1148" t="s">
        <v>624</v>
      </c>
    </row>
    <row r="57" spans="1:6" ht="20.25" customHeight="1">
      <c r="A57" s="1145">
        <v>53</v>
      </c>
      <c r="B57" s="1146" t="s">
        <v>710</v>
      </c>
      <c r="C57" s="1159">
        <v>24</v>
      </c>
      <c r="D57" s="1151" t="s">
        <v>183</v>
      </c>
      <c r="E57" s="1147" t="s">
        <v>1077</v>
      </c>
      <c r="F57" s="1148" t="s">
        <v>772</v>
      </c>
    </row>
    <row r="58" spans="1:6" ht="20.25" customHeight="1">
      <c r="A58" s="1145">
        <v>54</v>
      </c>
      <c r="B58" s="1146" t="s">
        <v>103</v>
      </c>
      <c r="C58" s="1159">
        <v>12</v>
      </c>
      <c r="D58" s="1151" t="s">
        <v>185</v>
      </c>
      <c r="E58" s="1147" t="s">
        <v>1071</v>
      </c>
      <c r="F58" s="1148"/>
    </row>
    <row r="59" spans="1:6" ht="20.25" customHeight="1">
      <c r="A59" s="1145">
        <v>55</v>
      </c>
      <c r="B59" s="1146" t="s">
        <v>632</v>
      </c>
      <c r="C59" s="1159">
        <v>18</v>
      </c>
      <c r="D59" s="1147" t="s">
        <v>188</v>
      </c>
      <c r="E59" s="1147" t="s">
        <v>46</v>
      </c>
      <c r="F59" s="1148" t="s">
        <v>781</v>
      </c>
    </row>
    <row r="60" spans="1:6" ht="20.25" customHeight="1">
      <c r="A60" s="1145">
        <v>56</v>
      </c>
      <c r="B60" s="1146" t="s">
        <v>104</v>
      </c>
      <c r="C60" s="1159">
        <v>22</v>
      </c>
      <c r="D60" s="1147" t="s">
        <v>185</v>
      </c>
      <c r="E60" s="1147" t="s">
        <v>1071</v>
      </c>
      <c r="F60" s="1148" t="s">
        <v>200</v>
      </c>
    </row>
    <row r="61" spans="1:6" ht="20.25" customHeight="1">
      <c r="A61" s="1145">
        <v>57</v>
      </c>
      <c r="B61" s="1155" t="s">
        <v>758</v>
      </c>
      <c r="C61" s="1159">
        <v>69</v>
      </c>
      <c r="D61" s="1147" t="s">
        <v>51</v>
      </c>
      <c r="E61" s="1147" t="s">
        <v>51</v>
      </c>
      <c r="F61" s="1148" t="s">
        <v>759</v>
      </c>
    </row>
    <row r="62" spans="1:6" ht="20.25" customHeight="1">
      <c r="A62" s="1145">
        <v>58</v>
      </c>
      <c r="B62" s="1146" t="s">
        <v>134</v>
      </c>
      <c r="C62" s="1159">
        <v>38</v>
      </c>
      <c r="D62" s="1147" t="s">
        <v>188</v>
      </c>
      <c r="E62" s="1147" t="s">
        <v>661</v>
      </c>
      <c r="F62" s="1148" t="s">
        <v>193</v>
      </c>
    </row>
    <row r="63" spans="1:6" ht="20.25" customHeight="1">
      <c r="A63" s="1145">
        <v>59</v>
      </c>
      <c r="B63" s="1146" t="s">
        <v>9</v>
      </c>
      <c r="C63" s="1159">
        <v>61</v>
      </c>
      <c r="D63" s="1147" t="s">
        <v>181</v>
      </c>
      <c r="E63" s="1147" t="s">
        <v>1069</v>
      </c>
      <c r="F63" s="1148" t="s">
        <v>492</v>
      </c>
    </row>
    <row r="64" spans="1:6" ht="20.25" customHeight="1">
      <c r="A64" s="1145">
        <v>60</v>
      </c>
      <c r="B64" s="1146" t="s">
        <v>800</v>
      </c>
      <c r="C64" s="1159"/>
      <c r="D64" s="1147" t="s">
        <v>191</v>
      </c>
      <c r="E64" s="1151" t="s">
        <v>1081</v>
      </c>
      <c r="F64" s="1148" t="s">
        <v>488</v>
      </c>
    </row>
    <row r="65" spans="1:6" ht="20.25" customHeight="1">
      <c r="A65" s="1145">
        <v>61</v>
      </c>
      <c r="B65" s="1146" t="s">
        <v>629</v>
      </c>
      <c r="C65" s="1159">
        <v>15</v>
      </c>
      <c r="D65" s="1147" t="s">
        <v>238</v>
      </c>
      <c r="E65" s="1147" t="s">
        <v>1073</v>
      </c>
      <c r="F65" s="1148" t="s">
        <v>630</v>
      </c>
    </row>
    <row r="66" spans="1:6" ht="20.25" customHeight="1">
      <c r="A66" s="1145">
        <v>62</v>
      </c>
      <c r="B66" s="1146" t="s">
        <v>716</v>
      </c>
      <c r="C66" s="1159">
        <v>25</v>
      </c>
      <c r="D66" s="1147" t="s">
        <v>185</v>
      </c>
      <c r="E66" s="1147" t="s">
        <v>656</v>
      </c>
      <c r="F66" s="1148" t="s">
        <v>720</v>
      </c>
    </row>
    <row r="67" spans="1:6" ht="20.25" customHeight="1">
      <c r="A67" s="1145">
        <v>63</v>
      </c>
      <c r="B67" s="1154" t="s">
        <v>40</v>
      </c>
      <c r="C67" s="1159">
        <v>64</v>
      </c>
      <c r="D67" s="1147" t="s">
        <v>51</v>
      </c>
      <c r="E67" s="1147" t="s">
        <v>51</v>
      </c>
      <c r="F67" s="1149">
        <v>8126791922</v>
      </c>
    </row>
    <row r="68" spans="1:6" ht="20.25" customHeight="1">
      <c r="A68" s="1145">
        <v>64</v>
      </c>
      <c r="B68" s="1146" t="s">
        <v>723</v>
      </c>
      <c r="C68" s="1159">
        <v>66</v>
      </c>
      <c r="D68" s="1147" t="s">
        <v>189</v>
      </c>
      <c r="E68" s="1147" t="s">
        <v>49</v>
      </c>
      <c r="F68" s="1148" t="s">
        <v>724</v>
      </c>
    </row>
    <row r="69" spans="1:6" ht="20.25" customHeight="1">
      <c r="A69" s="1145">
        <v>65</v>
      </c>
      <c r="B69" s="1146" t="s">
        <v>736</v>
      </c>
      <c r="C69" s="1159">
        <v>36</v>
      </c>
      <c r="D69" s="1147" t="s">
        <v>187</v>
      </c>
      <c r="E69" s="1147" t="s">
        <v>1079</v>
      </c>
      <c r="F69" s="1148" t="s">
        <v>202</v>
      </c>
    </row>
    <row r="70" spans="1:6" ht="20.25" customHeight="1">
      <c r="A70" s="1145">
        <v>66</v>
      </c>
      <c r="B70" s="1154" t="s">
        <v>105</v>
      </c>
      <c r="C70" s="1162">
        <v>3</v>
      </c>
      <c r="D70" s="1156" t="s">
        <v>185</v>
      </c>
      <c r="E70" s="1156" t="s">
        <v>1067</v>
      </c>
      <c r="F70" s="1148" t="s">
        <v>795</v>
      </c>
    </row>
    <row r="71" spans="1:6" ht="20.25" customHeight="1">
      <c r="A71" s="1145">
        <v>67</v>
      </c>
      <c r="B71" s="1154" t="s">
        <v>42</v>
      </c>
      <c r="C71" s="1160">
        <v>62</v>
      </c>
      <c r="D71" s="1151" t="s">
        <v>181</v>
      </c>
      <c r="E71" s="1147" t="s">
        <v>8</v>
      </c>
      <c r="F71" s="1148" t="s">
        <v>486</v>
      </c>
    </row>
    <row r="72" spans="1:6" ht="21.75" customHeight="1" thickBot="1">
      <c r="A72" s="1477">
        <v>68</v>
      </c>
      <c r="B72" s="1478" t="s">
        <v>792</v>
      </c>
      <c r="C72" s="1479">
        <v>28</v>
      </c>
      <c r="D72" s="1480" t="s">
        <v>189</v>
      </c>
      <c r="E72" s="1480" t="s">
        <v>49</v>
      </c>
      <c r="F72" s="1157" t="s">
        <v>240</v>
      </c>
    </row>
    <row r="73" spans="1:6" ht="13.5" thickTop="1">
      <c r="A73" s="1131"/>
      <c r="B73" s="1128"/>
      <c r="C73" s="1131"/>
      <c r="D73" s="1134"/>
      <c r="E73" s="1134"/>
      <c r="F73" s="1131"/>
    </row>
    <row r="74" spans="1:6">
      <c r="A74" s="1131"/>
      <c r="B74" s="1128"/>
      <c r="C74" s="1131"/>
      <c r="D74" s="1134"/>
      <c r="E74" s="1134"/>
      <c r="F74" s="1131"/>
    </row>
    <row r="75" spans="1:6">
      <c r="A75" s="1131"/>
      <c r="B75" s="1128"/>
      <c r="C75" s="1131"/>
      <c r="D75" s="1134"/>
      <c r="E75" s="1134"/>
      <c r="F75" s="1131" t="s">
        <v>1066</v>
      </c>
    </row>
    <row r="76" spans="1:6">
      <c r="A76" s="1131"/>
      <c r="B76" s="1128"/>
      <c r="C76" s="1131"/>
      <c r="D76" s="1134"/>
      <c r="E76" s="1134"/>
      <c r="F76" s="1131"/>
    </row>
    <row r="77" spans="1:6">
      <c r="A77" s="1131"/>
      <c r="B77" s="1128"/>
      <c r="C77" s="1131"/>
      <c r="D77" s="1134"/>
      <c r="E77" s="1134"/>
      <c r="F77" s="1131"/>
    </row>
    <row r="78" spans="1:6">
      <c r="A78" s="1131"/>
      <c r="B78" s="1128"/>
      <c r="C78" s="1131"/>
      <c r="D78" s="1134"/>
      <c r="E78" s="1134"/>
      <c r="F78" s="1131"/>
    </row>
    <row r="79" spans="1:6">
      <c r="A79" s="1131"/>
      <c r="B79" s="1128"/>
      <c r="C79" s="1131"/>
      <c r="D79" s="1134"/>
      <c r="E79" s="1134"/>
      <c r="F79" s="1131"/>
    </row>
    <row r="80" spans="1:6">
      <c r="A80" s="1131"/>
      <c r="B80" s="1128"/>
      <c r="C80" s="1131"/>
      <c r="D80" s="1134"/>
      <c r="E80" s="1134"/>
      <c r="F80" s="1131"/>
    </row>
    <row r="81" spans="1:6">
      <c r="A81" s="1131"/>
      <c r="B81" s="1128"/>
      <c r="C81" s="1131"/>
      <c r="D81" s="1134"/>
      <c r="E81" s="1134"/>
      <c r="F81" s="1131"/>
    </row>
    <row r="82" spans="1:6">
      <c r="A82" s="1131"/>
      <c r="B82" s="1128"/>
      <c r="C82" s="1131"/>
      <c r="D82" s="1134"/>
      <c r="E82" s="1134"/>
      <c r="F82" s="1131"/>
    </row>
    <row r="83" spans="1:6">
      <c r="A83" s="1131"/>
      <c r="B83" s="1128"/>
      <c r="C83" s="1131"/>
      <c r="D83" s="1134"/>
      <c r="E83" s="1134"/>
      <c r="F83" s="1131"/>
    </row>
    <row r="84" spans="1:6">
      <c r="A84" s="1131"/>
      <c r="B84" s="1128"/>
      <c r="C84" s="1131"/>
      <c r="D84" s="1134"/>
      <c r="E84" s="1134"/>
      <c r="F84" s="1131"/>
    </row>
    <row r="85" spans="1:6">
      <c r="A85" s="1131"/>
      <c r="B85" s="1128"/>
      <c r="C85" s="1131"/>
      <c r="D85" s="1134"/>
      <c r="E85" s="1134"/>
      <c r="F85" s="1131"/>
    </row>
    <row r="86" spans="1:6">
      <c r="A86" s="1131"/>
      <c r="B86" s="1128"/>
      <c r="C86" s="1131"/>
      <c r="D86" s="1134"/>
      <c r="E86" s="1134"/>
      <c r="F86" s="1131"/>
    </row>
    <row r="87" spans="1:6">
      <c r="A87" s="1131"/>
      <c r="B87" s="1128"/>
      <c r="C87" s="1131"/>
      <c r="D87" s="1134"/>
      <c r="E87" s="1134"/>
      <c r="F87" s="1131"/>
    </row>
    <row r="88" spans="1:6">
      <c r="A88" s="1131"/>
      <c r="B88" s="1128"/>
      <c r="C88" s="1131"/>
      <c r="D88" s="1134"/>
      <c r="E88" s="1134"/>
      <c r="F88" s="1131"/>
    </row>
    <row r="89" spans="1:6">
      <c r="A89" s="1131"/>
      <c r="B89" s="1128"/>
      <c r="C89" s="1131"/>
      <c r="D89" s="1134"/>
      <c r="E89" s="1134"/>
      <c r="F89" s="1131"/>
    </row>
    <row r="90" spans="1:6">
      <c r="A90" s="1131"/>
      <c r="B90" s="1128"/>
      <c r="C90" s="1131"/>
      <c r="D90" s="1134"/>
      <c r="E90" s="1134"/>
      <c r="F90" s="1131"/>
    </row>
    <row r="91" spans="1:6" ht="22.5" hidden="1" customHeight="1">
      <c r="A91" s="1131"/>
      <c r="B91" s="1128"/>
      <c r="C91" s="1131"/>
      <c r="D91" s="1134"/>
      <c r="E91" s="1134"/>
      <c r="F91" s="1131"/>
    </row>
    <row r="92" spans="1:6" ht="22.5" hidden="1" customHeight="1">
      <c r="A92" s="1131"/>
      <c r="B92" s="1128"/>
      <c r="C92" s="1131"/>
      <c r="D92" s="1134"/>
      <c r="E92" s="1134"/>
      <c r="F92" s="1131"/>
    </row>
    <row r="93" spans="1:6" ht="22.5" hidden="1" customHeight="1">
      <c r="A93" s="1131"/>
      <c r="B93" s="1128"/>
      <c r="C93" s="1131"/>
      <c r="D93" s="1134"/>
      <c r="E93" s="1134"/>
      <c r="F93" s="1131"/>
    </row>
    <row r="94" spans="1:6" ht="11.25" hidden="1" customHeight="1">
      <c r="A94" s="1131"/>
      <c r="B94" s="1128"/>
      <c r="C94" s="1131"/>
      <c r="D94" s="1134"/>
      <c r="E94" s="1134"/>
      <c r="F94" s="1131"/>
    </row>
    <row r="95" spans="1:6" ht="11.25" hidden="1" customHeight="1">
      <c r="A95" s="1131"/>
      <c r="B95" s="1128"/>
      <c r="C95" s="1131"/>
      <c r="D95" s="1134"/>
      <c r="E95" s="1134"/>
      <c r="F95" s="1131"/>
    </row>
    <row r="96" spans="1:6">
      <c r="A96" s="1131"/>
      <c r="B96" s="1128"/>
      <c r="C96" s="1131"/>
      <c r="D96" s="1134"/>
      <c r="E96" s="1134"/>
      <c r="F96" s="1131"/>
    </row>
    <row r="97" spans="1:6">
      <c r="A97" s="1131"/>
      <c r="B97" s="1128"/>
      <c r="C97" s="1131"/>
      <c r="D97" s="1134"/>
      <c r="E97" s="1134"/>
      <c r="F97" s="1131"/>
    </row>
    <row r="98" spans="1:6">
      <c r="A98" s="1131"/>
      <c r="B98" s="1128"/>
      <c r="C98" s="1131"/>
      <c r="D98" s="1134"/>
      <c r="E98" s="1134"/>
      <c r="F98" s="1131"/>
    </row>
    <row r="99" spans="1:6">
      <c r="A99" s="1131"/>
      <c r="B99" s="1128"/>
      <c r="C99" s="1131"/>
      <c r="D99" s="1134"/>
      <c r="E99" s="1134"/>
      <c r="F99" s="1131"/>
    </row>
    <row r="100" spans="1:6">
      <c r="A100" s="1131"/>
      <c r="B100" s="1128"/>
      <c r="C100" s="1131"/>
      <c r="D100" s="1134"/>
      <c r="E100" s="1134"/>
      <c r="F100" s="1131"/>
    </row>
    <row r="101" spans="1:6">
      <c r="A101" s="1131"/>
      <c r="B101" s="1128"/>
      <c r="C101" s="1131"/>
      <c r="D101" s="1134"/>
      <c r="E101" s="1134"/>
      <c r="F101" s="1131"/>
    </row>
    <row r="102" spans="1:6">
      <c r="A102" s="1131"/>
      <c r="B102" s="1128"/>
      <c r="C102" s="1131"/>
      <c r="D102" s="1134"/>
      <c r="E102" s="1134"/>
      <c r="F102" s="1131"/>
    </row>
    <row r="103" spans="1:6">
      <c r="A103" s="1131"/>
      <c r="B103" s="1128"/>
      <c r="C103" s="1131"/>
      <c r="D103" s="1134"/>
      <c r="E103" s="1134"/>
      <c r="F103" s="1131"/>
    </row>
    <row r="129" spans="2:9" ht="22.5" hidden="1" customHeight="1">
      <c r="B129" s="1132" t="s">
        <v>409</v>
      </c>
      <c r="H129" s="1135" t="s">
        <v>399</v>
      </c>
      <c r="I129" s="1135" t="s">
        <v>362</v>
      </c>
    </row>
    <row r="130" spans="2:9" ht="22.5" hidden="1" customHeight="1">
      <c r="B130" s="1132" t="s">
        <v>410</v>
      </c>
      <c r="H130" s="1135" t="s">
        <v>253</v>
      </c>
      <c r="I130" s="1135" t="s">
        <v>363</v>
      </c>
    </row>
    <row r="131" spans="2:9" ht="22.5" hidden="1" customHeight="1">
      <c r="B131" s="1133" t="s">
        <v>105</v>
      </c>
      <c r="C131" s="1136"/>
      <c r="D131" s="1137"/>
      <c r="E131" s="1137"/>
      <c r="F131" s="1136"/>
    </row>
    <row r="132" spans="2:9" ht="11.25" hidden="1" customHeight="1">
      <c r="B132" s="1138" t="s">
        <v>105</v>
      </c>
      <c r="C132" s="1136"/>
      <c r="D132" s="1137"/>
      <c r="E132" s="1137"/>
      <c r="F132" s="1136"/>
    </row>
    <row r="133" spans="2:9" ht="11.25" hidden="1" customHeight="1">
      <c r="B133" s="1130" t="s">
        <v>105</v>
      </c>
      <c r="C133" s="1139"/>
      <c r="D133" s="1140"/>
      <c r="E133" s="1140"/>
      <c r="F133" s="1139"/>
    </row>
  </sheetData>
  <autoFilter ref="A4:F73">
    <filterColumn colId="4"/>
  </autoFilter>
  <sortState ref="B8:E189">
    <sortCondition ref="B6:B183"/>
  </sortState>
  <mergeCells count="1">
    <mergeCell ref="A1:F1"/>
  </mergeCells>
  <conditionalFormatting sqref="C44:C72 C5:C42">
    <cfRule type="cellIs" dxfId="1" priority="5" operator="equal">
      <formula>29</formula>
    </cfRule>
    <cfRule type="containsText" dxfId="0" priority="6" operator="containsText" text="1-60">
      <formula>NOT(ISERROR(SEARCH("1-60",C5)))</formula>
    </cfRule>
  </conditionalFormatting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C13" sqref="C13"/>
    </sheetView>
  </sheetViews>
  <sheetFormatPr defaultRowHeight="15"/>
  <cols>
    <col min="1" max="1" width="8.28515625" customWidth="1"/>
  </cols>
  <sheetData>
    <row r="1" spans="1:9">
      <c r="A1" t="s">
        <v>707</v>
      </c>
    </row>
    <row r="2" spans="1:9">
      <c r="A2" s="1390"/>
      <c r="B2" t="s">
        <v>885</v>
      </c>
    </row>
    <row r="3" spans="1:9" ht="46.5" customHeight="1">
      <c r="B3" s="2952" t="s">
        <v>887</v>
      </c>
      <c r="C3" s="2952"/>
      <c r="D3" s="2952"/>
      <c r="E3" s="2952"/>
      <c r="F3" s="2952"/>
      <c r="G3" s="2952"/>
      <c r="H3" s="2952"/>
      <c r="I3" s="2952"/>
    </row>
    <row r="4" spans="1:9">
      <c r="B4" s="1391"/>
      <c r="C4" s="1392"/>
      <c r="D4" s="1392"/>
      <c r="E4" s="1392"/>
      <c r="F4" s="1392"/>
      <c r="G4" s="1392"/>
      <c r="H4" s="1392"/>
      <c r="I4" s="1392"/>
    </row>
    <row r="5" spans="1:9">
      <c r="A5" t="s">
        <v>709</v>
      </c>
      <c r="B5" s="1392" t="s">
        <v>885</v>
      </c>
      <c r="C5" s="1392"/>
      <c r="D5" s="1392"/>
      <c r="E5" s="1392"/>
      <c r="F5" s="1392"/>
      <c r="G5" s="1392"/>
      <c r="H5" s="1392"/>
      <c r="I5" s="1392"/>
    </row>
    <row r="6" spans="1:9" ht="42.75" customHeight="1">
      <c r="B6" s="2952" t="s">
        <v>886</v>
      </c>
      <c r="C6" s="2952"/>
      <c r="D6" s="2952"/>
      <c r="E6" s="2952"/>
      <c r="F6" s="2952"/>
      <c r="G6" s="2952"/>
      <c r="H6" s="2952"/>
      <c r="I6" s="2952"/>
    </row>
    <row r="7" spans="1:9">
      <c r="B7" s="1390"/>
    </row>
    <row r="8" spans="1:9">
      <c r="B8" s="1390"/>
    </row>
    <row r="9" spans="1:9">
      <c r="B9" s="1390"/>
    </row>
    <row r="10" spans="1:9">
      <c r="B10" s="1390"/>
    </row>
    <row r="11" spans="1:9">
      <c r="B11" s="1390"/>
    </row>
    <row r="12" spans="1:9">
      <c r="B12" s="1390"/>
    </row>
  </sheetData>
  <mergeCells count="2">
    <mergeCell ref="B6:I6"/>
    <mergeCell ref="B3:I3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C4" sqref="C4"/>
    </sheetView>
  </sheetViews>
  <sheetFormatPr defaultRowHeight="15"/>
  <cols>
    <col min="1" max="1" width="4.42578125" style="1454" customWidth="1"/>
    <col min="2" max="2" width="1.85546875" style="715" customWidth="1"/>
    <col min="3" max="3" width="22.28515625" style="1454" customWidth="1"/>
    <col min="4" max="9" width="8.28515625" style="715" customWidth="1"/>
    <col min="10" max="18" width="21.140625" style="1454" bestFit="1" customWidth="1"/>
    <col min="19" max="19" width="11.28515625" style="1454" bestFit="1" customWidth="1"/>
    <col min="20" max="16384" width="9.140625" style="1454"/>
  </cols>
  <sheetData>
    <row r="1" spans="1:9" ht="36" customHeight="1">
      <c r="A1" s="1475" t="s">
        <v>957</v>
      </c>
      <c r="B1" s="1476"/>
      <c r="C1" s="2957" t="s">
        <v>958</v>
      </c>
      <c r="D1" s="2957"/>
      <c r="E1" s="2957"/>
      <c r="F1" s="2957"/>
      <c r="G1" s="2957"/>
      <c r="H1" s="2957"/>
      <c r="I1" s="2957"/>
    </row>
    <row r="3" spans="1:9" ht="15.75" thickBot="1">
      <c r="A3" s="1465"/>
      <c r="B3" s="1469"/>
    </row>
    <row r="4" spans="1:9" s="1455" customFormat="1" ht="26.25" customHeight="1" thickTop="1">
      <c r="A4" s="2958" t="s">
        <v>420</v>
      </c>
      <c r="B4" s="2959"/>
      <c r="C4" s="1466" t="s">
        <v>447</v>
      </c>
      <c r="D4" s="1461" t="s">
        <v>643</v>
      </c>
      <c r="E4" s="1461" t="s">
        <v>670</v>
      </c>
      <c r="F4" s="1461" t="s">
        <v>646</v>
      </c>
      <c r="G4" s="1461" t="s">
        <v>674</v>
      </c>
      <c r="H4" s="1461" t="s">
        <v>691</v>
      </c>
      <c r="I4" s="1462" t="s">
        <v>59</v>
      </c>
    </row>
    <row r="5" spans="1:9" ht="23.25" customHeight="1">
      <c r="A5" s="2960">
        <v>1</v>
      </c>
      <c r="B5" s="2961"/>
      <c r="C5" s="1470" t="s">
        <v>181</v>
      </c>
      <c r="D5" s="1471">
        <v>4</v>
      </c>
      <c r="E5" s="1471">
        <v>1</v>
      </c>
      <c r="F5" s="1471">
        <v>4</v>
      </c>
      <c r="G5" s="1471">
        <v>3</v>
      </c>
      <c r="H5" s="1471">
        <v>1</v>
      </c>
      <c r="I5" s="1472">
        <v>13</v>
      </c>
    </row>
    <row r="6" spans="1:9" ht="23.25" customHeight="1">
      <c r="A6" s="2953">
        <v>2</v>
      </c>
      <c r="B6" s="2954"/>
      <c r="C6" s="1467" t="s">
        <v>21</v>
      </c>
      <c r="D6" s="1463">
        <v>0</v>
      </c>
      <c r="E6" s="1453">
        <v>1</v>
      </c>
      <c r="F6" s="1453">
        <v>1</v>
      </c>
      <c r="G6" s="1453">
        <v>1</v>
      </c>
      <c r="H6" s="1463">
        <v>0</v>
      </c>
      <c r="I6" s="1456">
        <v>3</v>
      </c>
    </row>
    <row r="7" spans="1:9" ht="23.25" customHeight="1">
      <c r="A7" s="2953">
        <v>3</v>
      </c>
      <c r="B7" s="2954"/>
      <c r="C7" s="1467" t="s">
        <v>182</v>
      </c>
      <c r="D7" s="1463">
        <v>0</v>
      </c>
      <c r="E7" s="1453">
        <v>1</v>
      </c>
      <c r="F7" s="1453">
        <v>1</v>
      </c>
      <c r="G7" s="1453">
        <v>1</v>
      </c>
      <c r="H7" s="1453">
        <v>1</v>
      </c>
      <c r="I7" s="1456">
        <v>4</v>
      </c>
    </row>
    <row r="8" spans="1:9" ht="23.25" customHeight="1">
      <c r="A8" s="2953">
        <v>4</v>
      </c>
      <c r="B8" s="2954"/>
      <c r="C8" s="1467" t="s">
        <v>385</v>
      </c>
      <c r="D8" s="1463">
        <v>0</v>
      </c>
      <c r="E8" s="1463">
        <v>0</v>
      </c>
      <c r="F8" s="1453">
        <v>5</v>
      </c>
      <c r="G8" s="1453">
        <v>2</v>
      </c>
      <c r="H8" s="1463">
        <v>0</v>
      </c>
      <c r="I8" s="1456">
        <v>7</v>
      </c>
    </row>
    <row r="9" spans="1:9" ht="23.25" customHeight="1">
      <c r="A9" s="2953">
        <v>5</v>
      </c>
      <c r="B9" s="2954"/>
      <c r="C9" s="1467" t="s">
        <v>185</v>
      </c>
      <c r="D9" s="1463">
        <v>0</v>
      </c>
      <c r="E9" s="1463">
        <v>0</v>
      </c>
      <c r="F9" s="1453">
        <v>6</v>
      </c>
      <c r="G9" s="1453">
        <v>2</v>
      </c>
      <c r="H9" s="1463">
        <v>0</v>
      </c>
      <c r="I9" s="1456">
        <v>8</v>
      </c>
    </row>
    <row r="10" spans="1:9" ht="23.25" customHeight="1">
      <c r="A10" s="2953">
        <v>6</v>
      </c>
      <c r="B10" s="2954"/>
      <c r="C10" s="1467" t="s">
        <v>186</v>
      </c>
      <c r="D10" s="1463">
        <v>0</v>
      </c>
      <c r="E10" s="1453">
        <v>1</v>
      </c>
      <c r="F10" s="1453">
        <v>3</v>
      </c>
      <c r="G10" s="1453">
        <v>2</v>
      </c>
      <c r="H10" s="1453">
        <v>1</v>
      </c>
      <c r="I10" s="1456">
        <v>7</v>
      </c>
    </row>
    <row r="11" spans="1:9" ht="23.25" customHeight="1">
      <c r="A11" s="2953">
        <v>7</v>
      </c>
      <c r="B11" s="2954"/>
      <c r="C11" s="1467" t="s">
        <v>28</v>
      </c>
      <c r="D11" s="1463">
        <v>0</v>
      </c>
      <c r="E11" s="1463">
        <v>0</v>
      </c>
      <c r="F11" s="1453">
        <v>1</v>
      </c>
      <c r="G11" s="1463">
        <v>0</v>
      </c>
      <c r="H11" s="1463">
        <v>0</v>
      </c>
      <c r="I11" s="1456">
        <v>1</v>
      </c>
    </row>
    <row r="12" spans="1:9" ht="23.25" customHeight="1">
      <c r="A12" s="2953">
        <v>8</v>
      </c>
      <c r="B12" s="2954"/>
      <c r="C12" s="1467" t="s">
        <v>187</v>
      </c>
      <c r="D12" s="1463">
        <v>0</v>
      </c>
      <c r="E12" s="1453">
        <v>1</v>
      </c>
      <c r="F12" s="1453">
        <v>1</v>
      </c>
      <c r="G12" s="1453">
        <v>1</v>
      </c>
      <c r="H12" s="1463">
        <v>0</v>
      </c>
      <c r="I12" s="1456">
        <v>3</v>
      </c>
    </row>
    <row r="13" spans="1:9" ht="23.25" customHeight="1">
      <c r="A13" s="2953">
        <v>9</v>
      </c>
      <c r="B13" s="2954"/>
      <c r="C13" s="1467" t="s">
        <v>660</v>
      </c>
      <c r="D13" s="1463">
        <v>0</v>
      </c>
      <c r="E13" s="1463">
        <v>0</v>
      </c>
      <c r="F13" s="1453">
        <v>1</v>
      </c>
      <c r="G13" s="1453">
        <v>1</v>
      </c>
      <c r="H13" s="1463">
        <v>0</v>
      </c>
      <c r="I13" s="1456">
        <v>2</v>
      </c>
    </row>
    <row r="14" spans="1:9" ht="23.25" customHeight="1">
      <c r="A14" s="2953">
        <v>10</v>
      </c>
      <c r="B14" s="2954"/>
      <c r="C14" s="1467" t="s">
        <v>188</v>
      </c>
      <c r="D14" s="1463">
        <v>0</v>
      </c>
      <c r="E14" s="1463">
        <v>0</v>
      </c>
      <c r="F14" s="1453">
        <v>4</v>
      </c>
      <c r="G14" s="1453">
        <v>4</v>
      </c>
      <c r="H14" s="1453">
        <v>2</v>
      </c>
      <c r="I14" s="1456">
        <v>10</v>
      </c>
    </row>
    <row r="15" spans="1:9" ht="23.25" customHeight="1">
      <c r="A15" s="2953">
        <v>11</v>
      </c>
      <c r="B15" s="2954"/>
      <c r="C15" s="1467" t="s">
        <v>388</v>
      </c>
      <c r="D15" s="1463">
        <v>0</v>
      </c>
      <c r="E15" s="1463">
        <v>0</v>
      </c>
      <c r="F15" s="1463">
        <v>0</v>
      </c>
      <c r="G15" s="1453">
        <v>3</v>
      </c>
      <c r="H15" s="1463">
        <v>0</v>
      </c>
      <c r="I15" s="1456">
        <v>3</v>
      </c>
    </row>
    <row r="16" spans="1:9" ht="23.25" customHeight="1">
      <c r="A16" s="2953">
        <v>12</v>
      </c>
      <c r="B16" s="2954"/>
      <c r="C16" s="1467" t="s">
        <v>189</v>
      </c>
      <c r="D16" s="1463">
        <v>0</v>
      </c>
      <c r="E16" s="1463">
        <v>0</v>
      </c>
      <c r="F16" s="1453">
        <v>3</v>
      </c>
      <c r="G16" s="1453">
        <v>4</v>
      </c>
      <c r="H16" s="1453">
        <v>1</v>
      </c>
      <c r="I16" s="1456">
        <v>8</v>
      </c>
    </row>
    <row r="17" spans="1:9" ht="23.25" customHeight="1">
      <c r="A17" s="2953">
        <v>13</v>
      </c>
      <c r="B17" s="2954"/>
      <c r="C17" s="1467" t="s">
        <v>51</v>
      </c>
      <c r="D17" s="1463">
        <v>0</v>
      </c>
      <c r="E17" s="1463">
        <v>0</v>
      </c>
      <c r="F17" s="1453">
        <v>1</v>
      </c>
      <c r="G17" s="1463">
        <v>0</v>
      </c>
      <c r="H17" s="1463">
        <v>0</v>
      </c>
      <c r="I17" s="1456">
        <v>1</v>
      </c>
    </row>
    <row r="18" spans="1:9" ht="23.25" customHeight="1">
      <c r="A18" s="2953">
        <v>14</v>
      </c>
      <c r="B18" s="2954"/>
      <c r="C18" s="1467" t="s">
        <v>191</v>
      </c>
      <c r="D18" s="1463">
        <v>0</v>
      </c>
      <c r="E18" s="1463">
        <v>0</v>
      </c>
      <c r="F18" s="1453">
        <v>4</v>
      </c>
      <c r="G18" s="1453">
        <v>4</v>
      </c>
      <c r="H18" s="1463">
        <v>0</v>
      </c>
      <c r="I18" s="1456">
        <v>8</v>
      </c>
    </row>
    <row r="19" spans="1:9" ht="23.25" customHeight="1">
      <c r="A19" s="2953">
        <v>15</v>
      </c>
      <c r="B19" s="2954"/>
      <c r="C19" s="1467" t="s">
        <v>256</v>
      </c>
      <c r="D19" s="1463">
        <v>0</v>
      </c>
      <c r="E19" s="1463">
        <v>0</v>
      </c>
      <c r="F19" s="1453">
        <v>2</v>
      </c>
      <c r="G19" s="1453">
        <v>1</v>
      </c>
      <c r="H19" s="1463">
        <v>0</v>
      </c>
      <c r="I19" s="1456">
        <v>3</v>
      </c>
    </row>
    <row r="20" spans="1:9" ht="23.25" customHeight="1">
      <c r="A20" s="2955">
        <v>16</v>
      </c>
      <c r="B20" s="2956"/>
      <c r="C20" s="1468" t="s">
        <v>955</v>
      </c>
      <c r="D20" s="1464">
        <v>0</v>
      </c>
      <c r="E20" s="1464">
        <v>0</v>
      </c>
      <c r="F20" s="1457">
        <v>2</v>
      </c>
      <c r="G20" s="1457"/>
      <c r="H20" s="1464">
        <v>0</v>
      </c>
      <c r="I20" s="1458">
        <v>2</v>
      </c>
    </row>
    <row r="21" spans="1:9" ht="23.25" customHeight="1" thickBot="1">
      <c r="A21" s="1474"/>
      <c r="B21" s="725" t="s">
        <v>956</v>
      </c>
      <c r="C21" s="1473"/>
      <c r="D21" s="1459">
        <v>4</v>
      </c>
      <c r="E21" s="1459">
        <v>5</v>
      </c>
      <c r="F21" s="1459">
        <v>39</v>
      </c>
      <c r="G21" s="1459">
        <v>29</v>
      </c>
      <c r="H21" s="1459">
        <v>6</v>
      </c>
      <c r="I21" s="1460">
        <v>83</v>
      </c>
    </row>
    <row r="22" spans="1:9" ht="15.75" thickTop="1"/>
  </sheetData>
  <mergeCells count="18">
    <mergeCell ref="A8:B8"/>
    <mergeCell ref="A9:B9"/>
    <mergeCell ref="A10:B10"/>
    <mergeCell ref="A11:B11"/>
    <mergeCell ref="C1:I1"/>
    <mergeCell ref="A4:B4"/>
    <mergeCell ref="A5:B5"/>
    <mergeCell ref="A6:B6"/>
    <mergeCell ref="A7:B7"/>
    <mergeCell ref="A18:B18"/>
    <mergeCell ref="A19:B19"/>
    <mergeCell ref="A20:B20"/>
    <mergeCell ref="A12:B12"/>
    <mergeCell ref="A13:B13"/>
    <mergeCell ref="A14:B14"/>
    <mergeCell ref="A15:B15"/>
    <mergeCell ref="A16:B16"/>
    <mergeCell ref="A17:B17"/>
  </mergeCells>
  <pageMargins left="0.95" right="0.95" top="1" bottom="1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2:E163"/>
  <sheetViews>
    <sheetView workbookViewId="0">
      <selection activeCell="A56" sqref="A1:XFD1048576"/>
    </sheetView>
  </sheetViews>
  <sheetFormatPr defaultColWidth="8" defaultRowHeight="11.25"/>
  <cols>
    <col min="1" max="1" width="18.42578125" style="1448" customWidth="1"/>
    <col min="2" max="2" width="19.5703125" style="865" customWidth="1"/>
    <col min="3" max="3" width="33.140625" style="1396" customWidth="1"/>
    <col min="4" max="5" width="33.140625" style="865" customWidth="1"/>
    <col min="6" max="16384" width="8" style="865"/>
  </cols>
  <sheetData>
    <row r="2" spans="1:3" s="952" customFormat="1">
      <c r="A2" s="1446" t="s">
        <v>64</v>
      </c>
      <c r="B2" s="952" t="s">
        <v>954</v>
      </c>
      <c r="C2" s="1447" t="s">
        <v>470</v>
      </c>
    </row>
    <row r="3" spans="1:3">
      <c r="A3" s="1448" t="s">
        <v>181</v>
      </c>
      <c r="B3" s="865" t="s">
        <v>643</v>
      </c>
      <c r="C3" s="1322" t="s">
        <v>16</v>
      </c>
    </row>
    <row r="4" spans="1:3">
      <c r="A4" s="1448" t="s">
        <v>181</v>
      </c>
      <c r="B4" s="865" t="s">
        <v>643</v>
      </c>
      <c r="C4" s="1322" t="s">
        <v>20</v>
      </c>
    </row>
    <row r="5" spans="1:3">
      <c r="A5" s="1448" t="s">
        <v>181</v>
      </c>
      <c r="B5" s="865" t="s">
        <v>643</v>
      </c>
      <c r="C5" s="1322" t="s">
        <v>19</v>
      </c>
    </row>
    <row r="6" spans="1:3">
      <c r="A6" s="1448" t="s">
        <v>181</v>
      </c>
      <c r="B6" s="865" t="s">
        <v>643</v>
      </c>
      <c r="C6" s="1322" t="s">
        <v>17</v>
      </c>
    </row>
    <row r="7" spans="1:3">
      <c r="A7" s="1448" t="s">
        <v>181</v>
      </c>
      <c r="B7" s="865" t="s">
        <v>646</v>
      </c>
      <c r="C7" s="1322" t="s">
        <v>794</v>
      </c>
    </row>
    <row r="8" spans="1:3">
      <c r="A8" s="1448" t="s">
        <v>181</v>
      </c>
      <c r="B8" s="865" t="s">
        <v>646</v>
      </c>
      <c r="C8" s="1322" t="s">
        <v>794</v>
      </c>
    </row>
    <row r="9" spans="1:3">
      <c r="A9" s="1448" t="s">
        <v>181</v>
      </c>
      <c r="B9" s="865" t="s">
        <v>646</v>
      </c>
      <c r="C9" s="1322" t="s">
        <v>345</v>
      </c>
    </row>
    <row r="10" spans="1:3">
      <c r="A10" s="1448" t="s">
        <v>181</v>
      </c>
      <c r="B10" s="865" t="s">
        <v>646</v>
      </c>
      <c r="C10" s="1322" t="s">
        <v>346</v>
      </c>
    </row>
    <row r="11" spans="1:3">
      <c r="A11" s="1448" t="s">
        <v>21</v>
      </c>
      <c r="B11" s="865" t="s">
        <v>646</v>
      </c>
      <c r="C11" s="1396" t="s">
        <v>349</v>
      </c>
    </row>
    <row r="12" spans="1:3">
      <c r="A12" s="1448" t="s">
        <v>182</v>
      </c>
      <c r="B12" s="865" t="s">
        <v>646</v>
      </c>
      <c r="C12" s="1322" t="s">
        <v>350</v>
      </c>
    </row>
    <row r="13" spans="1:3">
      <c r="A13" s="1448" t="s">
        <v>385</v>
      </c>
      <c r="B13" s="865" t="s">
        <v>646</v>
      </c>
      <c r="C13" s="1322" t="s">
        <v>351</v>
      </c>
    </row>
    <row r="14" spans="1:3">
      <c r="A14" s="1448" t="s">
        <v>385</v>
      </c>
      <c r="B14" s="865" t="s">
        <v>646</v>
      </c>
      <c r="C14" s="1322" t="s">
        <v>397</v>
      </c>
    </row>
    <row r="15" spans="1:3">
      <c r="A15" s="1448" t="s">
        <v>385</v>
      </c>
      <c r="B15" s="865" t="s">
        <v>646</v>
      </c>
      <c r="C15" s="1322" t="s">
        <v>353</v>
      </c>
    </row>
    <row r="16" spans="1:3">
      <c r="A16" s="1448" t="s">
        <v>385</v>
      </c>
      <c r="B16" s="865" t="s">
        <v>646</v>
      </c>
      <c r="C16" s="1322" t="s">
        <v>352</v>
      </c>
    </row>
    <row r="17" spans="1:3">
      <c r="A17" s="1448" t="s">
        <v>385</v>
      </c>
      <c r="B17" s="865" t="s">
        <v>646</v>
      </c>
      <c r="C17" s="1322" t="s">
        <v>354</v>
      </c>
    </row>
    <row r="18" spans="1:3">
      <c r="A18" s="1448" t="s">
        <v>185</v>
      </c>
      <c r="B18" s="865" t="s">
        <v>646</v>
      </c>
      <c r="C18" s="1322" t="s">
        <v>356</v>
      </c>
    </row>
    <row r="19" spans="1:3">
      <c r="A19" s="1448" t="s">
        <v>185</v>
      </c>
      <c r="B19" s="865" t="s">
        <v>646</v>
      </c>
      <c r="C19" s="1322" t="s">
        <v>407</v>
      </c>
    </row>
    <row r="20" spans="1:3">
      <c r="A20" s="1448" t="s">
        <v>185</v>
      </c>
      <c r="B20" s="865" t="s">
        <v>646</v>
      </c>
      <c r="C20" s="1322" t="s">
        <v>415</v>
      </c>
    </row>
    <row r="21" spans="1:3">
      <c r="A21" s="1448" t="s">
        <v>185</v>
      </c>
      <c r="B21" s="865" t="s">
        <v>646</v>
      </c>
      <c r="C21" s="1322" t="s">
        <v>412</v>
      </c>
    </row>
    <row r="22" spans="1:3" ht="11.25" customHeight="1">
      <c r="A22" s="1448" t="s">
        <v>185</v>
      </c>
      <c r="B22" s="865" t="s">
        <v>646</v>
      </c>
      <c r="C22" s="1322" t="s">
        <v>413</v>
      </c>
    </row>
    <row r="23" spans="1:3">
      <c r="A23" s="1448" t="s">
        <v>185</v>
      </c>
      <c r="B23" s="865" t="s">
        <v>646</v>
      </c>
      <c r="C23" s="1322" t="s">
        <v>358</v>
      </c>
    </row>
    <row r="24" spans="1:3">
      <c r="A24" s="1448" t="s">
        <v>186</v>
      </c>
      <c r="B24" s="865" t="s">
        <v>646</v>
      </c>
      <c r="C24" s="1322" t="s">
        <v>399</v>
      </c>
    </row>
    <row r="25" spans="1:3" ht="11.25" customHeight="1">
      <c r="A25" s="1448" t="s">
        <v>186</v>
      </c>
      <c r="B25" s="865" t="s">
        <v>646</v>
      </c>
      <c r="C25" s="1322" t="s">
        <v>361</v>
      </c>
    </row>
    <row r="26" spans="1:3">
      <c r="A26" s="1448" t="s">
        <v>186</v>
      </c>
      <c r="B26" s="865" t="s">
        <v>646</v>
      </c>
      <c r="C26" s="1322" t="s">
        <v>362</v>
      </c>
    </row>
    <row r="27" spans="1:3">
      <c r="A27" s="1448" t="s">
        <v>28</v>
      </c>
      <c r="B27" s="865" t="s">
        <v>646</v>
      </c>
      <c r="C27" s="1322" t="s">
        <v>635</v>
      </c>
    </row>
    <row r="28" spans="1:3">
      <c r="A28" s="1448" t="s">
        <v>187</v>
      </c>
      <c r="B28" s="865" t="s">
        <v>646</v>
      </c>
      <c r="C28" s="1322" t="s">
        <v>355</v>
      </c>
    </row>
    <row r="29" spans="1:3" ht="11.25" customHeight="1">
      <c r="A29" s="1448" t="s">
        <v>660</v>
      </c>
      <c r="B29" s="865" t="s">
        <v>646</v>
      </c>
      <c r="C29" s="1322" t="s">
        <v>364</v>
      </c>
    </row>
    <row r="30" spans="1:3">
      <c r="A30" s="1448" t="s">
        <v>188</v>
      </c>
      <c r="B30" s="865" t="s">
        <v>646</v>
      </c>
      <c r="C30" s="1322" t="s">
        <v>365</v>
      </c>
    </row>
    <row r="31" spans="1:3">
      <c r="A31" s="1448" t="s">
        <v>188</v>
      </c>
      <c r="B31" s="865" t="s">
        <v>646</v>
      </c>
      <c r="C31" s="1322" t="s">
        <v>366</v>
      </c>
    </row>
    <row r="32" spans="1:3" ht="11.25" customHeight="1">
      <c r="A32" s="1448" t="s">
        <v>188</v>
      </c>
      <c r="B32" s="865" t="s">
        <v>646</v>
      </c>
      <c r="C32" s="1322" t="s">
        <v>367</v>
      </c>
    </row>
    <row r="33" spans="1:3">
      <c r="A33" s="1448" t="s">
        <v>188</v>
      </c>
      <c r="B33" s="865" t="s">
        <v>646</v>
      </c>
      <c r="C33" s="1322" t="s">
        <v>368</v>
      </c>
    </row>
    <row r="34" spans="1:3">
      <c r="A34" s="1448" t="s">
        <v>189</v>
      </c>
      <c r="B34" s="865" t="s">
        <v>646</v>
      </c>
      <c r="C34" s="1322" t="s">
        <v>370</v>
      </c>
    </row>
    <row r="35" spans="1:3">
      <c r="A35" s="1448" t="s">
        <v>189</v>
      </c>
      <c r="B35" s="865" t="s">
        <v>646</v>
      </c>
      <c r="C35" s="1322" t="s">
        <v>369</v>
      </c>
    </row>
    <row r="36" spans="1:3">
      <c r="A36" s="1448" t="s">
        <v>189</v>
      </c>
      <c r="B36" s="865" t="s">
        <v>646</v>
      </c>
      <c r="C36" s="1322" t="s">
        <v>371</v>
      </c>
    </row>
    <row r="37" spans="1:3">
      <c r="A37" s="1448" t="s">
        <v>51</v>
      </c>
      <c r="B37" s="865" t="s">
        <v>646</v>
      </c>
      <c r="C37" s="1322" t="s">
        <v>373</v>
      </c>
    </row>
    <row r="38" spans="1:3">
      <c r="A38" s="1448" t="s">
        <v>191</v>
      </c>
      <c r="B38" s="865" t="s">
        <v>646</v>
      </c>
      <c r="C38" s="1322" t="s">
        <v>377</v>
      </c>
    </row>
    <row r="39" spans="1:3">
      <c r="A39" s="1448" t="s">
        <v>191</v>
      </c>
      <c r="B39" s="865" t="s">
        <v>646</v>
      </c>
      <c r="C39" s="1322" t="s">
        <v>379</v>
      </c>
    </row>
    <row r="40" spans="1:3">
      <c r="A40" s="1448" t="s">
        <v>191</v>
      </c>
      <c r="B40" s="865" t="s">
        <v>646</v>
      </c>
      <c r="C40" s="1322" t="s">
        <v>378</v>
      </c>
    </row>
    <row r="41" spans="1:3">
      <c r="A41" s="1448" t="s">
        <v>191</v>
      </c>
      <c r="B41" s="865" t="s">
        <v>646</v>
      </c>
      <c r="C41" s="1322" t="s">
        <v>380</v>
      </c>
    </row>
    <row r="42" spans="1:3">
      <c r="A42" s="1448" t="s">
        <v>955</v>
      </c>
      <c r="B42" s="865" t="s">
        <v>646</v>
      </c>
      <c r="C42" s="1322" t="s">
        <v>375</v>
      </c>
    </row>
    <row r="43" spans="1:3">
      <c r="A43" s="1448" t="s">
        <v>955</v>
      </c>
      <c r="B43" s="865" t="s">
        <v>646</v>
      </c>
      <c r="C43" s="1322" t="s">
        <v>376</v>
      </c>
    </row>
    <row r="44" spans="1:3">
      <c r="A44" s="1448" t="s">
        <v>256</v>
      </c>
      <c r="B44" s="865" t="s">
        <v>646</v>
      </c>
      <c r="C44" s="1322" t="s">
        <v>383</v>
      </c>
    </row>
    <row r="45" spans="1:3">
      <c r="A45" s="1448" t="s">
        <v>256</v>
      </c>
      <c r="B45" s="865" t="s">
        <v>646</v>
      </c>
      <c r="C45" s="1322" t="s">
        <v>382</v>
      </c>
    </row>
    <row r="46" spans="1:3">
      <c r="A46" s="1448" t="s">
        <v>181</v>
      </c>
      <c r="B46" s="865" t="s">
        <v>670</v>
      </c>
      <c r="C46" s="1322" t="s">
        <v>669</v>
      </c>
    </row>
    <row r="47" spans="1:3" ht="11.25" customHeight="1">
      <c r="A47" s="1448" t="s">
        <v>21</v>
      </c>
      <c r="B47" s="865" t="s">
        <v>670</v>
      </c>
      <c r="C47" s="1322" t="s">
        <v>671</v>
      </c>
    </row>
    <row r="48" spans="1:3" ht="11.25" customHeight="1">
      <c r="A48" s="1448" t="s">
        <v>186</v>
      </c>
      <c r="B48" s="865" t="s">
        <v>670</v>
      </c>
      <c r="C48" s="1322" t="s">
        <v>636</v>
      </c>
    </row>
    <row r="49" spans="1:3">
      <c r="A49" s="1448" t="s">
        <v>187</v>
      </c>
      <c r="B49" s="865" t="s">
        <v>670</v>
      </c>
      <c r="C49" s="1322" t="s">
        <v>621</v>
      </c>
    </row>
    <row r="50" spans="1:3" s="811" customFormat="1">
      <c r="A50" s="1097" t="s">
        <v>182</v>
      </c>
      <c r="B50" s="865" t="s">
        <v>670</v>
      </c>
      <c r="C50" s="1322" t="s">
        <v>706</v>
      </c>
    </row>
    <row r="51" spans="1:3">
      <c r="A51" s="1448" t="s">
        <v>181</v>
      </c>
      <c r="B51" s="865" t="s">
        <v>674</v>
      </c>
      <c r="C51" s="1322" t="s">
        <v>210</v>
      </c>
    </row>
    <row r="52" spans="1:3">
      <c r="A52" s="1448" t="s">
        <v>181</v>
      </c>
      <c r="B52" s="865" t="s">
        <v>674</v>
      </c>
      <c r="C52" s="1322" t="s">
        <v>209</v>
      </c>
    </row>
    <row r="53" spans="1:3">
      <c r="A53" s="1448" t="s">
        <v>181</v>
      </c>
      <c r="B53" s="865" t="s">
        <v>674</v>
      </c>
      <c r="C53" s="1322" t="s">
        <v>308</v>
      </c>
    </row>
    <row r="54" spans="1:3">
      <c r="A54" s="1448" t="s">
        <v>21</v>
      </c>
      <c r="B54" s="865" t="s">
        <v>674</v>
      </c>
      <c r="C54" s="1396" t="s">
        <v>212</v>
      </c>
    </row>
    <row r="55" spans="1:3">
      <c r="A55" s="1448" t="s">
        <v>182</v>
      </c>
      <c r="B55" s="865" t="s">
        <v>674</v>
      </c>
      <c r="C55" s="1396" t="s">
        <v>213</v>
      </c>
    </row>
    <row r="56" spans="1:3">
      <c r="A56" s="1448" t="s">
        <v>385</v>
      </c>
      <c r="B56" s="865" t="s">
        <v>674</v>
      </c>
      <c r="C56" s="1396" t="s">
        <v>215</v>
      </c>
    </row>
    <row r="57" spans="1:3">
      <c r="A57" s="1448" t="s">
        <v>385</v>
      </c>
      <c r="B57" s="865" t="s">
        <v>674</v>
      </c>
      <c r="C57" s="1396" t="s">
        <v>216</v>
      </c>
    </row>
    <row r="58" spans="1:3">
      <c r="A58" s="1448" t="s">
        <v>185</v>
      </c>
      <c r="B58" s="865" t="s">
        <v>674</v>
      </c>
      <c r="C58" s="1396" t="s">
        <v>414</v>
      </c>
    </row>
    <row r="59" spans="1:3">
      <c r="A59" s="1448" t="s">
        <v>185</v>
      </c>
      <c r="B59" s="865" t="s">
        <v>674</v>
      </c>
      <c r="C59" s="1396" t="s">
        <v>218</v>
      </c>
    </row>
    <row r="60" spans="1:3">
      <c r="A60" s="1448" t="s">
        <v>186</v>
      </c>
      <c r="B60" s="865" t="s">
        <v>674</v>
      </c>
      <c r="C60" s="1396" t="s">
        <v>219</v>
      </c>
    </row>
    <row r="61" spans="1:3">
      <c r="A61" s="1448" t="s">
        <v>186</v>
      </c>
      <c r="B61" s="865" t="s">
        <v>674</v>
      </c>
      <c r="C61" s="1396" t="s">
        <v>262</v>
      </c>
    </row>
    <row r="62" spans="1:3">
      <c r="A62" s="1448" t="s">
        <v>187</v>
      </c>
      <c r="B62" s="865" t="s">
        <v>674</v>
      </c>
      <c r="C62" s="1322" t="s">
        <v>333</v>
      </c>
    </row>
    <row r="63" spans="1:3">
      <c r="A63" s="1448" t="s">
        <v>660</v>
      </c>
      <c r="B63" s="865" t="s">
        <v>674</v>
      </c>
      <c r="C63" s="1322" t="s">
        <v>234</v>
      </c>
    </row>
    <row r="64" spans="1:3">
      <c r="A64" s="1448" t="s">
        <v>188</v>
      </c>
      <c r="B64" s="865" t="s">
        <v>674</v>
      </c>
      <c r="C64" s="1396" t="s">
        <v>223</v>
      </c>
    </row>
    <row r="65" spans="1:3">
      <c r="A65" s="1448" t="s">
        <v>188</v>
      </c>
      <c r="B65" s="865" t="s">
        <v>674</v>
      </c>
      <c r="C65" s="1396" t="s">
        <v>222</v>
      </c>
    </row>
    <row r="66" spans="1:3">
      <c r="A66" s="1448" t="s">
        <v>188</v>
      </c>
      <c r="B66" s="865" t="s">
        <v>674</v>
      </c>
      <c r="C66" s="1396" t="s">
        <v>224</v>
      </c>
    </row>
    <row r="67" spans="1:3">
      <c r="A67" s="1448" t="s">
        <v>188</v>
      </c>
      <c r="B67" s="865" t="s">
        <v>674</v>
      </c>
      <c r="C67" s="1396" t="s">
        <v>221</v>
      </c>
    </row>
    <row r="68" spans="1:3">
      <c r="A68" s="1448" t="s">
        <v>189</v>
      </c>
      <c r="B68" s="865" t="s">
        <v>674</v>
      </c>
      <c r="C68" s="1396" t="s">
        <v>227</v>
      </c>
    </row>
    <row r="69" spans="1:3">
      <c r="A69" s="1448" t="s">
        <v>189</v>
      </c>
      <c r="B69" s="865" t="s">
        <v>674</v>
      </c>
      <c r="C69" s="1322" t="s">
        <v>456</v>
      </c>
    </row>
    <row r="70" spans="1:3">
      <c r="A70" s="1448" t="s">
        <v>189</v>
      </c>
      <c r="B70" s="865" t="s">
        <v>674</v>
      </c>
      <c r="C70" s="1322" t="s">
        <v>261</v>
      </c>
    </row>
    <row r="71" spans="1:3">
      <c r="A71" s="1448" t="s">
        <v>189</v>
      </c>
      <c r="B71" s="865" t="s">
        <v>674</v>
      </c>
      <c r="C71" s="1396" t="s">
        <v>228</v>
      </c>
    </row>
    <row r="72" spans="1:3">
      <c r="A72" s="1448" t="s">
        <v>388</v>
      </c>
      <c r="B72" s="865" t="s">
        <v>674</v>
      </c>
      <c r="C72" s="1322" t="s">
        <v>267</v>
      </c>
    </row>
    <row r="73" spans="1:3">
      <c r="A73" s="1448" t="s">
        <v>388</v>
      </c>
      <c r="B73" s="865" t="s">
        <v>674</v>
      </c>
      <c r="C73" s="1322" t="s">
        <v>268</v>
      </c>
    </row>
    <row r="74" spans="1:3">
      <c r="A74" s="1448" t="s">
        <v>388</v>
      </c>
      <c r="B74" s="865" t="s">
        <v>674</v>
      </c>
      <c r="C74" s="1322" t="s">
        <v>400</v>
      </c>
    </row>
    <row r="75" spans="1:3">
      <c r="A75" s="1448" t="s">
        <v>191</v>
      </c>
      <c r="B75" s="865" t="s">
        <v>674</v>
      </c>
      <c r="C75" s="1396" t="s">
        <v>230</v>
      </c>
    </row>
    <row r="76" spans="1:3">
      <c r="A76" s="1448" t="s">
        <v>191</v>
      </c>
      <c r="B76" s="865" t="s">
        <v>674</v>
      </c>
      <c r="C76" s="1396" t="s">
        <v>233</v>
      </c>
    </row>
    <row r="77" spans="1:3">
      <c r="A77" s="1448" t="s">
        <v>191</v>
      </c>
      <c r="B77" s="865" t="s">
        <v>674</v>
      </c>
      <c r="C77" s="1396" t="s">
        <v>231</v>
      </c>
    </row>
    <row r="78" spans="1:3">
      <c r="A78" s="1448" t="s">
        <v>191</v>
      </c>
      <c r="B78" s="865" t="s">
        <v>674</v>
      </c>
      <c r="C78" s="1396" t="s">
        <v>232</v>
      </c>
    </row>
    <row r="79" spans="1:3">
      <c r="A79" s="1448" t="s">
        <v>256</v>
      </c>
      <c r="B79" s="865" t="s">
        <v>674</v>
      </c>
      <c r="C79" s="1322" t="s">
        <v>236</v>
      </c>
    </row>
    <row r="80" spans="1:3">
      <c r="A80" s="1448" t="s">
        <v>181</v>
      </c>
      <c r="B80" s="865" t="s">
        <v>691</v>
      </c>
      <c r="C80" s="1396" t="s">
        <v>211</v>
      </c>
    </row>
    <row r="81" spans="1:3">
      <c r="A81" s="1448" t="s">
        <v>182</v>
      </c>
      <c r="B81" s="865" t="s">
        <v>691</v>
      </c>
      <c r="C81" s="1396" t="s">
        <v>214</v>
      </c>
    </row>
    <row r="82" spans="1:3">
      <c r="A82" s="1448" t="s">
        <v>186</v>
      </c>
      <c r="B82" s="865" t="s">
        <v>691</v>
      </c>
      <c r="C82" s="1396" t="s">
        <v>220</v>
      </c>
    </row>
    <row r="83" spans="1:3">
      <c r="A83" s="1448" t="s">
        <v>188</v>
      </c>
      <c r="B83" s="865" t="s">
        <v>691</v>
      </c>
      <c r="C83" s="1396" t="s">
        <v>250</v>
      </c>
    </row>
    <row r="84" spans="1:3">
      <c r="A84" s="1448" t="s">
        <v>188</v>
      </c>
      <c r="B84" s="865" t="s">
        <v>691</v>
      </c>
      <c r="C84" s="1396" t="s">
        <v>225</v>
      </c>
    </row>
    <row r="85" spans="1:3">
      <c r="A85" s="1448" t="s">
        <v>189</v>
      </c>
      <c r="B85" s="865" t="s">
        <v>691</v>
      </c>
      <c r="C85" s="1396" t="s">
        <v>226</v>
      </c>
    </row>
    <row r="86" spans="1:3">
      <c r="C86" s="1449"/>
    </row>
    <row r="87" spans="1:3">
      <c r="C87" s="1103"/>
    </row>
    <row r="90" spans="1:3" s="887" customFormat="1">
      <c r="A90" s="1097"/>
      <c r="C90" s="889"/>
    </row>
    <row r="91" spans="1:3" s="887" customFormat="1">
      <c r="A91" s="1097"/>
      <c r="C91" s="889"/>
    </row>
    <row r="92" spans="1:3" s="887" customFormat="1">
      <c r="A92" s="1097"/>
      <c r="C92" s="1450"/>
    </row>
    <row r="93" spans="1:3" s="887" customFormat="1">
      <c r="A93" s="1097"/>
      <c r="C93" s="1450"/>
    </row>
    <row r="94" spans="1:3" s="887" customFormat="1">
      <c r="A94" s="1097"/>
      <c r="C94" s="1450"/>
    </row>
    <row r="95" spans="1:3" s="887" customFormat="1">
      <c r="A95" s="1097"/>
      <c r="C95" s="1451"/>
    </row>
    <row r="96" spans="1:3" s="887" customFormat="1">
      <c r="A96" s="1097"/>
      <c r="C96" s="1452"/>
    </row>
    <row r="97" spans="1:3" s="887" customFormat="1">
      <c r="A97" s="1097"/>
      <c r="C97" s="1452"/>
    </row>
    <row r="98" spans="1:3" s="887" customFormat="1">
      <c r="A98" s="1097"/>
      <c r="C98" s="1003"/>
    </row>
    <row r="99" spans="1:3" s="887" customFormat="1">
      <c r="A99" s="1097"/>
      <c r="C99" s="1003"/>
    </row>
    <row r="100" spans="1:3" s="887" customFormat="1">
      <c r="A100" s="1097"/>
      <c r="C100" s="1003"/>
    </row>
    <row r="101" spans="1:3" s="887" customFormat="1">
      <c r="A101" s="1097"/>
      <c r="C101" s="1003"/>
    </row>
    <row r="102" spans="1:3" s="887" customFormat="1">
      <c r="A102" s="1097"/>
      <c r="C102" s="1003"/>
    </row>
    <row r="159" spans="4:5" ht="22.5" hidden="1" customHeight="1">
      <c r="D159" s="1448" t="s">
        <v>399</v>
      </c>
      <c r="E159" s="1448" t="s">
        <v>362</v>
      </c>
    </row>
    <row r="160" spans="4:5" ht="22.5" hidden="1" customHeight="1">
      <c r="D160" s="1448" t="s">
        <v>253</v>
      </c>
      <c r="E160" s="1448" t="s">
        <v>363</v>
      </c>
    </row>
    <row r="161" spans="3:3" ht="22.5" hidden="1" customHeight="1">
      <c r="C161" s="826" t="s">
        <v>365</v>
      </c>
    </row>
    <row r="162" spans="3:3" hidden="1">
      <c r="C162" s="826" t="s">
        <v>223</v>
      </c>
    </row>
    <row r="163" spans="3:3" hidden="1">
      <c r="C163" s="826" t="s">
        <v>250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J26"/>
  <sheetViews>
    <sheetView topLeftCell="A13" workbookViewId="0">
      <selection activeCell="A29" sqref="A29"/>
    </sheetView>
  </sheetViews>
  <sheetFormatPr defaultRowHeight="15"/>
  <cols>
    <col min="1" max="1" width="25.5703125" customWidth="1"/>
    <col min="2" max="6" width="9" style="715" customWidth="1"/>
    <col min="7" max="7" width="9.140625" style="715" customWidth="1"/>
  </cols>
  <sheetData>
    <row r="1" spans="1:7">
      <c r="A1" s="2966" t="s">
        <v>1092</v>
      </c>
      <c r="B1" s="2966"/>
      <c r="C1" s="2966"/>
      <c r="D1" s="2966"/>
      <c r="E1" s="2966"/>
      <c r="F1" s="2966"/>
    </row>
    <row r="2" spans="1:7" ht="15.75" thickBot="1"/>
    <row r="3" spans="1:7" s="715" customFormat="1" ht="22.5" customHeight="1" thickTop="1">
      <c r="A3" s="2964" t="s">
        <v>447</v>
      </c>
      <c r="B3" s="2962" t="s">
        <v>1090</v>
      </c>
      <c r="C3" s="2962"/>
      <c r="D3" s="2962"/>
      <c r="E3" s="2962"/>
      <c r="F3" s="2963"/>
      <c r="G3" s="2967" t="s">
        <v>59</v>
      </c>
    </row>
    <row r="4" spans="1:7" s="715" customFormat="1" ht="18.75" customHeight="1">
      <c r="A4" s="2965"/>
      <c r="B4" s="1773" t="s">
        <v>643</v>
      </c>
      <c r="C4" s="1773" t="s">
        <v>670</v>
      </c>
      <c r="D4" s="1773" t="s">
        <v>646</v>
      </c>
      <c r="E4" s="1773" t="s">
        <v>674</v>
      </c>
      <c r="F4" s="1774" t="s">
        <v>691</v>
      </c>
      <c r="G4" s="2968"/>
    </row>
    <row r="5" spans="1:7" ht="21" customHeight="1">
      <c r="A5" s="1762" t="s">
        <v>181</v>
      </c>
      <c r="B5" s="1471">
        <v>4</v>
      </c>
      <c r="C5" s="1471">
        <v>1</v>
      </c>
      <c r="D5" s="1471">
        <v>5</v>
      </c>
      <c r="E5" s="1471">
        <v>3</v>
      </c>
      <c r="F5" s="1779">
        <v>1</v>
      </c>
      <c r="G5" s="1472">
        <f>SUM(B5:F5)</f>
        <v>14</v>
      </c>
    </row>
    <row r="6" spans="1:7" ht="21" customHeight="1">
      <c r="A6" s="1763" t="s">
        <v>21</v>
      </c>
      <c r="B6" s="1463">
        <v>0</v>
      </c>
      <c r="C6" s="1453">
        <v>1</v>
      </c>
      <c r="D6" s="1453">
        <v>1</v>
      </c>
      <c r="E6" s="1453">
        <v>1</v>
      </c>
      <c r="F6" s="1770">
        <v>0</v>
      </c>
      <c r="G6" s="1456">
        <f t="shared" ref="G6:G21" si="0">SUM(B6:F6)</f>
        <v>3</v>
      </c>
    </row>
    <row r="7" spans="1:7" ht="21" customHeight="1">
      <c r="A7" s="1763" t="s">
        <v>182</v>
      </c>
      <c r="B7" s="1463">
        <v>0</v>
      </c>
      <c r="C7" s="1453">
        <v>1</v>
      </c>
      <c r="D7" s="1453">
        <v>1</v>
      </c>
      <c r="E7" s="1453">
        <v>2</v>
      </c>
      <c r="F7" s="1771">
        <v>1</v>
      </c>
      <c r="G7" s="1456">
        <f t="shared" si="0"/>
        <v>5</v>
      </c>
    </row>
    <row r="8" spans="1:7" ht="21" customHeight="1">
      <c r="A8" s="1763" t="s">
        <v>385</v>
      </c>
      <c r="B8" s="1463">
        <v>0</v>
      </c>
      <c r="C8" s="1463">
        <v>0</v>
      </c>
      <c r="D8" s="1453">
        <v>5</v>
      </c>
      <c r="E8" s="1453">
        <v>2</v>
      </c>
      <c r="F8" s="1770">
        <v>0</v>
      </c>
      <c r="G8" s="1456">
        <f t="shared" si="0"/>
        <v>7</v>
      </c>
    </row>
    <row r="9" spans="1:7" ht="21" customHeight="1">
      <c r="A9" s="1763" t="s">
        <v>185</v>
      </c>
      <c r="B9" s="1463">
        <v>0</v>
      </c>
      <c r="C9" s="1463">
        <v>0</v>
      </c>
      <c r="D9" s="1453">
        <v>6</v>
      </c>
      <c r="E9" s="1453">
        <v>2</v>
      </c>
      <c r="F9" s="1770">
        <v>0</v>
      </c>
      <c r="G9" s="1456">
        <f t="shared" si="0"/>
        <v>8</v>
      </c>
    </row>
    <row r="10" spans="1:7" ht="21" customHeight="1">
      <c r="A10" s="1763" t="s">
        <v>186</v>
      </c>
      <c r="B10" s="1463">
        <v>0</v>
      </c>
      <c r="C10" s="1453">
        <v>1</v>
      </c>
      <c r="D10" s="1453">
        <v>3</v>
      </c>
      <c r="E10" s="1453">
        <v>3</v>
      </c>
      <c r="F10" s="1771">
        <v>1</v>
      </c>
      <c r="G10" s="1456">
        <f t="shared" si="0"/>
        <v>8</v>
      </c>
    </row>
    <row r="11" spans="1:7" ht="21" customHeight="1">
      <c r="A11" s="1763" t="s">
        <v>28</v>
      </c>
      <c r="B11" s="1463">
        <v>0</v>
      </c>
      <c r="C11" s="1463">
        <v>0</v>
      </c>
      <c r="D11" s="1453">
        <v>1</v>
      </c>
      <c r="E11" s="1463">
        <v>0</v>
      </c>
      <c r="F11" s="1770">
        <v>0</v>
      </c>
      <c r="G11" s="1456">
        <f t="shared" si="0"/>
        <v>1</v>
      </c>
    </row>
    <row r="12" spans="1:7" ht="21" customHeight="1">
      <c r="A12" s="1763" t="s">
        <v>187</v>
      </c>
      <c r="B12" s="1463">
        <v>0</v>
      </c>
      <c r="C12" s="1453">
        <v>1</v>
      </c>
      <c r="D12" s="1453">
        <v>1</v>
      </c>
      <c r="E12" s="1453">
        <v>1</v>
      </c>
      <c r="F12" s="1770">
        <v>0</v>
      </c>
      <c r="G12" s="1456">
        <f t="shared" si="0"/>
        <v>3</v>
      </c>
    </row>
    <row r="13" spans="1:7" ht="21" customHeight="1">
      <c r="A13" s="1763" t="s">
        <v>660</v>
      </c>
      <c r="B13" s="1463">
        <v>0</v>
      </c>
      <c r="C13" s="1463">
        <v>0</v>
      </c>
      <c r="D13" s="1453">
        <v>1</v>
      </c>
      <c r="E13" s="1463">
        <v>0</v>
      </c>
      <c r="F13" s="1770">
        <v>0</v>
      </c>
      <c r="G13" s="1456">
        <f t="shared" si="0"/>
        <v>1</v>
      </c>
    </row>
    <row r="14" spans="1:7" ht="21" customHeight="1">
      <c r="A14" s="1763" t="s">
        <v>188</v>
      </c>
      <c r="B14" s="1463">
        <v>0</v>
      </c>
      <c r="C14" s="1463">
        <v>0</v>
      </c>
      <c r="D14" s="1453">
        <v>4</v>
      </c>
      <c r="E14" s="1453">
        <v>4</v>
      </c>
      <c r="F14" s="1771">
        <v>2</v>
      </c>
      <c r="G14" s="1456">
        <f t="shared" si="0"/>
        <v>10</v>
      </c>
    </row>
    <row r="15" spans="1:7" ht="21" customHeight="1">
      <c r="A15" s="1763" t="s">
        <v>189</v>
      </c>
      <c r="B15" s="1463">
        <v>0</v>
      </c>
      <c r="C15" s="1463">
        <v>0</v>
      </c>
      <c r="D15" s="1453">
        <v>4</v>
      </c>
      <c r="E15" s="1453">
        <v>4</v>
      </c>
      <c r="F15" s="1770">
        <v>0</v>
      </c>
      <c r="G15" s="1456">
        <f t="shared" si="0"/>
        <v>8</v>
      </c>
    </row>
    <row r="16" spans="1:7" ht="21" customHeight="1">
      <c r="A16" s="1763" t="s">
        <v>51</v>
      </c>
      <c r="B16" s="1463">
        <v>0</v>
      </c>
      <c r="C16" s="1463">
        <v>0</v>
      </c>
      <c r="D16" s="1453">
        <v>2</v>
      </c>
      <c r="E16" s="1453">
        <v>1</v>
      </c>
      <c r="F16" s="1770">
        <v>0</v>
      </c>
      <c r="G16" s="1456">
        <f t="shared" si="0"/>
        <v>3</v>
      </c>
    </row>
    <row r="17" spans="1:10" ht="21" customHeight="1">
      <c r="A17" s="1763" t="s">
        <v>685</v>
      </c>
      <c r="B17" s="1463">
        <v>0</v>
      </c>
      <c r="C17" s="1463">
        <v>0</v>
      </c>
      <c r="D17" s="1463">
        <v>0</v>
      </c>
      <c r="E17" s="1453">
        <v>4</v>
      </c>
      <c r="F17" s="1771">
        <v>1</v>
      </c>
      <c r="G17" s="1456">
        <f t="shared" si="0"/>
        <v>5</v>
      </c>
    </row>
    <row r="18" spans="1:10" ht="21" customHeight="1">
      <c r="A18" s="1763" t="s">
        <v>191</v>
      </c>
      <c r="B18" s="1463">
        <v>0</v>
      </c>
      <c r="C18" s="1463">
        <v>0</v>
      </c>
      <c r="D18" s="1453">
        <v>4</v>
      </c>
      <c r="E18" s="1453">
        <v>4</v>
      </c>
      <c r="F18" s="1770">
        <v>0</v>
      </c>
      <c r="G18" s="1456">
        <f t="shared" si="0"/>
        <v>8</v>
      </c>
    </row>
    <row r="19" spans="1:10" ht="21" customHeight="1">
      <c r="A19" s="1763" t="s">
        <v>666</v>
      </c>
      <c r="B19" s="1463">
        <v>0</v>
      </c>
      <c r="C19" s="1463">
        <v>0</v>
      </c>
      <c r="D19" s="1453">
        <v>2</v>
      </c>
      <c r="E19" s="1463">
        <v>0</v>
      </c>
      <c r="F19" s="1770">
        <v>0</v>
      </c>
      <c r="G19" s="1456">
        <f t="shared" si="0"/>
        <v>2</v>
      </c>
    </row>
    <row r="20" spans="1:10" ht="21" customHeight="1">
      <c r="A20" s="1764" t="s">
        <v>256</v>
      </c>
      <c r="B20" s="1464">
        <v>0</v>
      </c>
      <c r="C20" s="1464">
        <v>0</v>
      </c>
      <c r="D20" s="1457">
        <v>2</v>
      </c>
      <c r="E20" s="1457">
        <v>1</v>
      </c>
      <c r="F20" s="1772">
        <v>0</v>
      </c>
      <c r="G20" s="1458">
        <f t="shared" si="0"/>
        <v>3</v>
      </c>
    </row>
    <row r="21" spans="1:10" ht="27.75" customHeight="1" thickBot="1">
      <c r="A21" s="1768" t="s">
        <v>59</v>
      </c>
      <c r="B21" s="1769">
        <f>SUM(B5:B20)</f>
        <v>4</v>
      </c>
      <c r="C21" s="1769">
        <f>SUM(C5:C20)</f>
        <v>5</v>
      </c>
      <c r="D21" s="1769">
        <f>SUM(D5:D20)</f>
        <v>42</v>
      </c>
      <c r="E21" s="1769">
        <f>SUM(E5:E20)</f>
        <v>32</v>
      </c>
      <c r="F21" s="1769">
        <f>SUM(F5:F20)</f>
        <v>6</v>
      </c>
      <c r="G21" s="1761">
        <f t="shared" si="0"/>
        <v>89</v>
      </c>
      <c r="H21" s="1766"/>
      <c r="I21" s="1766"/>
      <c r="J21" s="1767"/>
    </row>
    <row r="22" spans="1:10" ht="23.25" customHeight="1" thickTop="1">
      <c r="A22" s="1775"/>
      <c r="B22" s="1776"/>
      <c r="C22" s="1776"/>
      <c r="D22" s="1776"/>
      <c r="E22" s="1776"/>
      <c r="F22" s="1777"/>
      <c r="G22" s="1777"/>
    </row>
    <row r="23" spans="1:10">
      <c r="A23" s="1780" t="s">
        <v>1093</v>
      </c>
      <c r="B23" s="1778"/>
      <c r="C23" s="1778"/>
      <c r="D23" s="1778"/>
      <c r="E23" s="1778"/>
      <c r="F23" s="1778"/>
      <c r="G23" s="1778"/>
    </row>
    <row r="24" spans="1:10">
      <c r="A24" s="785"/>
      <c r="B24" s="1778"/>
      <c r="C24" s="1778"/>
      <c r="D24" s="1778"/>
      <c r="E24" s="1778"/>
      <c r="F24" s="1778"/>
      <c r="G24" s="1778"/>
    </row>
    <row r="25" spans="1:10">
      <c r="A25" s="785"/>
      <c r="B25" s="1778"/>
      <c r="C25" s="1778"/>
      <c r="D25" s="1778"/>
      <c r="E25" s="1778"/>
      <c r="F25" s="1778"/>
      <c r="G25" s="1778"/>
    </row>
    <row r="26" spans="1:10">
      <c r="A26" s="785"/>
      <c r="B26" s="1778"/>
      <c r="C26" s="1778"/>
      <c r="D26" s="1778"/>
      <c r="E26" s="1778"/>
      <c r="F26" s="1778"/>
      <c r="G26" s="1778"/>
    </row>
  </sheetData>
  <mergeCells count="4">
    <mergeCell ref="B3:F3"/>
    <mergeCell ref="A3:A4"/>
    <mergeCell ref="A1:F1"/>
    <mergeCell ref="G3:G4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E124"/>
  <sheetViews>
    <sheetView topLeftCell="A19" workbookViewId="0">
      <selection activeCell="C21" sqref="C21"/>
    </sheetView>
  </sheetViews>
  <sheetFormatPr defaultRowHeight="14.25"/>
  <cols>
    <col min="1" max="1" width="7.7109375" style="1053" customWidth="1"/>
    <col min="2" max="2" width="42.7109375" style="1053" customWidth="1"/>
    <col min="3" max="3" width="20.7109375" style="1053" customWidth="1"/>
    <col min="4" max="4" width="19.7109375" style="1053" customWidth="1"/>
    <col min="5" max="5" width="18.5703125" style="1053" customWidth="1"/>
    <col min="6" max="16384" width="9.140625" style="1053"/>
  </cols>
  <sheetData>
    <row r="1" spans="1:4" ht="18">
      <c r="A1" s="1051" t="s">
        <v>637</v>
      </c>
      <c r="B1" s="1052"/>
      <c r="C1" s="1052"/>
      <c r="D1" s="1052"/>
    </row>
    <row r="2" spans="1:4" ht="18">
      <c r="A2" s="1051" t="s">
        <v>638</v>
      </c>
      <c r="B2" s="1052"/>
      <c r="C2" s="1052"/>
      <c r="D2" s="1052"/>
    </row>
    <row r="3" spans="1:4" ht="15" thickBot="1"/>
    <row r="4" spans="1:4" ht="15.75" thickTop="1" thickBot="1">
      <c r="A4" s="1054" t="s">
        <v>0</v>
      </c>
      <c r="B4" s="1055" t="s">
        <v>639</v>
      </c>
      <c r="C4" s="1055" t="s">
        <v>640</v>
      </c>
      <c r="D4" s="1056" t="s">
        <v>641</v>
      </c>
    </row>
    <row r="5" spans="1:4">
      <c r="A5" s="1057">
        <v>1</v>
      </c>
      <c r="B5" s="1058" t="s">
        <v>642</v>
      </c>
      <c r="C5" s="1059" t="s">
        <v>643</v>
      </c>
      <c r="D5" s="1060" t="s">
        <v>181</v>
      </c>
    </row>
    <row r="6" spans="1:4">
      <c r="A6" s="1061">
        <v>2</v>
      </c>
      <c r="B6" s="1062" t="s">
        <v>644</v>
      </c>
      <c r="C6" s="1063" t="s">
        <v>643</v>
      </c>
      <c r="D6" s="1064" t="s">
        <v>181</v>
      </c>
    </row>
    <row r="7" spans="1:4">
      <c r="A7" s="1061">
        <v>3</v>
      </c>
      <c r="B7" s="1062" t="s">
        <v>8</v>
      </c>
      <c r="C7" s="1063" t="s">
        <v>643</v>
      </c>
      <c r="D7" s="1064" t="s">
        <v>181</v>
      </c>
    </row>
    <row r="8" spans="1:4">
      <c r="A8" s="1061">
        <v>4</v>
      </c>
      <c r="B8" s="1062" t="s">
        <v>645</v>
      </c>
      <c r="C8" s="1063" t="s">
        <v>643</v>
      </c>
      <c r="D8" s="1064" t="s">
        <v>181</v>
      </c>
    </row>
    <row r="9" spans="1:4">
      <c r="A9" s="1061">
        <v>5</v>
      </c>
      <c r="B9" s="1062" t="s">
        <v>8</v>
      </c>
      <c r="C9" s="1063" t="s">
        <v>646</v>
      </c>
      <c r="D9" s="1064" t="s">
        <v>181</v>
      </c>
    </row>
    <row r="10" spans="1:4">
      <c r="A10" s="1061">
        <v>6</v>
      </c>
      <c r="B10" s="1062" t="s">
        <v>647</v>
      </c>
      <c r="C10" s="1063" t="s">
        <v>646</v>
      </c>
      <c r="D10" s="1064" t="s">
        <v>181</v>
      </c>
    </row>
    <row r="11" spans="1:4">
      <c r="A11" s="1061">
        <v>7</v>
      </c>
      <c r="B11" s="1062" t="s">
        <v>15</v>
      </c>
      <c r="C11" s="1063" t="s">
        <v>646</v>
      </c>
      <c r="D11" s="1064" t="s">
        <v>181</v>
      </c>
    </row>
    <row r="12" spans="1:4">
      <c r="A12" s="1061">
        <v>8</v>
      </c>
      <c r="B12" s="1062" t="s">
        <v>648</v>
      </c>
      <c r="C12" s="1063" t="s">
        <v>646</v>
      </c>
      <c r="D12" s="1064" t="s">
        <v>181</v>
      </c>
    </row>
    <row r="13" spans="1:4">
      <c r="A13" s="1061">
        <v>9</v>
      </c>
      <c r="B13" s="1062" t="s">
        <v>649</v>
      </c>
      <c r="C13" s="1063" t="s">
        <v>646</v>
      </c>
      <c r="D13" s="1064" t="s">
        <v>181</v>
      </c>
    </row>
    <row r="14" spans="1:4">
      <c r="A14" s="1061">
        <v>10</v>
      </c>
      <c r="B14" s="1062" t="s">
        <v>21</v>
      </c>
      <c r="C14" s="1063" t="s">
        <v>646</v>
      </c>
      <c r="D14" s="1064" t="s">
        <v>21</v>
      </c>
    </row>
    <row r="15" spans="1:4">
      <c r="A15" s="1061">
        <v>11</v>
      </c>
      <c r="B15" s="1062" t="s">
        <v>31</v>
      </c>
      <c r="C15" s="1063" t="s">
        <v>646</v>
      </c>
      <c r="D15" s="1064" t="s">
        <v>182</v>
      </c>
    </row>
    <row r="16" spans="1:4">
      <c r="A16" s="1061">
        <v>12</v>
      </c>
      <c r="B16" s="1062" t="s">
        <v>33</v>
      </c>
      <c r="C16" s="1063" t="s">
        <v>646</v>
      </c>
      <c r="D16" s="1064" t="s">
        <v>385</v>
      </c>
    </row>
    <row r="17" spans="1:4">
      <c r="A17" s="1061">
        <v>13</v>
      </c>
      <c r="B17" s="1062" t="s">
        <v>35</v>
      </c>
      <c r="C17" s="1063" t="s">
        <v>646</v>
      </c>
      <c r="D17" s="1064" t="s">
        <v>385</v>
      </c>
    </row>
    <row r="18" spans="1:4">
      <c r="A18" s="1061">
        <v>14</v>
      </c>
      <c r="B18" s="1062" t="s">
        <v>37</v>
      </c>
      <c r="C18" s="1063" t="s">
        <v>646</v>
      </c>
      <c r="D18" s="1064" t="s">
        <v>385</v>
      </c>
    </row>
    <row r="19" spans="1:4">
      <c r="A19" s="1061">
        <v>15</v>
      </c>
      <c r="B19" s="1062" t="s">
        <v>650</v>
      </c>
      <c r="C19" s="1063" t="s">
        <v>646</v>
      </c>
      <c r="D19" s="1064" t="s">
        <v>385</v>
      </c>
    </row>
    <row r="20" spans="1:4">
      <c r="A20" s="1061">
        <v>16</v>
      </c>
      <c r="B20" s="1062" t="s">
        <v>651</v>
      </c>
      <c r="C20" s="1063" t="s">
        <v>646</v>
      </c>
      <c r="D20" s="1064" t="s">
        <v>385</v>
      </c>
    </row>
    <row r="21" spans="1:4">
      <c r="A21" s="1061">
        <v>17</v>
      </c>
      <c r="B21" s="1062" t="s">
        <v>652</v>
      </c>
      <c r="C21" s="1063" t="s">
        <v>646</v>
      </c>
      <c r="D21" s="1064" t="s">
        <v>185</v>
      </c>
    </row>
    <row r="22" spans="1:4">
      <c r="A22" s="1061">
        <v>18</v>
      </c>
      <c r="B22" s="1062" t="s">
        <v>653</v>
      </c>
      <c r="C22" s="1063" t="s">
        <v>646</v>
      </c>
      <c r="D22" s="1064" t="s">
        <v>185</v>
      </c>
    </row>
    <row r="23" spans="1:4">
      <c r="A23" s="1061">
        <v>19</v>
      </c>
      <c r="B23" s="1062" t="s">
        <v>654</v>
      </c>
      <c r="C23" s="1063" t="s">
        <v>646</v>
      </c>
      <c r="D23" s="1064" t="s">
        <v>185</v>
      </c>
    </row>
    <row r="24" spans="1:4">
      <c r="A24" s="1061">
        <v>20</v>
      </c>
      <c r="B24" s="1062" t="s">
        <v>43</v>
      </c>
      <c r="C24" s="1063" t="s">
        <v>646</v>
      </c>
      <c r="D24" s="1064" t="s">
        <v>185</v>
      </c>
    </row>
    <row r="25" spans="1:4">
      <c r="A25" s="1061">
        <v>21</v>
      </c>
      <c r="B25" s="1062" t="s">
        <v>655</v>
      </c>
      <c r="C25" s="1063" t="s">
        <v>646</v>
      </c>
      <c r="D25" s="1064" t="s">
        <v>185</v>
      </c>
    </row>
    <row r="26" spans="1:4">
      <c r="A26" s="1061">
        <v>22</v>
      </c>
      <c r="B26" s="1062" t="s">
        <v>656</v>
      </c>
      <c r="C26" s="1063" t="s">
        <v>646</v>
      </c>
      <c r="D26" s="1064" t="s">
        <v>185</v>
      </c>
    </row>
    <row r="27" spans="1:4">
      <c r="A27" s="1061">
        <v>23</v>
      </c>
      <c r="B27" s="1062" t="s">
        <v>26</v>
      </c>
      <c r="C27" s="1063" t="s">
        <v>646</v>
      </c>
      <c r="D27" s="1064" t="s">
        <v>186</v>
      </c>
    </row>
    <row r="28" spans="1:4">
      <c r="A28" s="1061">
        <v>24</v>
      </c>
      <c r="B28" s="1062" t="s">
        <v>30</v>
      </c>
      <c r="C28" s="1063" t="s">
        <v>646</v>
      </c>
      <c r="D28" s="1064" t="s">
        <v>186</v>
      </c>
    </row>
    <row r="29" spans="1:4">
      <c r="A29" s="1061">
        <v>25</v>
      </c>
      <c r="B29" s="1062" t="s">
        <v>657</v>
      </c>
      <c r="C29" s="1063" t="s">
        <v>646</v>
      </c>
      <c r="D29" s="1064" t="s">
        <v>186</v>
      </c>
    </row>
    <row r="30" spans="1:4">
      <c r="A30" s="1061">
        <v>26</v>
      </c>
      <c r="B30" s="1062" t="s">
        <v>658</v>
      </c>
      <c r="C30" s="1063" t="s">
        <v>646</v>
      </c>
      <c r="D30" s="1064" t="s">
        <v>28</v>
      </c>
    </row>
    <row r="31" spans="1:4">
      <c r="A31" s="1061">
        <v>27</v>
      </c>
      <c r="B31" s="1062" t="s">
        <v>659</v>
      </c>
      <c r="C31" s="1063" t="s">
        <v>646</v>
      </c>
      <c r="D31" s="1064" t="s">
        <v>187</v>
      </c>
    </row>
    <row r="32" spans="1:4">
      <c r="A32" s="1061">
        <v>28</v>
      </c>
      <c r="B32" s="1062" t="s">
        <v>660</v>
      </c>
      <c r="C32" s="1063" t="s">
        <v>646</v>
      </c>
      <c r="D32" s="1064" t="s">
        <v>660</v>
      </c>
    </row>
    <row r="33" spans="1:4">
      <c r="A33" s="1061">
        <v>29</v>
      </c>
      <c r="B33" s="1062" t="s">
        <v>661</v>
      </c>
      <c r="C33" s="1063" t="s">
        <v>646</v>
      </c>
      <c r="D33" s="1064" t="s">
        <v>188</v>
      </c>
    </row>
    <row r="34" spans="1:4">
      <c r="A34" s="1061">
        <v>30</v>
      </c>
      <c r="B34" s="1062" t="s">
        <v>44</v>
      </c>
      <c r="C34" s="1063" t="s">
        <v>646</v>
      </c>
      <c r="D34" s="1064" t="s">
        <v>188</v>
      </c>
    </row>
    <row r="35" spans="1:4">
      <c r="A35" s="1061">
        <v>31</v>
      </c>
      <c r="B35" s="1062" t="s">
        <v>46</v>
      </c>
      <c r="C35" s="1063" t="s">
        <v>646</v>
      </c>
      <c r="D35" s="1064" t="s">
        <v>188</v>
      </c>
    </row>
    <row r="36" spans="1:4">
      <c r="A36" s="1061">
        <v>32</v>
      </c>
      <c r="B36" s="1062" t="s">
        <v>47</v>
      </c>
      <c r="C36" s="1063" t="s">
        <v>646</v>
      </c>
      <c r="D36" s="1064" t="s">
        <v>188</v>
      </c>
    </row>
    <row r="37" spans="1:4" ht="15" thickBot="1">
      <c r="A37" s="1065">
        <v>33</v>
      </c>
      <c r="B37" s="1066" t="s">
        <v>50</v>
      </c>
      <c r="C37" s="1067" t="s">
        <v>646</v>
      </c>
      <c r="D37" s="1068" t="s">
        <v>189</v>
      </c>
    </row>
    <row r="38" spans="1:4" ht="15" thickTop="1">
      <c r="A38" s="1069">
        <v>34</v>
      </c>
      <c r="B38" s="1070" t="s">
        <v>49</v>
      </c>
      <c r="C38" s="1071" t="s">
        <v>646</v>
      </c>
      <c r="D38" s="1072" t="s">
        <v>189</v>
      </c>
    </row>
    <row r="39" spans="1:4">
      <c r="A39" s="1061">
        <v>35</v>
      </c>
      <c r="B39" s="1062" t="s">
        <v>662</v>
      </c>
      <c r="C39" s="1063" t="s">
        <v>646</v>
      </c>
      <c r="D39" s="1064" t="s">
        <v>189</v>
      </c>
    </row>
    <row r="40" spans="1:4">
      <c r="A40" s="1061">
        <v>36</v>
      </c>
      <c r="B40" s="1062" t="s">
        <v>663</v>
      </c>
      <c r="C40" s="1063" t="s">
        <v>646</v>
      </c>
      <c r="D40" s="1064" t="s">
        <v>189</v>
      </c>
    </row>
    <row r="41" spans="1:4">
      <c r="A41" s="1061">
        <v>37</v>
      </c>
      <c r="B41" s="1062" t="s">
        <v>51</v>
      </c>
      <c r="C41" s="1063" t="s">
        <v>646</v>
      </c>
      <c r="D41" s="1064" t="s">
        <v>51</v>
      </c>
    </row>
    <row r="42" spans="1:4">
      <c r="A42" s="1061">
        <v>38</v>
      </c>
      <c r="B42" s="1062" t="s">
        <v>664</v>
      </c>
      <c r="C42" s="1063" t="s">
        <v>646</v>
      </c>
      <c r="D42" s="1064" t="s">
        <v>51</v>
      </c>
    </row>
    <row r="43" spans="1:4">
      <c r="A43" s="1061">
        <v>39</v>
      </c>
      <c r="B43" s="1062" t="s">
        <v>54</v>
      </c>
      <c r="C43" s="1063" t="s">
        <v>646</v>
      </c>
      <c r="D43" s="1064" t="s">
        <v>191</v>
      </c>
    </row>
    <row r="44" spans="1:4">
      <c r="A44" s="1061">
        <v>40</v>
      </c>
      <c r="B44" s="1062" t="s">
        <v>56</v>
      </c>
      <c r="C44" s="1063" t="s">
        <v>674</v>
      </c>
      <c r="D44" s="1064" t="s">
        <v>191</v>
      </c>
    </row>
    <row r="45" spans="1:4">
      <c r="A45" s="1061">
        <v>41</v>
      </c>
      <c r="B45" s="1062" t="s">
        <v>55</v>
      </c>
      <c r="C45" s="1063" t="s">
        <v>646</v>
      </c>
      <c r="D45" s="1064" t="s">
        <v>191</v>
      </c>
    </row>
    <row r="46" spans="1:4">
      <c r="A46" s="1061">
        <v>42</v>
      </c>
      <c r="B46" s="1062" t="s">
        <v>58</v>
      </c>
      <c r="C46" s="1063" t="s">
        <v>646</v>
      </c>
      <c r="D46" s="1064" t="s">
        <v>191</v>
      </c>
    </row>
    <row r="47" spans="1:4">
      <c r="A47" s="1061">
        <v>43</v>
      </c>
      <c r="B47" s="1062" t="s">
        <v>57</v>
      </c>
      <c r="C47" s="1063" t="s">
        <v>646</v>
      </c>
      <c r="D47" s="1064" t="s">
        <v>191</v>
      </c>
    </row>
    <row r="48" spans="1:4">
      <c r="A48" s="1061">
        <v>44</v>
      </c>
      <c r="B48" s="1062" t="s">
        <v>665</v>
      </c>
      <c r="C48" s="1063" t="s">
        <v>646</v>
      </c>
      <c r="D48" s="1064" t="s">
        <v>666</v>
      </c>
    </row>
    <row r="49" spans="1:4">
      <c r="A49" s="1061">
        <v>45</v>
      </c>
      <c r="B49" s="1062" t="s">
        <v>667</v>
      </c>
      <c r="C49" s="1063" t="s">
        <v>646</v>
      </c>
      <c r="D49" s="1064" t="s">
        <v>666</v>
      </c>
    </row>
    <row r="50" spans="1:4">
      <c r="A50" s="1061">
        <v>46</v>
      </c>
      <c r="B50" s="1062" t="s">
        <v>53</v>
      </c>
      <c r="C50" s="1063" t="s">
        <v>646</v>
      </c>
      <c r="D50" s="1064" t="s">
        <v>256</v>
      </c>
    </row>
    <row r="51" spans="1:4">
      <c r="A51" s="1061">
        <v>47</v>
      </c>
      <c r="B51" s="1062" t="s">
        <v>668</v>
      </c>
      <c r="C51" s="1063" t="s">
        <v>646</v>
      </c>
      <c r="D51" s="1064" t="s">
        <v>256</v>
      </c>
    </row>
    <row r="52" spans="1:4">
      <c r="A52" s="1061">
        <v>48</v>
      </c>
      <c r="B52" s="1062" t="s">
        <v>669</v>
      </c>
      <c r="C52" s="1063" t="s">
        <v>670</v>
      </c>
      <c r="D52" s="1064" t="s">
        <v>181</v>
      </c>
    </row>
    <row r="53" spans="1:4">
      <c r="A53" s="1061">
        <v>49</v>
      </c>
      <c r="B53" s="1062" t="s">
        <v>671</v>
      </c>
      <c r="C53" s="1063" t="s">
        <v>670</v>
      </c>
      <c r="D53" s="1064" t="s">
        <v>21</v>
      </c>
    </row>
    <row r="54" spans="1:4">
      <c r="A54" s="1061">
        <v>50</v>
      </c>
      <c r="B54" s="1062" t="s">
        <v>636</v>
      </c>
      <c r="C54" s="1063" t="s">
        <v>670</v>
      </c>
      <c r="D54" s="1064" t="s">
        <v>186</v>
      </c>
    </row>
    <row r="55" spans="1:4">
      <c r="A55" s="1061">
        <v>51</v>
      </c>
      <c r="B55" s="1062" t="s">
        <v>672</v>
      </c>
      <c r="C55" s="1063" t="s">
        <v>670</v>
      </c>
      <c r="D55" s="1064" t="s">
        <v>187</v>
      </c>
    </row>
    <row r="56" spans="1:4">
      <c r="A56" s="1061">
        <v>52</v>
      </c>
      <c r="B56" s="1062" t="s">
        <v>673</v>
      </c>
      <c r="C56" s="1063" t="s">
        <v>670</v>
      </c>
      <c r="D56" s="1064" t="s">
        <v>182</v>
      </c>
    </row>
    <row r="57" spans="1:4">
      <c r="A57" s="1061">
        <v>53</v>
      </c>
      <c r="B57" s="1062" t="s">
        <v>8</v>
      </c>
      <c r="C57" s="1063" t="s">
        <v>674</v>
      </c>
      <c r="D57" s="1064" t="s">
        <v>181</v>
      </c>
    </row>
    <row r="58" spans="1:4">
      <c r="A58" s="1061">
        <v>54</v>
      </c>
      <c r="B58" s="1062" t="s">
        <v>15</v>
      </c>
      <c r="C58" s="1063" t="s">
        <v>674</v>
      </c>
      <c r="D58" s="1064" t="s">
        <v>181</v>
      </c>
    </row>
    <row r="59" spans="1:4">
      <c r="A59" s="1061">
        <v>55</v>
      </c>
      <c r="B59" s="1062" t="s">
        <v>675</v>
      </c>
      <c r="C59" s="1063" t="s">
        <v>674</v>
      </c>
      <c r="D59" s="1064" t="s">
        <v>181</v>
      </c>
    </row>
    <row r="60" spans="1:4">
      <c r="A60" s="1061">
        <v>56</v>
      </c>
      <c r="B60" s="1062" t="s">
        <v>21</v>
      </c>
      <c r="C60" s="1063" t="s">
        <v>674</v>
      </c>
      <c r="D60" s="1064" t="s">
        <v>21</v>
      </c>
    </row>
    <row r="61" spans="1:4">
      <c r="A61" s="1061">
        <v>57</v>
      </c>
      <c r="B61" s="1062" t="s">
        <v>31</v>
      </c>
      <c r="C61" s="1063" t="s">
        <v>674</v>
      </c>
      <c r="D61" s="1064" t="s">
        <v>182</v>
      </c>
    </row>
    <row r="62" spans="1:4">
      <c r="A62" s="1061">
        <v>58</v>
      </c>
      <c r="B62" s="1062" t="s">
        <v>673</v>
      </c>
      <c r="C62" s="1063" t="s">
        <v>674</v>
      </c>
      <c r="D62" s="1064" t="s">
        <v>182</v>
      </c>
    </row>
    <row r="63" spans="1:4">
      <c r="A63" s="1061">
        <v>59</v>
      </c>
      <c r="B63" s="1062" t="s">
        <v>676</v>
      </c>
      <c r="C63" s="1063" t="s">
        <v>674</v>
      </c>
      <c r="D63" s="1064" t="s">
        <v>385</v>
      </c>
    </row>
    <row r="64" spans="1:4">
      <c r="A64" s="1061">
        <v>60</v>
      </c>
      <c r="B64" s="1062" t="s">
        <v>33</v>
      </c>
      <c r="C64" s="1063" t="s">
        <v>674</v>
      </c>
      <c r="D64" s="1064" t="s">
        <v>385</v>
      </c>
    </row>
    <row r="65" spans="1:4">
      <c r="A65" s="1061">
        <v>61</v>
      </c>
      <c r="B65" s="1062" t="s">
        <v>656</v>
      </c>
      <c r="C65" s="1063" t="s">
        <v>674</v>
      </c>
      <c r="D65" s="1064" t="s">
        <v>185</v>
      </c>
    </row>
    <row r="66" spans="1:4">
      <c r="A66" s="1061">
        <v>62</v>
      </c>
      <c r="B66" s="1062" t="s">
        <v>655</v>
      </c>
      <c r="C66" s="1063" t="s">
        <v>674</v>
      </c>
      <c r="D66" s="1064" t="s">
        <v>185</v>
      </c>
    </row>
    <row r="67" spans="1:4">
      <c r="A67" s="1061">
        <v>63</v>
      </c>
      <c r="B67" s="1073" t="s">
        <v>677</v>
      </c>
      <c r="C67" s="1074" t="s">
        <v>674</v>
      </c>
      <c r="D67" s="1075" t="s">
        <v>186</v>
      </c>
    </row>
    <row r="68" spans="1:4">
      <c r="A68" s="1061">
        <v>64</v>
      </c>
      <c r="B68" s="1062" t="s">
        <v>660</v>
      </c>
      <c r="C68" s="1063" t="s">
        <v>674</v>
      </c>
      <c r="D68" s="1064" t="s">
        <v>186</v>
      </c>
    </row>
    <row r="69" spans="1:4">
      <c r="A69" s="1061">
        <v>65</v>
      </c>
      <c r="B69" s="1062" t="s">
        <v>678</v>
      </c>
      <c r="C69" s="1063" t="s">
        <v>674</v>
      </c>
      <c r="D69" s="1064" t="s">
        <v>186</v>
      </c>
    </row>
    <row r="70" spans="1:4">
      <c r="A70" s="1061">
        <v>66</v>
      </c>
      <c r="B70" s="1062" t="s">
        <v>659</v>
      </c>
      <c r="C70" s="1063" t="s">
        <v>674</v>
      </c>
      <c r="D70" s="1064" t="s">
        <v>187</v>
      </c>
    </row>
    <row r="71" spans="1:4">
      <c r="A71" s="1061">
        <v>67</v>
      </c>
      <c r="B71" s="1062" t="s">
        <v>661</v>
      </c>
      <c r="C71" s="1063" t="s">
        <v>674</v>
      </c>
      <c r="D71" s="1064" t="s">
        <v>188</v>
      </c>
    </row>
    <row r="72" spans="1:4">
      <c r="A72" s="1061">
        <v>68</v>
      </c>
      <c r="B72" s="1073" t="s">
        <v>44</v>
      </c>
      <c r="C72" s="1074" t="s">
        <v>674</v>
      </c>
      <c r="D72" s="1075" t="s">
        <v>188</v>
      </c>
    </row>
    <row r="73" spans="1:4" ht="15" thickBot="1">
      <c r="A73" s="1065">
        <v>69</v>
      </c>
      <c r="B73" s="1066" t="s">
        <v>46</v>
      </c>
      <c r="C73" s="1067" t="s">
        <v>674</v>
      </c>
      <c r="D73" s="1068" t="s">
        <v>188</v>
      </c>
    </row>
    <row r="74" spans="1:4" ht="15" thickTop="1">
      <c r="A74" s="1069">
        <v>70</v>
      </c>
      <c r="B74" s="1070" t="s">
        <v>679</v>
      </c>
      <c r="C74" s="1071" t="s">
        <v>674</v>
      </c>
      <c r="D74" s="1072" t="s">
        <v>188</v>
      </c>
    </row>
    <row r="75" spans="1:4">
      <c r="A75" s="1061">
        <v>71</v>
      </c>
      <c r="B75" s="1062" t="s">
        <v>680</v>
      </c>
      <c r="C75" s="1063" t="s">
        <v>674</v>
      </c>
      <c r="D75" s="1064" t="s">
        <v>189</v>
      </c>
    </row>
    <row r="76" spans="1:4">
      <c r="A76" s="1061">
        <v>72</v>
      </c>
      <c r="B76" s="1073" t="s">
        <v>681</v>
      </c>
      <c r="C76" s="1074" t="s">
        <v>674</v>
      </c>
      <c r="D76" s="1075" t="s">
        <v>189</v>
      </c>
    </row>
    <row r="77" spans="1:4">
      <c r="A77" s="1061">
        <v>73</v>
      </c>
      <c r="B77" s="1062" t="s">
        <v>662</v>
      </c>
      <c r="C77" s="1063" t="s">
        <v>674</v>
      </c>
      <c r="D77" s="1064" t="s">
        <v>189</v>
      </c>
    </row>
    <row r="78" spans="1:4">
      <c r="A78" s="1061">
        <v>74</v>
      </c>
      <c r="B78" s="1062" t="s">
        <v>682</v>
      </c>
      <c r="C78" s="1063" t="s">
        <v>674</v>
      </c>
      <c r="D78" s="1064" t="s">
        <v>189</v>
      </c>
    </row>
    <row r="79" spans="1:4">
      <c r="A79" s="1061">
        <v>75</v>
      </c>
      <c r="B79" s="1062" t="s">
        <v>683</v>
      </c>
      <c r="C79" s="1063" t="s">
        <v>674</v>
      </c>
      <c r="D79" s="1064" t="s">
        <v>51</v>
      </c>
    </row>
    <row r="80" spans="1:4">
      <c r="A80" s="1061">
        <v>76</v>
      </c>
      <c r="B80" s="1062" t="s">
        <v>684</v>
      </c>
      <c r="C80" s="1063" t="s">
        <v>674</v>
      </c>
      <c r="D80" s="1064" t="s">
        <v>685</v>
      </c>
    </row>
    <row r="81" spans="1:4">
      <c r="A81" s="1061">
        <v>77</v>
      </c>
      <c r="B81" s="1062" t="s">
        <v>686</v>
      </c>
      <c r="C81" s="1063" t="s">
        <v>674</v>
      </c>
      <c r="D81" s="1064" t="s">
        <v>685</v>
      </c>
    </row>
    <row r="82" spans="1:4">
      <c r="A82" s="1061">
        <v>78</v>
      </c>
      <c r="B82" s="1076" t="s">
        <v>687</v>
      </c>
      <c r="C82" s="1077" t="s">
        <v>674</v>
      </c>
      <c r="D82" s="1078" t="s">
        <v>685</v>
      </c>
    </row>
    <row r="83" spans="1:4">
      <c r="A83" s="1061">
        <v>79</v>
      </c>
      <c r="B83" s="1062" t="s">
        <v>688</v>
      </c>
      <c r="C83" s="1063" t="s">
        <v>674</v>
      </c>
      <c r="D83" s="1064" t="s">
        <v>685</v>
      </c>
    </row>
    <row r="84" spans="1:4">
      <c r="A84" s="1061">
        <v>80</v>
      </c>
      <c r="B84" s="1062" t="s">
        <v>57</v>
      </c>
      <c r="C84" s="1063" t="s">
        <v>674</v>
      </c>
      <c r="D84" s="1064" t="s">
        <v>191</v>
      </c>
    </row>
    <row r="85" spans="1:4">
      <c r="A85" s="1061">
        <v>81</v>
      </c>
      <c r="B85" s="1062" t="s">
        <v>58</v>
      </c>
      <c r="C85" s="1063" t="s">
        <v>674</v>
      </c>
      <c r="D85" s="1064" t="s">
        <v>191</v>
      </c>
    </row>
    <row r="86" spans="1:4">
      <c r="A86" s="1061">
        <v>82</v>
      </c>
      <c r="B86" s="1062" t="s">
        <v>54</v>
      </c>
      <c r="C86" s="1063" t="s">
        <v>674</v>
      </c>
      <c r="D86" s="1064" t="s">
        <v>191</v>
      </c>
    </row>
    <row r="87" spans="1:4">
      <c r="A87" s="1061">
        <v>83</v>
      </c>
      <c r="B87" s="1062" t="s">
        <v>56</v>
      </c>
      <c r="C87" s="1063" t="s">
        <v>674</v>
      </c>
      <c r="D87" s="1064" t="s">
        <v>191</v>
      </c>
    </row>
    <row r="88" spans="1:4">
      <c r="A88" s="1061">
        <v>84</v>
      </c>
      <c r="B88" s="1062" t="s">
        <v>689</v>
      </c>
      <c r="C88" s="1063" t="s">
        <v>674</v>
      </c>
      <c r="D88" s="1064" t="s">
        <v>256</v>
      </c>
    </row>
    <row r="89" spans="1:4">
      <c r="A89" s="1061">
        <v>85</v>
      </c>
      <c r="B89" s="1062" t="s">
        <v>690</v>
      </c>
      <c r="C89" s="1063" t="s">
        <v>691</v>
      </c>
      <c r="D89" s="1064" t="s">
        <v>181</v>
      </c>
    </row>
    <row r="90" spans="1:4">
      <c r="A90" s="1061">
        <v>86</v>
      </c>
      <c r="B90" s="1062" t="s">
        <v>31</v>
      </c>
      <c r="C90" s="1063" t="s">
        <v>691</v>
      </c>
      <c r="D90" s="1064" t="s">
        <v>182</v>
      </c>
    </row>
    <row r="91" spans="1:4">
      <c r="A91" s="1061">
        <v>87</v>
      </c>
      <c r="B91" s="1062" t="s">
        <v>692</v>
      </c>
      <c r="C91" s="1063" t="s">
        <v>691</v>
      </c>
      <c r="D91" s="1064" t="s">
        <v>186</v>
      </c>
    </row>
    <row r="92" spans="1:4">
      <c r="A92" s="1061">
        <v>88</v>
      </c>
      <c r="B92" s="1062" t="s">
        <v>693</v>
      </c>
      <c r="C92" s="1063" t="s">
        <v>691</v>
      </c>
      <c r="D92" s="1064" t="s">
        <v>188</v>
      </c>
    </row>
    <row r="93" spans="1:4">
      <c r="A93" s="1061">
        <v>89</v>
      </c>
      <c r="B93" s="1062" t="s">
        <v>694</v>
      </c>
      <c r="C93" s="1063" t="s">
        <v>691</v>
      </c>
      <c r="D93" s="1064" t="s">
        <v>188</v>
      </c>
    </row>
    <row r="94" spans="1:4" ht="15" thickBot="1">
      <c r="A94" s="1065">
        <v>90</v>
      </c>
      <c r="B94" s="1066" t="s">
        <v>695</v>
      </c>
      <c r="C94" s="1067" t="s">
        <v>691</v>
      </c>
      <c r="D94" s="1068" t="s">
        <v>685</v>
      </c>
    </row>
    <row r="95" spans="1:4" ht="15" thickTop="1"/>
    <row r="96" spans="1:4" ht="15">
      <c r="B96" s="1079"/>
    </row>
    <row r="97" spans="2:4" ht="15">
      <c r="B97" s="1079"/>
    </row>
    <row r="98" spans="2:4">
      <c r="B98" s="1080"/>
    </row>
    <row r="99" spans="2:4">
      <c r="B99" s="1080"/>
    </row>
    <row r="100" spans="2:4">
      <c r="B100" s="1080"/>
    </row>
    <row r="101" spans="2:4">
      <c r="B101" s="1080"/>
    </row>
    <row r="102" spans="2:4">
      <c r="B102" s="1080"/>
      <c r="D102" s="1081"/>
    </row>
    <row r="103" spans="2:4">
      <c r="B103" s="1080"/>
      <c r="C103" s="1082"/>
    </row>
    <row r="104" spans="2:4">
      <c r="B104" s="1080"/>
    </row>
    <row r="105" spans="2:4">
      <c r="B105" s="1080"/>
    </row>
    <row r="106" spans="2:4">
      <c r="B106" s="1080"/>
      <c r="D106" s="1081"/>
    </row>
    <row r="107" spans="2:4">
      <c r="B107" s="1080"/>
      <c r="D107" s="1081"/>
    </row>
    <row r="108" spans="2:4">
      <c r="B108" s="1080"/>
      <c r="D108" s="1081"/>
    </row>
    <row r="109" spans="2:4">
      <c r="B109" s="1080"/>
      <c r="D109" s="1081"/>
    </row>
    <row r="110" spans="2:4">
      <c r="B110" s="1080"/>
      <c r="D110" s="1081"/>
    </row>
    <row r="111" spans="2:4">
      <c r="B111" s="1080"/>
      <c r="D111" s="1081"/>
    </row>
    <row r="112" spans="2:4">
      <c r="B112" s="1080"/>
      <c r="D112" s="1081"/>
    </row>
    <row r="113" spans="2:5">
      <c r="B113" s="1083" t="s">
        <v>709</v>
      </c>
    </row>
    <row r="114" spans="2:5">
      <c r="B114" s="1080" t="s">
        <v>674</v>
      </c>
      <c r="C114" s="1053">
        <f>COUNTA(C57:C88)</f>
        <v>32</v>
      </c>
    </row>
    <row r="115" spans="2:5">
      <c r="B115" s="1080" t="s">
        <v>691</v>
      </c>
      <c r="C115" s="1053">
        <f>COUNTA(C89:C94)</f>
        <v>6</v>
      </c>
    </row>
    <row r="116" spans="2:5">
      <c r="B116" s="1080"/>
      <c r="C116" s="1053">
        <f>SUM(C114:C115)</f>
        <v>38</v>
      </c>
      <c r="D116" s="1053">
        <f>C116*2</f>
        <v>76</v>
      </c>
      <c r="E116" s="1053" t="s">
        <v>708</v>
      </c>
    </row>
    <row r="117" spans="2:5">
      <c r="B117" s="1080"/>
      <c r="D117" s="1081">
        <f>D116*400000</f>
        <v>30400000</v>
      </c>
    </row>
    <row r="118" spans="2:5">
      <c r="B118" s="1080"/>
    </row>
    <row r="119" spans="2:5">
      <c r="B119" s="1080"/>
    </row>
    <row r="120" spans="2:5">
      <c r="B120" s="1080"/>
    </row>
    <row r="121" spans="2:5">
      <c r="B121" s="1080"/>
    </row>
    <row r="122" spans="2:5">
      <c r="B122" s="1080"/>
    </row>
    <row r="123" spans="2:5">
      <c r="B123" s="1080" t="s">
        <v>696</v>
      </c>
      <c r="C123" s="1053">
        <v>16</v>
      </c>
    </row>
    <row r="124" spans="2:5">
      <c r="B124" s="1080" t="s">
        <v>697</v>
      </c>
      <c r="C124" s="1053">
        <v>45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F136"/>
  <sheetViews>
    <sheetView topLeftCell="A40" workbookViewId="0">
      <selection activeCell="B55" sqref="B55"/>
    </sheetView>
  </sheetViews>
  <sheetFormatPr defaultColWidth="18" defaultRowHeight="12.75"/>
  <cols>
    <col min="1" max="1" width="4.85546875" style="1131" customWidth="1"/>
    <col min="2" max="2" width="29.140625" style="1128" customWidth="1"/>
    <col min="3" max="3" width="24" style="1134" customWidth="1"/>
    <col min="4" max="16384" width="18" style="2477"/>
  </cols>
  <sheetData>
    <row r="1" spans="1:3" ht="12.75" customHeight="1">
      <c r="A1" s="2485" t="s">
        <v>1065</v>
      </c>
      <c r="B1" s="2485"/>
      <c r="C1" s="2485"/>
    </row>
    <row r="2" spans="1:3">
      <c r="B2" s="2478"/>
      <c r="C2" s="2477"/>
    </row>
    <row r="3" spans="1:3">
      <c r="B3" s="2478"/>
      <c r="C3" s="2477"/>
    </row>
    <row r="4" spans="1:3" s="2481" customFormat="1">
      <c r="A4" s="2479" t="s">
        <v>420</v>
      </c>
      <c r="B4" s="2480" t="s">
        <v>446</v>
      </c>
      <c r="C4" s="2481" t="s">
        <v>447</v>
      </c>
    </row>
    <row r="5" spans="1:3" s="2481" customFormat="1">
      <c r="A5" s="2479">
        <v>1</v>
      </c>
      <c r="B5" s="1128" t="s">
        <v>402</v>
      </c>
      <c r="C5" s="1134" t="s">
        <v>181</v>
      </c>
    </row>
    <row r="6" spans="1:3">
      <c r="A6" s="1131">
        <v>2</v>
      </c>
      <c r="B6" s="1128" t="s">
        <v>386</v>
      </c>
      <c r="C6" s="1134" t="s">
        <v>181</v>
      </c>
    </row>
    <row r="7" spans="1:3">
      <c r="A7" s="1131">
        <v>3</v>
      </c>
      <c r="B7" s="1128" t="s">
        <v>721</v>
      </c>
      <c r="C7" s="1134" t="s">
        <v>181</v>
      </c>
    </row>
    <row r="8" spans="1:3">
      <c r="A8" s="1131">
        <v>4</v>
      </c>
      <c r="B8" s="1128" t="s">
        <v>32</v>
      </c>
      <c r="C8" s="1134" t="s">
        <v>181</v>
      </c>
    </row>
    <row r="9" spans="1:3">
      <c r="A9" s="1131">
        <v>5</v>
      </c>
      <c r="B9" s="1128" t="s">
        <v>9</v>
      </c>
      <c r="C9" s="1134" t="s">
        <v>181</v>
      </c>
    </row>
    <row r="10" spans="1:3">
      <c r="A10" s="1131">
        <v>6</v>
      </c>
      <c r="B10" s="1133" t="s">
        <v>42</v>
      </c>
      <c r="C10" s="1134" t="s">
        <v>181</v>
      </c>
    </row>
    <row r="11" spans="1:3">
      <c r="A11" s="1131">
        <v>7</v>
      </c>
      <c r="B11" s="1128" t="s">
        <v>45</v>
      </c>
      <c r="C11" s="1134" t="s">
        <v>21</v>
      </c>
    </row>
    <row r="12" spans="1:3">
      <c r="A12" s="1131">
        <v>8</v>
      </c>
      <c r="B12" s="1128" t="s">
        <v>302</v>
      </c>
      <c r="C12" s="1134" t="s">
        <v>21</v>
      </c>
    </row>
    <row r="13" spans="1:3">
      <c r="A13" s="1131">
        <v>9</v>
      </c>
      <c r="B13" s="1128" t="s">
        <v>24</v>
      </c>
      <c r="C13" s="1134" t="s">
        <v>21</v>
      </c>
    </row>
    <row r="14" spans="1:3">
      <c r="A14" s="1131">
        <v>10</v>
      </c>
      <c r="B14" s="1128" t="s">
        <v>78</v>
      </c>
      <c r="C14" s="1134" t="s">
        <v>182</v>
      </c>
    </row>
    <row r="15" spans="1:3">
      <c r="A15" s="1131">
        <v>11</v>
      </c>
      <c r="B15" s="1128" t="s">
        <v>80</v>
      </c>
      <c r="C15" s="1134" t="s">
        <v>182</v>
      </c>
    </row>
    <row r="16" spans="1:3">
      <c r="A16" s="1131">
        <v>12</v>
      </c>
      <c r="B16" s="1133" t="s">
        <v>769</v>
      </c>
      <c r="C16" s="1134" t="s">
        <v>182</v>
      </c>
    </row>
    <row r="17" spans="1:3">
      <c r="A17" s="1131">
        <v>13</v>
      </c>
      <c r="B17" s="1128" t="s">
        <v>84</v>
      </c>
      <c r="C17" s="1134" t="s">
        <v>182</v>
      </c>
    </row>
    <row r="18" spans="1:3">
      <c r="A18" s="1131">
        <v>14</v>
      </c>
      <c r="B18" s="1128" t="s">
        <v>410</v>
      </c>
      <c r="C18" s="1134" t="s">
        <v>183</v>
      </c>
    </row>
    <row r="19" spans="1:3">
      <c r="A19" s="1131">
        <v>15</v>
      </c>
      <c r="B19" s="1128" t="s">
        <v>89</v>
      </c>
      <c r="C19" s="1134" t="s">
        <v>183</v>
      </c>
    </row>
    <row r="20" spans="1:3">
      <c r="A20" s="1131">
        <v>16</v>
      </c>
      <c r="B20" s="1133" t="s">
        <v>771</v>
      </c>
      <c r="C20" s="1134" t="s">
        <v>183</v>
      </c>
    </row>
    <row r="21" spans="1:3">
      <c r="A21" s="1131">
        <v>17</v>
      </c>
      <c r="B21" s="1128" t="s">
        <v>38</v>
      </c>
      <c r="C21" s="1134" t="s">
        <v>183</v>
      </c>
    </row>
    <row r="22" spans="1:3">
      <c r="A22" s="1131">
        <v>18</v>
      </c>
      <c r="B22" s="1128" t="s">
        <v>710</v>
      </c>
      <c r="C22" s="1134" t="s">
        <v>183</v>
      </c>
    </row>
    <row r="23" spans="1:3">
      <c r="A23" s="1131">
        <v>19</v>
      </c>
      <c r="B23" s="1128" t="s">
        <v>184</v>
      </c>
      <c r="C23" s="1134" t="s">
        <v>185</v>
      </c>
    </row>
    <row r="24" spans="1:3">
      <c r="A24" s="1131">
        <v>20</v>
      </c>
      <c r="B24" s="1128" t="s">
        <v>755</v>
      </c>
      <c r="C24" s="1134" t="s">
        <v>185</v>
      </c>
    </row>
    <row r="25" spans="1:3">
      <c r="A25" s="1131">
        <v>21</v>
      </c>
      <c r="B25" s="1128" t="s">
        <v>790</v>
      </c>
      <c r="C25" s="1134" t="s">
        <v>185</v>
      </c>
    </row>
    <row r="26" spans="1:3">
      <c r="A26" s="1131">
        <v>22</v>
      </c>
      <c r="B26" s="1128" t="s">
        <v>789</v>
      </c>
      <c r="C26" s="1134" t="s">
        <v>185</v>
      </c>
    </row>
    <row r="27" spans="1:3">
      <c r="A27" s="1131">
        <v>23</v>
      </c>
      <c r="B27" s="1128" t="s">
        <v>100</v>
      </c>
      <c r="C27" s="1134" t="s">
        <v>185</v>
      </c>
    </row>
    <row r="28" spans="1:3">
      <c r="A28" s="1131">
        <v>24</v>
      </c>
      <c r="B28" s="1128" t="s">
        <v>103</v>
      </c>
      <c r="C28" s="1134" t="s">
        <v>185</v>
      </c>
    </row>
    <row r="29" spans="1:3">
      <c r="A29" s="1131">
        <v>25</v>
      </c>
      <c r="B29" s="1128" t="s">
        <v>104</v>
      </c>
      <c r="C29" s="1134" t="s">
        <v>185</v>
      </c>
    </row>
    <row r="30" spans="1:3">
      <c r="A30" s="1131">
        <v>26</v>
      </c>
      <c r="B30" s="1128" t="s">
        <v>716</v>
      </c>
      <c r="C30" s="1134" t="s">
        <v>185</v>
      </c>
    </row>
    <row r="31" spans="1:3">
      <c r="A31" s="1131">
        <v>27</v>
      </c>
      <c r="B31" s="1133" t="s">
        <v>105</v>
      </c>
      <c r="C31" s="2482" t="s">
        <v>185</v>
      </c>
    </row>
    <row r="32" spans="1:3">
      <c r="A32" s="1131">
        <v>28</v>
      </c>
      <c r="B32" s="1128" t="s">
        <v>745</v>
      </c>
      <c r="C32" s="1134" t="s">
        <v>186</v>
      </c>
    </row>
    <row r="33" spans="1:3">
      <c r="A33" s="1131">
        <v>29</v>
      </c>
      <c r="B33" s="1128" t="s">
        <v>95</v>
      </c>
      <c r="C33" s="1134" t="s">
        <v>187</v>
      </c>
    </row>
    <row r="34" spans="1:3">
      <c r="A34" s="1131">
        <v>30</v>
      </c>
      <c r="B34" s="1128" t="s">
        <v>748</v>
      </c>
      <c r="C34" s="1134" t="s">
        <v>187</v>
      </c>
    </row>
    <row r="35" spans="1:3">
      <c r="A35" s="1131">
        <v>31</v>
      </c>
      <c r="B35" s="1128" t="s">
        <v>751</v>
      </c>
      <c r="C35" s="1134" t="s">
        <v>187</v>
      </c>
    </row>
    <row r="36" spans="1:3">
      <c r="A36" s="1131">
        <v>32</v>
      </c>
      <c r="B36" s="1128" t="s">
        <v>119</v>
      </c>
      <c r="C36" s="1134" t="s">
        <v>187</v>
      </c>
    </row>
    <row r="37" spans="1:3">
      <c r="A37" s="1131">
        <v>33</v>
      </c>
      <c r="B37" s="1128" t="s">
        <v>736</v>
      </c>
      <c r="C37" s="1134" t="s">
        <v>187</v>
      </c>
    </row>
    <row r="38" spans="1:3">
      <c r="A38" s="1131">
        <v>34</v>
      </c>
      <c r="B38" s="1128" t="s">
        <v>118</v>
      </c>
      <c r="C38" s="1134" t="s">
        <v>750</v>
      </c>
    </row>
    <row r="39" spans="1:3">
      <c r="A39" s="1131">
        <v>35</v>
      </c>
      <c r="B39" s="1128" t="s">
        <v>740</v>
      </c>
      <c r="C39" s="1134" t="s">
        <v>238</v>
      </c>
    </row>
    <row r="40" spans="1:3">
      <c r="A40" s="1131">
        <v>36</v>
      </c>
      <c r="B40" s="1128" t="s">
        <v>629</v>
      </c>
      <c r="C40" s="1134" t="s">
        <v>238</v>
      </c>
    </row>
    <row r="41" spans="1:3">
      <c r="A41" s="1131">
        <v>37</v>
      </c>
      <c r="B41" s="1128" t="s">
        <v>125</v>
      </c>
      <c r="C41" s="1134" t="s">
        <v>188</v>
      </c>
    </row>
    <row r="42" spans="1:3">
      <c r="A42" s="1131">
        <v>38</v>
      </c>
      <c r="B42" s="1128" t="s">
        <v>126</v>
      </c>
      <c r="C42" s="1134" t="s">
        <v>188</v>
      </c>
    </row>
    <row r="43" spans="1:3">
      <c r="A43" s="1131">
        <v>39</v>
      </c>
      <c r="B43" s="1128" t="s">
        <v>627</v>
      </c>
      <c r="C43" s="1134" t="s">
        <v>188</v>
      </c>
    </row>
    <row r="44" spans="1:3">
      <c r="A44" s="1131">
        <v>40</v>
      </c>
      <c r="B44" s="1128" t="s">
        <v>730</v>
      </c>
      <c r="C44" s="1134" t="s">
        <v>188</v>
      </c>
    </row>
    <row r="45" spans="1:3" s="1131" customFormat="1">
      <c r="A45" s="1131">
        <v>41</v>
      </c>
      <c r="B45" s="1133" t="s">
        <v>131</v>
      </c>
      <c r="C45" s="1134" t="s">
        <v>188</v>
      </c>
    </row>
    <row r="46" spans="1:3">
      <c r="A46" s="1131">
        <v>42</v>
      </c>
      <c r="B46" s="1128" t="s">
        <v>779</v>
      </c>
      <c r="C46" s="1134" t="s">
        <v>188</v>
      </c>
    </row>
    <row r="47" spans="1:3">
      <c r="A47" s="1131">
        <v>43</v>
      </c>
      <c r="B47" s="1128" t="s">
        <v>305</v>
      </c>
      <c r="C47" s="1134" t="s">
        <v>188</v>
      </c>
    </row>
    <row r="48" spans="1:3">
      <c r="A48" s="1131">
        <v>44</v>
      </c>
      <c r="B48" s="1128" t="s">
        <v>623</v>
      </c>
      <c r="C48" s="1134" t="s">
        <v>188</v>
      </c>
    </row>
    <row r="49" spans="1:3">
      <c r="A49" s="1131">
        <v>45</v>
      </c>
      <c r="B49" s="1128" t="s">
        <v>632</v>
      </c>
      <c r="C49" s="1134" t="s">
        <v>188</v>
      </c>
    </row>
    <row r="50" spans="1:3">
      <c r="A50" s="1131">
        <v>46</v>
      </c>
      <c r="B50" s="1128" t="s">
        <v>134</v>
      </c>
      <c r="C50" s="1134" t="s">
        <v>188</v>
      </c>
    </row>
    <row r="51" spans="1:3">
      <c r="A51" s="1131">
        <v>47</v>
      </c>
      <c r="B51" s="1128" t="s">
        <v>733</v>
      </c>
      <c r="C51" s="1134" t="s">
        <v>189</v>
      </c>
    </row>
    <row r="52" spans="1:3">
      <c r="A52" s="1131">
        <v>48</v>
      </c>
      <c r="B52" s="1128" t="s">
        <v>728</v>
      </c>
      <c r="C52" s="1134" t="s">
        <v>189</v>
      </c>
    </row>
    <row r="53" spans="1:3">
      <c r="A53" s="1131">
        <v>49</v>
      </c>
      <c r="B53" s="1128" t="s">
        <v>411</v>
      </c>
      <c r="C53" s="1134" t="s">
        <v>189</v>
      </c>
    </row>
    <row r="54" spans="1:3">
      <c r="A54" s="1131">
        <v>50</v>
      </c>
      <c r="B54" s="1128" t="s">
        <v>726</v>
      </c>
      <c r="C54" s="1134" t="s">
        <v>189</v>
      </c>
    </row>
    <row r="55" spans="1:3">
      <c r="A55" s="1131">
        <v>51</v>
      </c>
      <c r="B55" s="1128" t="s">
        <v>387</v>
      </c>
      <c r="C55" s="1134" t="s">
        <v>189</v>
      </c>
    </row>
    <row r="56" spans="1:3">
      <c r="A56" s="1131">
        <v>52</v>
      </c>
      <c r="B56" s="1128" t="s">
        <v>336</v>
      </c>
      <c r="C56" s="1134" t="s">
        <v>189</v>
      </c>
    </row>
    <row r="57" spans="1:3">
      <c r="A57" s="1131">
        <v>53</v>
      </c>
      <c r="B57" s="1128" t="s">
        <v>723</v>
      </c>
      <c r="C57" s="1134" t="s">
        <v>189</v>
      </c>
    </row>
    <row r="58" spans="1:3">
      <c r="A58" s="1131">
        <v>54</v>
      </c>
      <c r="B58" s="1128" t="s">
        <v>792</v>
      </c>
      <c r="C58" s="1134" t="s">
        <v>189</v>
      </c>
    </row>
    <row r="59" spans="1:3">
      <c r="A59" s="1131">
        <v>55</v>
      </c>
      <c r="B59" s="1128" t="s">
        <v>179</v>
      </c>
      <c r="C59" s="1134" t="s">
        <v>51</v>
      </c>
    </row>
    <row r="60" spans="1:3">
      <c r="A60" s="1131">
        <v>56</v>
      </c>
      <c r="B60" s="1128" t="s">
        <v>777</v>
      </c>
      <c r="C60" s="1134" t="s">
        <v>51</v>
      </c>
    </row>
    <row r="61" spans="1:3">
      <c r="A61" s="1131">
        <v>57</v>
      </c>
      <c r="B61" s="1128" t="s">
        <v>757</v>
      </c>
      <c r="C61" s="1134" t="s">
        <v>51</v>
      </c>
    </row>
    <row r="62" spans="1:3">
      <c r="A62" s="1131">
        <v>58</v>
      </c>
      <c r="B62" s="1128" t="s">
        <v>152</v>
      </c>
      <c r="C62" s="1134" t="s">
        <v>51</v>
      </c>
    </row>
    <row r="63" spans="1:3">
      <c r="A63" s="1131">
        <v>59</v>
      </c>
      <c r="B63" s="1128" t="s">
        <v>715</v>
      </c>
      <c r="C63" s="1134" t="s">
        <v>51</v>
      </c>
    </row>
    <row r="64" spans="1:3">
      <c r="A64" s="1131">
        <v>60</v>
      </c>
      <c r="B64" s="1128" t="s">
        <v>738</v>
      </c>
      <c r="C64" s="1134" t="s">
        <v>51</v>
      </c>
    </row>
    <row r="65" spans="1:4">
      <c r="A65" s="1131">
        <v>61</v>
      </c>
      <c r="B65" s="1133" t="s">
        <v>758</v>
      </c>
      <c r="C65" s="1134" t="s">
        <v>51</v>
      </c>
    </row>
    <row r="66" spans="1:4">
      <c r="A66" s="1131">
        <v>62</v>
      </c>
      <c r="B66" s="1133" t="s">
        <v>40</v>
      </c>
      <c r="C66" s="1134" t="s">
        <v>51</v>
      </c>
    </row>
    <row r="67" spans="1:4">
      <c r="A67" s="1131">
        <v>63</v>
      </c>
      <c r="B67" s="2486" t="s">
        <v>1139</v>
      </c>
      <c r="C67" s="1134" t="s">
        <v>51</v>
      </c>
      <c r="D67" s="672"/>
    </row>
    <row r="68" spans="1:4">
      <c r="A68" s="1131">
        <v>64</v>
      </c>
      <c r="B68" s="1128" t="s">
        <v>766</v>
      </c>
      <c r="C68" s="1134" t="s">
        <v>191</v>
      </c>
    </row>
    <row r="69" spans="1:4">
      <c r="A69" s="1131">
        <v>65</v>
      </c>
      <c r="B69" s="1128" t="s">
        <v>52</v>
      </c>
      <c r="C69" s="1134" t="s">
        <v>191</v>
      </c>
    </row>
    <row r="70" spans="1:4">
      <c r="A70" s="1131">
        <v>66</v>
      </c>
      <c r="B70" s="1128" t="s">
        <v>63</v>
      </c>
      <c r="C70" s="1134" t="s">
        <v>191</v>
      </c>
    </row>
    <row r="71" spans="1:4">
      <c r="A71" s="1131">
        <v>67</v>
      </c>
      <c r="B71" s="1128" t="s">
        <v>785</v>
      </c>
      <c r="C71" s="1134" t="s">
        <v>191</v>
      </c>
    </row>
    <row r="72" spans="1:4">
      <c r="A72" s="1131">
        <v>68</v>
      </c>
      <c r="B72" s="1128" t="s">
        <v>800</v>
      </c>
      <c r="C72" s="1134" t="s">
        <v>191</v>
      </c>
    </row>
    <row r="73" spans="1:4">
      <c r="A73" s="1131">
        <v>69</v>
      </c>
      <c r="B73" s="1128" t="s">
        <v>171</v>
      </c>
      <c r="C73" s="1134" t="s">
        <v>191</v>
      </c>
    </row>
    <row r="74" spans="1:4">
      <c r="A74" s="1131">
        <v>70</v>
      </c>
      <c r="B74" s="1128" t="s">
        <v>625</v>
      </c>
      <c r="C74" s="1134" t="s">
        <v>719</v>
      </c>
    </row>
    <row r="75" spans="1:4">
      <c r="B75" s="2480"/>
      <c r="C75" s="2481"/>
    </row>
    <row r="132" spans="2:6" ht="22.5" hidden="1" customHeight="1">
      <c r="B132" s="1128" t="s">
        <v>409</v>
      </c>
      <c r="E132" s="2483" t="s">
        <v>399</v>
      </c>
      <c r="F132" s="2483" t="s">
        <v>362</v>
      </c>
    </row>
    <row r="133" spans="2:6" ht="22.5" hidden="1" customHeight="1">
      <c r="B133" s="1128" t="s">
        <v>410</v>
      </c>
      <c r="E133" s="2483" t="s">
        <v>253</v>
      </c>
      <c r="F133" s="2483" t="s">
        <v>363</v>
      </c>
    </row>
    <row r="134" spans="2:6" ht="22.5" hidden="1" customHeight="1">
      <c r="B134" s="1133" t="s">
        <v>105</v>
      </c>
      <c r="C134" s="2482"/>
    </row>
    <row r="135" spans="2:6" ht="11.25" hidden="1" customHeight="1">
      <c r="B135" s="1133" t="s">
        <v>105</v>
      </c>
      <c r="C135" s="2482"/>
    </row>
    <row r="136" spans="2:6" ht="11.25" hidden="1" customHeight="1">
      <c r="B136" s="1133" t="s">
        <v>105</v>
      </c>
      <c r="C136" s="2482"/>
    </row>
  </sheetData>
  <autoFilter ref="B6:C75"/>
  <sortState ref="B5:C74">
    <sortCondition ref="C5:C74"/>
  </sortState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I137"/>
  <sheetViews>
    <sheetView workbookViewId="0">
      <selection activeCell="F37" sqref="F37:F39"/>
    </sheetView>
  </sheetViews>
  <sheetFormatPr defaultColWidth="18" defaultRowHeight="12.75"/>
  <cols>
    <col min="1" max="1" width="3.85546875" style="2478" customWidth="1"/>
    <col min="2" max="2" width="5" style="2478" customWidth="1"/>
    <col min="3" max="3" width="1.42578125" style="2478" customWidth="1"/>
    <col min="4" max="4" width="4.42578125" style="1131" customWidth="1"/>
    <col min="5" max="5" width="38.85546875" style="2511" customWidth="1"/>
    <col min="6" max="6" width="30.42578125" style="2511" customWidth="1"/>
    <col min="7" max="16384" width="18" style="2478"/>
  </cols>
  <sheetData>
    <row r="1" spans="1:6" ht="24" customHeight="1">
      <c r="A1" s="2487" t="s">
        <v>698</v>
      </c>
      <c r="C1" s="2488" t="s">
        <v>257</v>
      </c>
      <c r="D1" s="2969" t="s">
        <v>1303</v>
      </c>
      <c r="E1" s="2969"/>
      <c r="F1" s="2969"/>
    </row>
    <row r="2" spans="1:6" ht="15" customHeight="1">
      <c r="A2" s="2478" t="s">
        <v>1304</v>
      </c>
      <c r="C2" s="2477" t="s">
        <v>257</v>
      </c>
      <c r="D2" s="2970" t="s">
        <v>1306</v>
      </c>
      <c r="E2" s="2970"/>
      <c r="F2" s="2970"/>
    </row>
    <row r="3" spans="1:6" ht="15" customHeight="1">
      <c r="A3" s="2478" t="s">
        <v>701</v>
      </c>
      <c r="C3" s="2477" t="s">
        <v>257</v>
      </c>
      <c r="D3" s="2971" t="s">
        <v>1307</v>
      </c>
      <c r="E3" s="2971"/>
      <c r="F3" s="2971"/>
    </row>
    <row r="4" spans="1:6" ht="13.5" thickBot="1">
      <c r="D4" s="2477"/>
      <c r="E4" s="2489"/>
      <c r="F4" s="2489"/>
    </row>
    <row r="5" spans="1:6" ht="26.25" customHeight="1" thickTop="1" thickBot="1">
      <c r="D5" s="2490" t="s">
        <v>420</v>
      </c>
      <c r="E5" s="2491" t="s">
        <v>446</v>
      </c>
      <c r="F5" s="2492" t="s">
        <v>447</v>
      </c>
    </row>
    <row r="6" spans="1:6" ht="18.75" customHeight="1">
      <c r="D6" s="2493">
        <v>1</v>
      </c>
      <c r="E6" s="2494" t="s">
        <v>402</v>
      </c>
      <c r="F6" s="2495" t="s">
        <v>181</v>
      </c>
    </row>
    <row r="7" spans="1:6" ht="18.75" customHeight="1">
      <c r="D7" s="2496">
        <v>2</v>
      </c>
      <c r="E7" s="2497" t="s">
        <v>386</v>
      </c>
      <c r="F7" s="2498" t="s">
        <v>181</v>
      </c>
    </row>
    <row r="8" spans="1:6" ht="18.75" customHeight="1">
      <c r="D8" s="2496">
        <v>3</v>
      </c>
      <c r="E8" s="2497" t="s">
        <v>721</v>
      </c>
      <c r="F8" s="2498" t="s">
        <v>181</v>
      </c>
    </row>
    <row r="9" spans="1:6" ht="18.75" customHeight="1">
      <c r="D9" s="2496">
        <v>4</v>
      </c>
      <c r="E9" s="2497" t="s">
        <v>32</v>
      </c>
      <c r="F9" s="2498" t="s">
        <v>181</v>
      </c>
    </row>
    <row r="10" spans="1:6" ht="18.75" customHeight="1">
      <c r="D10" s="2496">
        <v>5</v>
      </c>
      <c r="E10" s="2497" t="s">
        <v>9</v>
      </c>
      <c r="F10" s="2498" t="s">
        <v>181</v>
      </c>
    </row>
    <row r="11" spans="1:6" ht="18.75" customHeight="1">
      <c r="D11" s="2496">
        <v>6</v>
      </c>
      <c r="E11" s="2499" t="s">
        <v>42</v>
      </c>
      <c r="F11" s="2498" t="s">
        <v>181</v>
      </c>
    </row>
    <row r="12" spans="1:6" ht="18.75" customHeight="1">
      <c r="D12" s="2496">
        <v>7</v>
      </c>
      <c r="E12" s="2497" t="s">
        <v>45</v>
      </c>
      <c r="F12" s="2498" t="s">
        <v>21</v>
      </c>
    </row>
    <row r="13" spans="1:6" ht="18.75" customHeight="1">
      <c r="D13" s="2496">
        <v>8</v>
      </c>
      <c r="E13" s="2497" t="s">
        <v>302</v>
      </c>
      <c r="F13" s="2498" t="s">
        <v>21</v>
      </c>
    </row>
    <row r="14" spans="1:6" ht="18.75" customHeight="1">
      <c r="D14" s="2496">
        <v>9</v>
      </c>
      <c r="E14" s="2497" t="s">
        <v>24</v>
      </c>
      <c r="F14" s="2498" t="s">
        <v>21</v>
      </c>
    </row>
    <row r="15" spans="1:6" ht="18.75" customHeight="1">
      <c r="D15" s="2496">
        <v>10</v>
      </c>
      <c r="E15" s="2497" t="s">
        <v>78</v>
      </c>
      <c r="F15" s="2498" t="s">
        <v>182</v>
      </c>
    </row>
    <row r="16" spans="1:6" ht="18.75" customHeight="1">
      <c r="D16" s="2496">
        <v>11</v>
      </c>
      <c r="E16" s="2497" t="s">
        <v>80</v>
      </c>
      <c r="F16" s="2498" t="s">
        <v>182</v>
      </c>
    </row>
    <row r="17" spans="4:6" ht="18.75" customHeight="1">
      <c r="D17" s="2496">
        <v>12</v>
      </c>
      <c r="E17" s="2499" t="s">
        <v>769</v>
      </c>
      <c r="F17" s="2498" t="s">
        <v>182</v>
      </c>
    </row>
    <row r="18" spans="4:6" ht="18.75" customHeight="1">
      <c r="D18" s="2496">
        <v>13</v>
      </c>
      <c r="E18" s="2497" t="s">
        <v>84</v>
      </c>
      <c r="F18" s="2498" t="s">
        <v>182</v>
      </c>
    </row>
    <row r="19" spans="4:6" ht="18.75" customHeight="1">
      <c r="D19" s="2496">
        <v>14</v>
      </c>
      <c r="E19" s="2497" t="s">
        <v>410</v>
      </c>
      <c r="F19" s="2498" t="s">
        <v>183</v>
      </c>
    </row>
    <row r="20" spans="4:6" ht="18.75" customHeight="1">
      <c r="D20" s="2496">
        <v>15</v>
      </c>
      <c r="E20" s="2497" t="s">
        <v>89</v>
      </c>
      <c r="F20" s="2498" t="s">
        <v>183</v>
      </c>
    </row>
    <row r="21" spans="4:6" ht="18.75" customHeight="1">
      <c r="D21" s="2496">
        <v>16</v>
      </c>
      <c r="E21" s="2499" t="s">
        <v>771</v>
      </c>
      <c r="F21" s="2498" t="s">
        <v>183</v>
      </c>
    </row>
    <row r="22" spans="4:6" ht="18.75" customHeight="1">
      <c r="D22" s="2496">
        <v>17</v>
      </c>
      <c r="E22" s="2497" t="s">
        <v>38</v>
      </c>
      <c r="F22" s="2498" t="s">
        <v>183</v>
      </c>
    </row>
    <row r="23" spans="4:6" ht="18.75" customHeight="1">
      <c r="D23" s="2496">
        <v>18</v>
      </c>
      <c r="E23" s="2497" t="s">
        <v>710</v>
      </c>
      <c r="F23" s="2498" t="s">
        <v>183</v>
      </c>
    </row>
    <row r="24" spans="4:6" ht="18.75" customHeight="1">
      <c r="D24" s="2496">
        <v>19</v>
      </c>
      <c r="E24" s="2497" t="s">
        <v>184</v>
      </c>
      <c r="F24" s="2498" t="s">
        <v>185</v>
      </c>
    </row>
    <row r="25" spans="4:6" ht="18.75" customHeight="1">
      <c r="D25" s="2496">
        <v>20</v>
      </c>
      <c r="E25" s="2497" t="s">
        <v>755</v>
      </c>
      <c r="F25" s="2498" t="s">
        <v>185</v>
      </c>
    </row>
    <row r="26" spans="4:6" ht="18.75" customHeight="1">
      <c r="D26" s="2496">
        <v>21</v>
      </c>
      <c r="E26" s="2497" t="s">
        <v>790</v>
      </c>
      <c r="F26" s="2498" t="s">
        <v>185</v>
      </c>
    </row>
    <row r="27" spans="4:6" ht="18.75" customHeight="1">
      <c r="D27" s="2496">
        <v>22</v>
      </c>
      <c r="E27" s="2497" t="s">
        <v>789</v>
      </c>
      <c r="F27" s="2498" t="s">
        <v>185</v>
      </c>
    </row>
    <row r="28" spans="4:6" ht="18.75" customHeight="1">
      <c r="D28" s="2496">
        <v>23</v>
      </c>
      <c r="E28" s="2497" t="s">
        <v>100</v>
      </c>
      <c r="F28" s="2498" t="s">
        <v>185</v>
      </c>
    </row>
    <row r="29" spans="4:6" ht="18.75" customHeight="1">
      <c r="D29" s="2496">
        <v>24</v>
      </c>
      <c r="E29" s="2497" t="s">
        <v>103</v>
      </c>
      <c r="F29" s="2498" t="s">
        <v>185</v>
      </c>
    </row>
    <row r="30" spans="4:6" ht="18.75" customHeight="1">
      <c r="D30" s="2496">
        <v>25</v>
      </c>
      <c r="E30" s="2497" t="s">
        <v>104</v>
      </c>
      <c r="F30" s="2498" t="s">
        <v>185</v>
      </c>
    </row>
    <row r="31" spans="4:6" ht="18.75" customHeight="1">
      <c r="D31" s="2496">
        <v>26</v>
      </c>
      <c r="E31" s="2497" t="s">
        <v>716</v>
      </c>
      <c r="F31" s="2498" t="s">
        <v>185</v>
      </c>
    </row>
    <row r="32" spans="4:6" ht="18.75" customHeight="1">
      <c r="D32" s="2496">
        <v>27</v>
      </c>
      <c r="E32" s="2499" t="s">
        <v>105</v>
      </c>
      <c r="F32" s="2500" t="s">
        <v>185</v>
      </c>
    </row>
    <row r="33" spans="4:6" ht="18.75" customHeight="1">
      <c r="D33" s="2496">
        <v>28</v>
      </c>
      <c r="E33" s="2497" t="s">
        <v>745</v>
      </c>
      <c r="F33" s="2498" t="s">
        <v>186</v>
      </c>
    </row>
    <row r="34" spans="4:6" ht="18.75" customHeight="1">
      <c r="D34" s="2496">
        <v>29</v>
      </c>
      <c r="E34" s="2497" t="s">
        <v>95</v>
      </c>
      <c r="F34" s="2498" t="s">
        <v>187</v>
      </c>
    </row>
    <row r="35" spans="4:6" ht="18.75" customHeight="1">
      <c r="D35" s="2496">
        <v>30</v>
      </c>
      <c r="E35" s="2497" t="s">
        <v>748</v>
      </c>
      <c r="F35" s="2498" t="s">
        <v>187</v>
      </c>
    </row>
    <row r="36" spans="4:6" ht="18.75" customHeight="1">
      <c r="D36" s="2496">
        <v>31</v>
      </c>
      <c r="E36" s="2497" t="s">
        <v>751</v>
      </c>
      <c r="F36" s="2498" t="s">
        <v>187</v>
      </c>
    </row>
    <row r="37" spans="4:6" ht="18.75" customHeight="1">
      <c r="D37" s="2496">
        <v>32</v>
      </c>
      <c r="E37" s="2497" t="s">
        <v>119</v>
      </c>
      <c r="F37" s="2498" t="s">
        <v>187</v>
      </c>
    </row>
    <row r="38" spans="4:6" ht="18.75" customHeight="1">
      <c r="D38" s="2496">
        <v>33</v>
      </c>
      <c r="E38" s="2497" t="s">
        <v>736</v>
      </c>
      <c r="F38" s="2498" t="s">
        <v>187</v>
      </c>
    </row>
    <row r="39" spans="4:6" ht="18.75" customHeight="1">
      <c r="D39" s="2501">
        <v>34</v>
      </c>
      <c r="E39" s="2502" t="s">
        <v>118</v>
      </c>
      <c r="F39" s="2498" t="s">
        <v>187</v>
      </c>
    </row>
    <row r="40" spans="4:6" ht="18.75" customHeight="1">
      <c r="D40" s="2503">
        <v>35</v>
      </c>
      <c r="E40" s="2504" t="s">
        <v>740</v>
      </c>
      <c r="F40" s="2505" t="s">
        <v>238</v>
      </c>
    </row>
    <row r="41" spans="4:6" ht="18.75" customHeight="1">
      <c r="D41" s="2496">
        <v>36</v>
      </c>
      <c r="E41" s="2497" t="s">
        <v>629</v>
      </c>
      <c r="F41" s="2498" t="s">
        <v>238</v>
      </c>
    </row>
    <row r="42" spans="4:6" ht="18.75" customHeight="1" thickBot="1">
      <c r="D42" s="2506">
        <v>37</v>
      </c>
      <c r="E42" s="2507" t="s">
        <v>125</v>
      </c>
      <c r="F42" s="2508" t="s">
        <v>188</v>
      </c>
    </row>
    <row r="43" spans="4:6" ht="18.75" customHeight="1" thickTop="1">
      <c r="D43" s="1141">
        <v>38</v>
      </c>
      <c r="E43" s="2509" t="s">
        <v>126</v>
      </c>
      <c r="F43" s="2510" t="s">
        <v>188</v>
      </c>
    </row>
    <row r="44" spans="4:6" ht="18.75" customHeight="1">
      <c r="D44" s="2503">
        <v>39</v>
      </c>
      <c r="E44" s="2504" t="s">
        <v>627</v>
      </c>
      <c r="F44" s="2505" t="s">
        <v>188</v>
      </c>
    </row>
    <row r="45" spans="4:6" ht="18.75" customHeight="1">
      <c r="D45" s="2496">
        <v>40</v>
      </c>
      <c r="E45" s="2497" t="s">
        <v>730</v>
      </c>
      <c r="F45" s="2498" t="s">
        <v>188</v>
      </c>
    </row>
    <row r="46" spans="4:6" s="1128" customFormat="1" ht="18.75" customHeight="1">
      <c r="D46" s="2496">
        <v>41</v>
      </c>
      <c r="E46" s="2499" t="s">
        <v>131</v>
      </c>
      <c r="F46" s="2498" t="s">
        <v>188</v>
      </c>
    </row>
    <row r="47" spans="4:6" ht="18.75" customHeight="1">
      <c r="D47" s="2496">
        <v>42</v>
      </c>
      <c r="E47" s="2497" t="s">
        <v>779</v>
      </c>
      <c r="F47" s="2498" t="s">
        <v>188</v>
      </c>
    </row>
    <row r="48" spans="4:6" ht="18.75" customHeight="1">
      <c r="D48" s="2496">
        <v>43</v>
      </c>
      <c r="E48" s="2497" t="s">
        <v>305</v>
      </c>
      <c r="F48" s="2498" t="s">
        <v>188</v>
      </c>
    </row>
    <row r="49" spans="4:6" ht="18.75" customHeight="1">
      <c r="D49" s="2496">
        <v>44</v>
      </c>
      <c r="E49" s="2497" t="s">
        <v>623</v>
      </c>
      <c r="F49" s="2498" t="s">
        <v>188</v>
      </c>
    </row>
    <row r="50" spans="4:6" ht="18.75" customHeight="1">
      <c r="D50" s="2496">
        <v>45</v>
      </c>
      <c r="E50" s="2497" t="s">
        <v>632</v>
      </c>
      <c r="F50" s="2498" t="s">
        <v>188</v>
      </c>
    </row>
    <row r="51" spans="4:6" ht="18.75" customHeight="1">
      <c r="D51" s="2496">
        <v>46</v>
      </c>
      <c r="E51" s="2497" t="s">
        <v>134</v>
      </c>
      <c r="F51" s="2498" t="s">
        <v>188</v>
      </c>
    </row>
    <row r="52" spans="4:6" ht="18.75" customHeight="1">
      <c r="D52" s="2496">
        <v>47</v>
      </c>
      <c r="E52" s="2497" t="s">
        <v>733</v>
      </c>
      <c r="F52" s="2498" t="s">
        <v>189</v>
      </c>
    </row>
    <row r="53" spans="4:6" ht="18.75" customHeight="1">
      <c r="D53" s="2496">
        <v>48</v>
      </c>
      <c r="E53" s="2497" t="s">
        <v>728</v>
      </c>
      <c r="F53" s="2498" t="s">
        <v>189</v>
      </c>
    </row>
    <row r="54" spans="4:6" ht="18.75" customHeight="1">
      <c r="D54" s="2496">
        <v>49</v>
      </c>
      <c r="E54" s="2497" t="s">
        <v>411</v>
      </c>
      <c r="F54" s="2498" t="s">
        <v>189</v>
      </c>
    </row>
    <row r="55" spans="4:6" ht="18.75" customHeight="1">
      <c r="D55" s="2496">
        <v>50</v>
      </c>
      <c r="E55" s="2497" t="s">
        <v>726</v>
      </c>
      <c r="F55" s="2498" t="s">
        <v>189</v>
      </c>
    </row>
    <row r="56" spans="4:6" ht="18.75" customHeight="1">
      <c r="D56" s="2496">
        <v>51</v>
      </c>
      <c r="E56" s="2497" t="s">
        <v>387</v>
      </c>
      <c r="F56" s="2498" t="s">
        <v>189</v>
      </c>
    </row>
    <row r="57" spans="4:6" ht="18.75" customHeight="1">
      <c r="D57" s="2496">
        <v>52</v>
      </c>
      <c r="E57" s="2497" t="s">
        <v>336</v>
      </c>
      <c r="F57" s="2498" t="s">
        <v>189</v>
      </c>
    </row>
    <row r="58" spans="4:6" ht="18.75" customHeight="1">
      <c r="D58" s="2496">
        <v>53</v>
      </c>
      <c r="E58" s="2497" t="s">
        <v>723</v>
      </c>
      <c r="F58" s="2498" t="s">
        <v>189</v>
      </c>
    </row>
    <row r="59" spans="4:6" ht="18.75" customHeight="1">
      <c r="D59" s="2496">
        <v>54</v>
      </c>
      <c r="E59" s="2497" t="s">
        <v>792</v>
      </c>
      <c r="F59" s="2498" t="s">
        <v>189</v>
      </c>
    </row>
    <row r="60" spans="4:6" ht="18.75" customHeight="1">
      <c r="D60" s="2496">
        <v>55</v>
      </c>
      <c r="E60" s="2497" t="s">
        <v>179</v>
      </c>
      <c r="F60" s="2498" t="s">
        <v>51</v>
      </c>
    </row>
    <row r="61" spans="4:6" ht="18.75" customHeight="1">
      <c r="D61" s="2496">
        <v>56</v>
      </c>
      <c r="E61" s="2497" t="s">
        <v>777</v>
      </c>
      <c r="F61" s="2498" t="s">
        <v>51</v>
      </c>
    </row>
    <row r="62" spans="4:6" ht="18.75" customHeight="1">
      <c r="D62" s="2496">
        <v>57</v>
      </c>
      <c r="E62" s="2497" t="s">
        <v>757</v>
      </c>
      <c r="F62" s="2498" t="s">
        <v>51</v>
      </c>
    </row>
    <row r="63" spans="4:6" ht="18.75" customHeight="1">
      <c r="D63" s="2496">
        <v>58</v>
      </c>
      <c r="E63" s="2497" t="s">
        <v>152</v>
      </c>
      <c r="F63" s="2498" t="s">
        <v>51</v>
      </c>
    </row>
    <row r="64" spans="4:6" ht="18.75" customHeight="1">
      <c r="D64" s="2496">
        <v>59</v>
      </c>
      <c r="E64" s="2497" t="s">
        <v>715</v>
      </c>
      <c r="F64" s="2498" t="s">
        <v>51</v>
      </c>
    </row>
    <row r="65" spans="4:7" ht="18.75" customHeight="1">
      <c r="D65" s="2496">
        <v>60</v>
      </c>
      <c r="E65" s="2497" t="s">
        <v>738</v>
      </c>
      <c r="F65" s="2498" t="s">
        <v>51</v>
      </c>
    </row>
    <row r="66" spans="4:7" ht="18.75" customHeight="1">
      <c r="D66" s="2496">
        <v>61</v>
      </c>
      <c r="E66" s="2499" t="s">
        <v>758</v>
      </c>
      <c r="F66" s="2498" t="s">
        <v>51</v>
      </c>
    </row>
    <row r="67" spans="4:7" ht="18.75" customHeight="1">
      <c r="D67" s="2496">
        <v>62</v>
      </c>
      <c r="E67" s="2499" t="s">
        <v>40</v>
      </c>
      <c r="F67" s="2498" t="s">
        <v>51</v>
      </c>
    </row>
    <row r="68" spans="4:7" ht="18.75" customHeight="1">
      <c r="D68" s="2496">
        <v>63</v>
      </c>
      <c r="E68" s="2499" t="s">
        <v>1139</v>
      </c>
      <c r="F68" s="2498" t="s">
        <v>51</v>
      </c>
      <c r="G68" s="1133"/>
    </row>
    <row r="69" spans="4:7" ht="18.75" customHeight="1">
      <c r="D69" s="2496">
        <v>64</v>
      </c>
      <c r="E69" s="2497" t="s">
        <v>766</v>
      </c>
      <c r="F69" s="2498" t="s">
        <v>191</v>
      </c>
    </row>
    <row r="70" spans="4:7" ht="18.75" customHeight="1">
      <c r="D70" s="2496">
        <v>65</v>
      </c>
      <c r="E70" s="2497" t="s">
        <v>52</v>
      </c>
      <c r="F70" s="2498" t="s">
        <v>191</v>
      </c>
    </row>
    <row r="71" spans="4:7" ht="18.75" customHeight="1">
      <c r="D71" s="2496">
        <v>66</v>
      </c>
      <c r="E71" s="2497" t="s">
        <v>63</v>
      </c>
      <c r="F71" s="2498" t="s">
        <v>191</v>
      </c>
    </row>
    <row r="72" spans="4:7" ht="18.75" customHeight="1">
      <c r="D72" s="2496">
        <v>67</v>
      </c>
      <c r="E72" s="2497" t="s">
        <v>785</v>
      </c>
      <c r="F72" s="2498" t="s">
        <v>191</v>
      </c>
    </row>
    <row r="73" spans="4:7" ht="18.75" customHeight="1">
      <c r="D73" s="2496">
        <v>68</v>
      </c>
      <c r="E73" s="2497" t="s">
        <v>800</v>
      </c>
      <c r="F73" s="2498" t="s">
        <v>191</v>
      </c>
    </row>
    <row r="74" spans="4:7" ht="18.75" customHeight="1">
      <c r="D74" s="2496">
        <v>69</v>
      </c>
      <c r="E74" s="2497" t="s">
        <v>171</v>
      </c>
      <c r="F74" s="2498" t="s">
        <v>191</v>
      </c>
    </row>
    <row r="75" spans="4:7" ht="18.75" customHeight="1" thickBot="1">
      <c r="D75" s="2506">
        <v>70</v>
      </c>
      <c r="E75" s="2507" t="s">
        <v>625</v>
      </c>
      <c r="F75" s="2508" t="s">
        <v>666</v>
      </c>
    </row>
    <row r="76" spans="4:7" ht="13.5" thickTop="1">
      <c r="E76" s="2489"/>
      <c r="F76" s="2489"/>
    </row>
    <row r="133" spans="5:9" ht="22.5" hidden="1" customHeight="1">
      <c r="E133" s="2511" t="s">
        <v>409</v>
      </c>
      <c r="H133" s="2478" t="s">
        <v>399</v>
      </c>
      <c r="I133" s="2478" t="s">
        <v>362</v>
      </c>
    </row>
    <row r="134" spans="5:9" ht="22.5" hidden="1" customHeight="1">
      <c r="E134" s="2511" t="s">
        <v>410</v>
      </c>
      <c r="H134" s="2478" t="s">
        <v>253</v>
      </c>
      <c r="I134" s="2478" t="s">
        <v>363</v>
      </c>
    </row>
    <row r="135" spans="5:9" ht="22.5" hidden="1" customHeight="1">
      <c r="E135" s="2512" t="s">
        <v>105</v>
      </c>
      <c r="F135" s="2512"/>
    </row>
    <row r="136" spans="5:9" ht="11.25" hidden="1" customHeight="1">
      <c r="E136" s="2512" t="s">
        <v>105</v>
      </c>
      <c r="F136" s="2512"/>
    </row>
    <row r="137" spans="5:9" ht="11.25" hidden="1" customHeight="1">
      <c r="E137" s="2512" t="s">
        <v>105</v>
      </c>
      <c r="F137" s="2512"/>
    </row>
  </sheetData>
  <mergeCells count="3">
    <mergeCell ref="D1:F1"/>
    <mergeCell ref="D2:F2"/>
    <mergeCell ref="D3:F3"/>
  </mergeCells>
  <pageMargins left="0.7" right="0.7" top="0.75" bottom="0.75" header="0.3" footer="0.3"/>
  <pageSetup paperSize="9" scale="9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50"/>
  <sheetViews>
    <sheetView topLeftCell="A169" workbookViewId="0">
      <selection activeCell="F171" sqref="F171"/>
    </sheetView>
  </sheetViews>
  <sheetFormatPr defaultColWidth="18" defaultRowHeight="11.25"/>
  <cols>
    <col min="1" max="1" width="4" style="794" customWidth="1"/>
    <col min="2" max="2" width="4.7109375" style="795" customWidth="1"/>
    <col min="3" max="3" width="1.42578125" style="794" bestFit="1" customWidth="1"/>
    <col min="4" max="4" width="18.7109375" style="794" customWidth="1"/>
    <col min="5" max="5" width="4.28515625" style="794" customWidth="1"/>
    <col min="6" max="6" width="14.28515625" style="795" customWidth="1"/>
    <col min="7" max="7" width="14" style="795" customWidth="1"/>
    <col min="8" max="8" width="10.140625" style="796" customWidth="1"/>
    <col min="9" max="9" width="9" style="796" customWidth="1"/>
    <col min="10" max="10" width="9.85546875" style="796" customWidth="1"/>
    <col min="11" max="11" width="18.5703125" style="797" customWidth="1"/>
    <col min="12" max="16384" width="18" style="798"/>
  </cols>
  <sheetData>
    <row r="1" spans="1:11" s="791" customFormat="1" ht="21" customHeight="1">
      <c r="A1" s="792" t="s">
        <v>581</v>
      </c>
      <c r="B1" s="792"/>
      <c r="C1" s="793" t="s">
        <v>257</v>
      </c>
      <c r="D1" s="2608" t="s">
        <v>582</v>
      </c>
      <c r="E1" s="2608"/>
      <c r="F1" s="2608"/>
      <c r="G1" s="2608"/>
      <c r="H1" s="2608"/>
      <c r="I1" s="2608"/>
      <c r="J1" s="2608"/>
      <c r="K1" s="2608"/>
    </row>
    <row r="2" spans="1:11" s="791" customFormat="1">
      <c r="A2" s="786" t="s">
        <v>605</v>
      </c>
      <c r="B2" s="787"/>
      <c r="C2" s="791" t="s">
        <v>257</v>
      </c>
      <c r="D2" s="912" t="s">
        <v>585</v>
      </c>
      <c r="E2" s="788"/>
      <c r="F2" s="787"/>
      <c r="G2" s="787"/>
      <c r="H2" s="789"/>
      <c r="I2" s="789"/>
      <c r="J2" s="789"/>
      <c r="K2" s="790"/>
    </row>
    <row r="3" spans="1:11">
      <c r="K3" s="797" t="s">
        <v>395</v>
      </c>
    </row>
    <row r="4" spans="1:11" ht="12" thickBot="1">
      <c r="H4" s="832"/>
    </row>
    <row r="5" spans="1:11" s="799" customFormat="1" ht="46.5" customHeight="1" thickTop="1" thickBot="1">
      <c r="A5" s="856" t="s">
        <v>0</v>
      </c>
      <c r="B5" s="2567" t="s">
        <v>408</v>
      </c>
      <c r="C5" s="2568"/>
      <c r="D5" s="2569"/>
      <c r="E5" s="857" t="s">
        <v>2</v>
      </c>
      <c r="F5" s="976" t="s">
        <v>470</v>
      </c>
      <c r="G5" s="864" t="s">
        <v>3</v>
      </c>
      <c r="H5" s="858" t="s">
        <v>476</v>
      </c>
      <c r="I5" s="863" t="s">
        <v>477</v>
      </c>
      <c r="J5" s="864" t="s">
        <v>478</v>
      </c>
      <c r="K5" s="859" t="s">
        <v>479</v>
      </c>
    </row>
    <row r="6" spans="1:11" ht="20.25" customHeight="1">
      <c r="A6" s="800">
        <v>1</v>
      </c>
      <c r="B6" s="2570" t="s">
        <v>401</v>
      </c>
      <c r="C6" s="2520"/>
      <c r="D6" s="2571"/>
      <c r="E6" s="801" t="s">
        <v>7</v>
      </c>
      <c r="F6" s="831" t="s">
        <v>16</v>
      </c>
      <c r="G6" s="836" t="s">
        <v>269</v>
      </c>
      <c r="H6" s="837">
        <v>400000</v>
      </c>
      <c r="I6" s="838">
        <f>H6*15%</f>
        <v>60000</v>
      </c>
      <c r="J6" s="838">
        <f>H6-I6</f>
        <v>340000</v>
      </c>
      <c r="K6" s="844">
        <v>1</v>
      </c>
    </row>
    <row r="7" spans="1:11" ht="20.25" customHeight="1">
      <c r="A7" s="802">
        <v>2</v>
      </c>
      <c r="B7" s="2572" t="s">
        <v>25</v>
      </c>
      <c r="C7" s="2573"/>
      <c r="D7" s="2574"/>
      <c r="E7" s="803" t="s">
        <v>7</v>
      </c>
      <c r="F7" s="830" t="s">
        <v>16</v>
      </c>
      <c r="G7" s="810" t="s">
        <v>406</v>
      </c>
      <c r="H7" s="842">
        <v>400000</v>
      </c>
      <c r="I7" s="843">
        <f>H7*15%</f>
        <v>60000</v>
      </c>
      <c r="J7" s="843">
        <f t="shared" ref="J7:J70" si="0">H7-I7</f>
        <v>340000</v>
      </c>
      <c r="K7" s="980">
        <v>2</v>
      </c>
    </row>
    <row r="8" spans="1:11" ht="24" customHeight="1">
      <c r="A8" s="800">
        <v>3</v>
      </c>
      <c r="B8" s="2570" t="s">
        <v>93</v>
      </c>
      <c r="C8" s="2520"/>
      <c r="D8" s="2571"/>
      <c r="E8" s="801" t="s">
        <v>10</v>
      </c>
      <c r="F8" s="831" t="s">
        <v>20</v>
      </c>
      <c r="G8" s="839" t="s">
        <v>291</v>
      </c>
      <c r="H8" s="837">
        <v>400000</v>
      </c>
      <c r="I8" s="838">
        <f>H8*5%</f>
        <v>20000</v>
      </c>
      <c r="J8" s="838">
        <f t="shared" si="0"/>
        <v>380000</v>
      </c>
      <c r="K8" s="844">
        <v>3</v>
      </c>
    </row>
    <row r="9" spans="1:11" ht="25.5" customHeight="1">
      <c r="A9" s="802">
        <v>4</v>
      </c>
      <c r="B9" s="2572" t="s">
        <v>119</v>
      </c>
      <c r="C9" s="2573"/>
      <c r="D9" s="2574"/>
      <c r="E9" s="803" t="s">
        <v>10</v>
      </c>
      <c r="F9" s="830" t="s">
        <v>20</v>
      </c>
      <c r="G9" s="845" t="s">
        <v>291</v>
      </c>
      <c r="H9" s="842">
        <v>400000</v>
      </c>
      <c r="I9" s="843">
        <f t="shared" ref="I9:I14" si="1">H9*5%</f>
        <v>20000</v>
      </c>
      <c r="J9" s="843">
        <f t="shared" si="0"/>
        <v>380000</v>
      </c>
      <c r="K9" s="980">
        <v>4</v>
      </c>
    </row>
    <row r="10" spans="1:11" ht="20.25" customHeight="1">
      <c r="A10" s="800">
        <v>5</v>
      </c>
      <c r="B10" s="2570" t="s">
        <v>93</v>
      </c>
      <c r="C10" s="2520"/>
      <c r="D10" s="2571"/>
      <c r="E10" s="801" t="s">
        <v>10</v>
      </c>
      <c r="F10" s="831" t="s">
        <v>19</v>
      </c>
      <c r="G10" s="839" t="s">
        <v>291</v>
      </c>
      <c r="H10" s="837">
        <v>400000</v>
      </c>
      <c r="I10" s="838">
        <f t="shared" si="1"/>
        <v>20000</v>
      </c>
      <c r="J10" s="838">
        <f t="shared" si="0"/>
        <v>380000</v>
      </c>
      <c r="K10" s="844">
        <v>5</v>
      </c>
    </row>
    <row r="11" spans="1:11" ht="20.25" customHeight="1">
      <c r="A11" s="802">
        <v>6</v>
      </c>
      <c r="B11" s="2572" t="s">
        <v>119</v>
      </c>
      <c r="C11" s="2573"/>
      <c r="D11" s="2574"/>
      <c r="E11" s="803" t="s">
        <v>10</v>
      </c>
      <c r="F11" s="830" t="s">
        <v>19</v>
      </c>
      <c r="G11" s="845" t="s">
        <v>291</v>
      </c>
      <c r="H11" s="842">
        <v>400000</v>
      </c>
      <c r="I11" s="843">
        <f t="shared" si="1"/>
        <v>20000</v>
      </c>
      <c r="J11" s="843">
        <f t="shared" si="0"/>
        <v>380000</v>
      </c>
      <c r="K11" s="980">
        <v>6</v>
      </c>
    </row>
    <row r="12" spans="1:11" ht="20.25" customHeight="1">
      <c r="A12" s="800">
        <v>7</v>
      </c>
      <c r="B12" s="2570" t="s">
        <v>401</v>
      </c>
      <c r="C12" s="2520"/>
      <c r="D12" s="2571"/>
      <c r="E12" s="801" t="s">
        <v>7</v>
      </c>
      <c r="F12" s="831" t="s">
        <v>17</v>
      </c>
      <c r="G12" s="836" t="s">
        <v>269</v>
      </c>
      <c r="H12" s="837">
        <v>400000</v>
      </c>
      <c r="I12" s="838">
        <f>H12*15%</f>
        <v>60000</v>
      </c>
      <c r="J12" s="838">
        <f t="shared" si="0"/>
        <v>340000</v>
      </c>
      <c r="K12" s="844">
        <v>7</v>
      </c>
    </row>
    <row r="13" spans="1:11" ht="20.25" customHeight="1">
      <c r="A13" s="802">
        <v>8</v>
      </c>
      <c r="B13" s="2572" t="s">
        <v>119</v>
      </c>
      <c r="C13" s="2573"/>
      <c r="D13" s="2574"/>
      <c r="E13" s="803" t="s">
        <v>10</v>
      </c>
      <c r="F13" s="830" t="s">
        <v>17</v>
      </c>
      <c r="G13" s="845" t="s">
        <v>291</v>
      </c>
      <c r="H13" s="842">
        <v>400000</v>
      </c>
      <c r="I13" s="843">
        <f t="shared" si="1"/>
        <v>20000</v>
      </c>
      <c r="J13" s="843">
        <f t="shared" si="0"/>
        <v>380000</v>
      </c>
      <c r="K13" s="980">
        <v>8</v>
      </c>
    </row>
    <row r="14" spans="1:11" ht="20.25" customHeight="1">
      <c r="A14" s="800">
        <v>9</v>
      </c>
      <c r="B14" s="2570" t="s">
        <v>134</v>
      </c>
      <c r="C14" s="2520"/>
      <c r="D14" s="2571"/>
      <c r="E14" s="801" t="s">
        <v>10</v>
      </c>
      <c r="F14" s="831" t="s">
        <v>396</v>
      </c>
      <c r="G14" s="836" t="s">
        <v>404</v>
      </c>
      <c r="H14" s="837">
        <v>400000</v>
      </c>
      <c r="I14" s="838">
        <f t="shared" si="1"/>
        <v>20000</v>
      </c>
      <c r="J14" s="838">
        <f t="shared" si="0"/>
        <v>380000</v>
      </c>
      <c r="K14" s="844">
        <v>9</v>
      </c>
    </row>
    <row r="15" spans="1:11" ht="20.25" customHeight="1">
      <c r="A15" s="802">
        <v>10</v>
      </c>
      <c r="B15" s="2572" t="s">
        <v>103</v>
      </c>
      <c r="C15" s="2573"/>
      <c r="D15" s="2574"/>
      <c r="E15" s="803" t="s">
        <v>7</v>
      </c>
      <c r="F15" s="830" t="s">
        <v>396</v>
      </c>
      <c r="G15" s="845" t="s">
        <v>301</v>
      </c>
      <c r="H15" s="842">
        <v>400000</v>
      </c>
      <c r="I15" s="843">
        <f>H15*15%</f>
        <v>60000</v>
      </c>
      <c r="J15" s="843">
        <f t="shared" si="0"/>
        <v>340000</v>
      </c>
      <c r="K15" s="980">
        <v>10</v>
      </c>
    </row>
    <row r="16" spans="1:11" ht="20.25" customHeight="1">
      <c r="A16" s="800">
        <v>11</v>
      </c>
      <c r="B16" s="2570" t="s">
        <v>401</v>
      </c>
      <c r="C16" s="2520"/>
      <c r="D16" s="2571"/>
      <c r="E16" s="801" t="s">
        <v>7</v>
      </c>
      <c r="F16" s="831" t="s">
        <v>345</v>
      </c>
      <c r="G16" s="836" t="s">
        <v>269</v>
      </c>
      <c r="H16" s="837">
        <v>400000</v>
      </c>
      <c r="I16" s="838">
        <f>H16*15%</f>
        <v>60000</v>
      </c>
      <c r="J16" s="838">
        <f t="shared" si="0"/>
        <v>340000</v>
      </c>
      <c r="K16" s="844">
        <v>11</v>
      </c>
    </row>
    <row r="17" spans="1:11" ht="20.25" customHeight="1">
      <c r="A17" s="802">
        <v>12</v>
      </c>
      <c r="B17" s="2572" t="s">
        <v>25</v>
      </c>
      <c r="C17" s="2573"/>
      <c r="D17" s="2574"/>
      <c r="E17" s="803" t="s">
        <v>7</v>
      </c>
      <c r="F17" s="830" t="s">
        <v>345</v>
      </c>
      <c r="G17" s="810" t="s">
        <v>406</v>
      </c>
      <c r="H17" s="842">
        <v>400000</v>
      </c>
      <c r="I17" s="843">
        <f>H17*15%</f>
        <v>60000</v>
      </c>
      <c r="J17" s="843">
        <f t="shared" si="0"/>
        <v>340000</v>
      </c>
      <c r="K17" s="980">
        <v>12</v>
      </c>
    </row>
    <row r="18" spans="1:11" ht="22.5">
      <c r="A18" s="808">
        <v>13</v>
      </c>
      <c r="B18" s="2575" t="s">
        <v>410</v>
      </c>
      <c r="C18" s="2576"/>
      <c r="D18" s="2577"/>
      <c r="E18" s="846" t="s">
        <v>7</v>
      </c>
      <c r="F18" s="850" t="s">
        <v>448</v>
      </c>
      <c r="G18" s="847">
        <v>255259541201000</v>
      </c>
      <c r="H18" s="834">
        <v>400000</v>
      </c>
      <c r="I18" s="835">
        <f>H18*15%</f>
        <v>60000</v>
      </c>
      <c r="J18" s="835">
        <f t="shared" si="0"/>
        <v>340000</v>
      </c>
      <c r="K18" s="844">
        <v>13</v>
      </c>
    </row>
    <row r="19" spans="1:11" ht="21.75" customHeight="1">
      <c r="A19" s="802">
        <v>14</v>
      </c>
      <c r="B19" s="2572" t="s">
        <v>125</v>
      </c>
      <c r="C19" s="2573"/>
      <c r="D19" s="2574"/>
      <c r="E19" s="803" t="s">
        <v>7</v>
      </c>
      <c r="F19" s="830" t="s">
        <v>448</v>
      </c>
      <c r="G19" s="845">
        <v>583329552201000</v>
      </c>
      <c r="H19" s="842">
        <v>400000</v>
      </c>
      <c r="I19" s="843">
        <f>H19*15%</f>
        <v>60000</v>
      </c>
      <c r="J19" s="843">
        <f t="shared" si="0"/>
        <v>340000</v>
      </c>
      <c r="K19" s="980">
        <v>14</v>
      </c>
    </row>
    <row r="20" spans="1:11" ht="21.75" customHeight="1">
      <c r="A20" s="800">
        <v>15</v>
      </c>
      <c r="B20" s="2570" t="s">
        <v>134</v>
      </c>
      <c r="C20" s="2520"/>
      <c r="D20" s="2571"/>
      <c r="E20" s="801" t="s">
        <v>10</v>
      </c>
      <c r="F20" s="831" t="s">
        <v>346</v>
      </c>
      <c r="G20" s="836" t="s">
        <v>404</v>
      </c>
      <c r="H20" s="837">
        <v>400000</v>
      </c>
      <c r="I20" s="838">
        <f>H20*5%</f>
        <v>20000</v>
      </c>
      <c r="J20" s="838">
        <f t="shared" si="0"/>
        <v>380000</v>
      </c>
      <c r="K20" s="844">
        <v>15</v>
      </c>
    </row>
    <row r="21" spans="1:11" ht="21.75" customHeight="1">
      <c r="A21" s="802">
        <v>16</v>
      </c>
      <c r="B21" s="2572" t="s">
        <v>125</v>
      </c>
      <c r="C21" s="2573"/>
      <c r="D21" s="2574"/>
      <c r="E21" s="803" t="s">
        <v>7</v>
      </c>
      <c r="F21" s="830" t="s">
        <v>346</v>
      </c>
      <c r="G21" s="845" t="s">
        <v>276</v>
      </c>
      <c r="H21" s="842">
        <v>400000</v>
      </c>
      <c r="I21" s="843">
        <f>H21*15%</f>
        <v>60000</v>
      </c>
      <c r="J21" s="843">
        <f t="shared" si="0"/>
        <v>340000</v>
      </c>
      <c r="K21" s="980">
        <v>16</v>
      </c>
    </row>
    <row r="22" spans="1:11" ht="22.5">
      <c r="A22" s="800">
        <v>17</v>
      </c>
      <c r="B22" s="2570" t="s">
        <v>134</v>
      </c>
      <c r="C22" s="2520"/>
      <c r="D22" s="2571"/>
      <c r="E22" s="801" t="s">
        <v>10</v>
      </c>
      <c r="F22" s="831" t="s">
        <v>449</v>
      </c>
      <c r="G22" s="836" t="s">
        <v>404</v>
      </c>
      <c r="H22" s="837">
        <v>400000</v>
      </c>
      <c r="I22" s="838">
        <f>H22*5%</f>
        <v>20000</v>
      </c>
      <c r="J22" s="838">
        <f t="shared" si="0"/>
        <v>380000</v>
      </c>
      <c r="K22" s="844">
        <v>17</v>
      </c>
    </row>
    <row r="23" spans="1:11" ht="22.5">
      <c r="A23" s="802">
        <v>18</v>
      </c>
      <c r="B23" s="2572" t="s">
        <v>125</v>
      </c>
      <c r="C23" s="2573"/>
      <c r="D23" s="2574"/>
      <c r="E23" s="803" t="s">
        <v>7</v>
      </c>
      <c r="F23" s="830" t="s">
        <v>449</v>
      </c>
      <c r="G23" s="845" t="s">
        <v>276</v>
      </c>
      <c r="H23" s="842">
        <v>400000</v>
      </c>
      <c r="I23" s="843">
        <f>H23*15%</f>
        <v>60000</v>
      </c>
      <c r="J23" s="843">
        <f t="shared" si="0"/>
        <v>340000</v>
      </c>
      <c r="K23" s="980">
        <v>18</v>
      </c>
    </row>
    <row r="24" spans="1:11" ht="20.25" customHeight="1">
      <c r="A24" s="800">
        <v>19</v>
      </c>
      <c r="B24" s="2570" t="s">
        <v>27</v>
      </c>
      <c r="C24" s="2520"/>
      <c r="D24" s="2571"/>
      <c r="E24" s="801" t="s">
        <v>10</v>
      </c>
      <c r="F24" s="831" t="s">
        <v>349</v>
      </c>
      <c r="G24" s="839" t="s">
        <v>297</v>
      </c>
      <c r="H24" s="837">
        <v>400000</v>
      </c>
      <c r="I24" s="838">
        <f>H24*5%</f>
        <v>20000</v>
      </c>
      <c r="J24" s="838">
        <f t="shared" si="0"/>
        <v>380000</v>
      </c>
      <c r="K24" s="844">
        <v>19</v>
      </c>
    </row>
    <row r="25" spans="1:11" ht="20.25" customHeight="1">
      <c r="A25" s="802">
        <v>20</v>
      </c>
      <c r="B25" s="2572" t="s">
        <v>113</v>
      </c>
      <c r="C25" s="2573"/>
      <c r="D25" s="2574"/>
      <c r="E25" s="803" t="s">
        <v>7</v>
      </c>
      <c r="F25" s="830" t="s">
        <v>349</v>
      </c>
      <c r="G25" s="845" t="s">
        <v>309</v>
      </c>
      <c r="H25" s="842">
        <v>400000</v>
      </c>
      <c r="I25" s="843">
        <f>H25*15%</f>
        <v>60000</v>
      </c>
      <c r="J25" s="843">
        <f t="shared" si="0"/>
        <v>340000</v>
      </c>
      <c r="K25" s="980">
        <v>20</v>
      </c>
    </row>
    <row r="26" spans="1:11" ht="20.25" customHeight="1">
      <c r="A26" s="800">
        <v>21</v>
      </c>
      <c r="B26" s="2570" t="s">
        <v>410</v>
      </c>
      <c r="C26" s="2520"/>
      <c r="D26" s="2571"/>
      <c r="E26" s="801" t="s">
        <v>7</v>
      </c>
      <c r="F26" s="831" t="s">
        <v>363</v>
      </c>
      <c r="G26" s="839">
        <v>255259541201000</v>
      </c>
      <c r="H26" s="837">
        <v>400000</v>
      </c>
      <c r="I26" s="838">
        <f>H26*15%</f>
        <v>60000</v>
      </c>
      <c r="J26" s="838">
        <f t="shared" si="0"/>
        <v>340000</v>
      </c>
      <c r="K26" s="844">
        <v>21</v>
      </c>
    </row>
    <row r="27" spans="1:11" ht="20.25" customHeight="1">
      <c r="A27" s="802">
        <v>22</v>
      </c>
      <c r="B27" s="2572" t="s">
        <v>32</v>
      </c>
      <c r="C27" s="2573"/>
      <c r="D27" s="2574"/>
      <c r="E27" s="803" t="s">
        <v>10</v>
      </c>
      <c r="F27" s="830" t="s">
        <v>363</v>
      </c>
      <c r="G27" s="810" t="s">
        <v>197</v>
      </c>
      <c r="H27" s="842">
        <v>400000</v>
      </c>
      <c r="I27" s="843">
        <f>H27*5%</f>
        <v>20000</v>
      </c>
      <c r="J27" s="843">
        <f t="shared" si="0"/>
        <v>380000</v>
      </c>
      <c r="K27" s="980">
        <v>22</v>
      </c>
    </row>
    <row r="28" spans="1:11" ht="20.25" customHeight="1">
      <c r="A28" s="808">
        <v>23</v>
      </c>
      <c r="B28" s="2578" t="s">
        <v>126</v>
      </c>
      <c r="C28" s="2579"/>
      <c r="D28" s="2580"/>
      <c r="E28" s="804" t="s">
        <v>7</v>
      </c>
      <c r="F28" s="850" t="s">
        <v>350</v>
      </c>
      <c r="G28" s="847" t="s">
        <v>295</v>
      </c>
      <c r="H28" s="834">
        <v>400000</v>
      </c>
      <c r="I28" s="835">
        <f>H28*15%</f>
        <v>60000</v>
      </c>
      <c r="J28" s="835">
        <f t="shared" si="0"/>
        <v>340000</v>
      </c>
      <c r="K28" s="844">
        <v>23</v>
      </c>
    </row>
    <row r="29" spans="1:11" ht="20.25" customHeight="1">
      <c r="A29" s="802">
        <v>24</v>
      </c>
      <c r="B29" s="2572" t="s">
        <v>23</v>
      </c>
      <c r="C29" s="2573"/>
      <c r="D29" s="2574"/>
      <c r="E29" s="803" t="s">
        <v>10</v>
      </c>
      <c r="F29" s="830" t="s">
        <v>350</v>
      </c>
      <c r="G29" s="810" t="s">
        <v>289</v>
      </c>
      <c r="H29" s="842">
        <v>400000</v>
      </c>
      <c r="I29" s="843">
        <f>H29*5%</f>
        <v>20000</v>
      </c>
      <c r="J29" s="843">
        <f t="shared" si="0"/>
        <v>380000</v>
      </c>
      <c r="K29" s="980">
        <v>24</v>
      </c>
    </row>
    <row r="30" spans="1:11" ht="20.25" customHeight="1">
      <c r="A30" s="800">
        <v>25</v>
      </c>
      <c r="B30" s="2570" t="s">
        <v>121</v>
      </c>
      <c r="C30" s="2520"/>
      <c r="D30" s="2571"/>
      <c r="E30" s="801" t="s">
        <v>10</v>
      </c>
      <c r="F30" s="831" t="s">
        <v>351</v>
      </c>
      <c r="G30" s="839" t="s">
        <v>301</v>
      </c>
      <c r="H30" s="837">
        <v>400000</v>
      </c>
      <c r="I30" s="838">
        <f>H30*5%</f>
        <v>20000</v>
      </c>
      <c r="J30" s="838">
        <f t="shared" si="0"/>
        <v>380000</v>
      </c>
      <c r="K30" s="844">
        <v>25</v>
      </c>
    </row>
    <row r="31" spans="1:11" ht="20.25" customHeight="1">
      <c r="A31" s="802">
        <v>26</v>
      </c>
      <c r="B31" s="2572" t="s">
        <v>63</v>
      </c>
      <c r="C31" s="2573"/>
      <c r="D31" s="2574"/>
      <c r="E31" s="803" t="s">
        <v>10</v>
      </c>
      <c r="F31" s="830" t="s">
        <v>351</v>
      </c>
      <c r="G31" s="845">
        <v>583328638201000</v>
      </c>
      <c r="H31" s="842">
        <v>400000</v>
      </c>
      <c r="I31" s="843">
        <f t="shared" ref="I31:I43" si="2">H31*5%</f>
        <v>20000</v>
      </c>
      <c r="J31" s="843">
        <f t="shared" si="0"/>
        <v>380000</v>
      </c>
      <c r="K31" s="980">
        <v>26</v>
      </c>
    </row>
    <row r="32" spans="1:11" ht="20.25" customHeight="1">
      <c r="A32" s="808">
        <v>27</v>
      </c>
      <c r="B32" s="2578" t="s">
        <v>171</v>
      </c>
      <c r="C32" s="2579"/>
      <c r="D32" s="2580"/>
      <c r="E32" s="804" t="s">
        <v>10</v>
      </c>
      <c r="F32" s="850" t="s">
        <v>397</v>
      </c>
      <c r="G32" s="847" t="s">
        <v>275</v>
      </c>
      <c r="H32" s="834">
        <v>400000</v>
      </c>
      <c r="I32" s="835">
        <f t="shared" si="2"/>
        <v>20000</v>
      </c>
      <c r="J32" s="835">
        <f t="shared" si="0"/>
        <v>380000</v>
      </c>
      <c r="K32" s="844">
        <v>27</v>
      </c>
    </row>
    <row r="33" spans="1:11" ht="20.25" customHeight="1">
      <c r="A33" s="802">
        <v>28</v>
      </c>
      <c r="B33" s="2572" t="s">
        <v>66</v>
      </c>
      <c r="C33" s="2573"/>
      <c r="D33" s="2574"/>
      <c r="E33" s="803" t="s">
        <v>10</v>
      </c>
      <c r="F33" s="830" t="s">
        <v>397</v>
      </c>
      <c r="G33" s="845">
        <v>583330600201000</v>
      </c>
      <c r="H33" s="842">
        <v>400000</v>
      </c>
      <c r="I33" s="843">
        <f t="shared" si="2"/>
        <v>20000</v>
      </c>
      <c r="J33" s="843">
        <f t="shared" si="0"/>
        <v>380000</v>
      </c>
      <c r="K33" s="980">
        <v>28</v>
      </c>
    </row>
    <row r="34" spans="1:11" ht="22.5">
      <c r="A34" s="800">
        <v>29</v>
      </c>
      <c r="B34" s="2570" t="s">
        <v>110</v>
      </c>
      <c r="C34" s="2520"/>
      <c r="D34" s="2571"/>
      <c r="E34" s="801" t="s">
        <v>10</v>
      </c>
      <c r="F34" s="831" t="s">
        <v>353</v>
      </c>
      <c r="G34" s="839">
        <v>144114493201000</v>
      </c>
      <c r="H34" s="837">
        <v>400000</v>
      </c>
      <c r="I34" s="838">
        <f t="shared" si="2"/>
        <v>20000</v>
      </c>
      <c r="J34" s="838">
        <f t="shared" si="0"/>
        <v>380000</v>
      </c>
      <c r="K34" s="844">
        <v>29</v>
      </c>
    </row>
    <row r="35" spans="1:11" ht="22.5">
      <c r="A35" s="802">
        <v>30</v>
      </c>
      <c r="B35" s="2572" t="s">
        <v>335</v>
      </c>
      <c r="C35" s="2573"/>
      <c r="D35" s="2574"/>
      <c r="E35" s="803" t="s">
        <v>10</v>
      </c>
      <c r="F35" s="830" t="s">
        <v>353</v>
      </c>
      <c r="G35" s="845" t="s">
        <v>293</v>
      </c>
      <c r="H35" s="842">
        <v>400000</v>
      </c>
      <c r="I35" s="843">
        <f t="shared" si="2"/>
        <v>20000</v>
      </c>
      <c r="J35" s="843">
        <f t="shared" si="0"/>
        <v>380000</v>
      </c>
      <c r="K35" s="980">
        <v>30</v>
      </c>
    </row>
    <row r="36" spans="1:11" ht="22.5">
      <c r="A36" s="800">
        <v>31</v>
      </c>
      <c r="B36" s="2570" t="s">
        <v>110</v>
      </c>
      <c r="C36" s="2520"/>
      <c r="D36" s="2571"/>
      <c r="E36" s="801" t="s">
        <v>10</v>
      </c>
      <c r="F36" s="831" t="s">
        <v>352</v>
      </c>
      <c r="G36" s="839">
        <v>144114493201000</v>
      </c>
      <c r="H36" s="837">
        <v>400000</v>
      </c>
      <c r="I36" s="838">
        <f t="shared" si="2"/>
        <v>20000</v>
      </c>
      <c r="J36" s="838">
        <f t="shared" si="0"/>
        <v>380000</v>
      </c>
      <c r="K36" s="844">
        <v>31</v>
      </c>
    </row>
    <row r="37" spans="1:11" ht="22.5">
      <c r="A37" s="802">
        <v>32</v>
      </c>
      <c r="B37" s="2572" t="s">
        <v>335</v>
      </c>
      <c r="C37" s="2573"/>
      <c r="D37" s="2574"/>
      <c r="E37" s="803" t="s">
        <v>10</v>
      </c>
      <c r="F37" s="830" t="s">
        <v>352</v>
      </c>
      <c r="G37" s="845">
        <v>698245164201000</v>
      </c>
      <c r="H37" s="842">
        <v>400000</v>
      </c>
      <c r="I37" s="843">
        <f t="shared" si="2"/>
        <v>20000</v>
      </c>
      <c r="J37" s="843">
        <f t="shared" si="0"/>
        <v>380000</v>
      </c>
      <c r="K37" s="980">
        <v>32</v>
      </c>
    </row>
    <row r="38" spans="1:11" ht="22.5">
      <c r="A38" s="800">
        <v>33</v>
      </c>
      <c r="B38" s="2570" t="s">
        <v>171</v>
      </c>
      <c r="C38" s="2520"/>
      <c r="D38" s="2571"/>
      <c r="E38" s="801" t="s">
        <v>10</v>
      </c>
      <c r="F38" s="831" t="s">
        <v>354</v>
      </c>
      <c r="G38" s="839" t="s">
        <v>274</v>
      </c>
      <c r="H38" s="837">
        <v>400000</v>
      </c>
      <c r="I38" s="838">
        <f t="shared" si="2"/>
        <v>20000</v>
      </c>
      <c r="J38" s="838">
        <f t="shared" si="0"/>
        <v>380000</v>
      </c>
      <c r="K38" s="844">
        <v>33</v>
      </c>
    </row>
    <row r="39" spans="1:11" ht="22.5">
      <c r="A39" s="802">
        <v>34</v>
      </c>
      <c r="B39" s="2572" t="s">
        <v>66</v>
      </c>
      <c r="C39" s="2573"/>
      <c r="D39" s="2574"/>
      <c r="E39" s="803" t="s">
        <v>10</v>
      </c>
      <c r="F39" s="830" t="s">
        <v>354</v>
      </c>
      <c r="G39" s="845" t="s">
        <v>341</v>
      </c>
      <c r="H39" s="842">
        <v>400000</v>
      </c>
      <c r="I39" s="843">
        <f t="shared" si="2"/>
        <v>20000</v>
      </c>
      <c r="J39" s="843">
        <f t="shared" si="0"/>
        <v>380000</v>
      </c>
      <c r="K39" s="980">
        <v>34</v>
      </c>
    </row>
    <row r="40" spans="1:11" ht="22.5">
      <c r="A40" s="800">
        <v>35</v>
      </c>
      <c r="B40" s="2570" t="s">
        <v>402</v>
      </c>
      <c r="C40" s="2520"/>
      <c r="D40" s="2571"/>
      <c r="E40" s="801" t="s">
        <v>10</v>
      </c>
      <c r="F40" s="831" t="s">
        <v>356</v>
      </c>
      <c r="G40" s="836" t="s">
        <v>290</v>
      </c>
      <c r="H40" s="837">
        <v>400000</v>
      </c>
      <c r="I40" s="838">
        <f t="shared" si="2"/>
        <v>20000</v>
      </c>
      <c r="J40" s="838">
        <f t="shared" si="0"/>
        <v>380000</v>
      </c>
      <c r="K40" s="844">
        <v>35</v>
      </c>
    </row>
    <row r="41" spans="1:11" ht="23.25" thickBot="1">
      <c r="A41" s="806">
        <v>36</v>
      </c>
      <c r="B41" s="2584" t="s">
        <v>118</v>
      </c>
      <c r="C41" s="2585"/>
      <c r="D41" s="2586"/>
      <c r="E41" s="807" t="s">
        <v>10</v>
      </c>
      <c r="F41" s="862" t="s">
        <v>356</v>
      </c>
      <c r="G41" s="841">
        <v>776330573201000</v>
      </c>
      <c r="H41" s="860">
        <v>400000</v>
      </c>
      <c r="I41" s="861">
        <f t="shared" si="2"/>
        <v>20000</v>
      </c>
      <c r="J41" s="861">
        <f t="shared" si="0"/>
        <v>380000</v>
      </c>
      <c r="K41" s="981">
        <v>36</v>
      </c>
    </row>
    <row r="42" spans="1:11" ht="23.25" thickTop="1">
      <c r="A42" s="982">
        <v>37</v>
      </c>
      <c r="B42" s="2587" t="s">
        <v>63</v>
      </c>
      <c r="C42" s="2588"/>
      <c r="D42" s="2589"/>
      <c r="E42" s="983" t="s">
        <v>10</v>
      </c>
      <c r="F42" s="984" t="s">
        <v>407</v>
      </c>
      <c r="G42" s="985">
        <v>583328638201000</v>
      </c>
      <c r="H42" s="986">
        <v>400000</v>
      </c>
      <c r="I42" s="987">
        <f t="shared" si="2"/>
        <v>20000</v>
      </c>
      <c r="J42" s="987">
        <f t="shared" si="0"/>
        <v>380000</v>
      </c>
      <c r="K42" s="988">
        <v>37</v>
      </c>
    </row>
    <row r="43" spans="1:11" ht="22.5">
      <c r="A43" s="802">
        <v>38</v>
      </c>
      <c r="B43" s="2572" t="s">
        <v>133</v>
      </c>
      <c r="C43" s="2573"/>
      <c r="D43" s="2574"/>
      <c r="E43" s="803" t="s">
        <v>10</v>
      </c>
      <c r="F43" s="830" t="s">
        <v>407</v>
      </c>
      <c r="G43" s="845">
        <v>150359248201000</v>
      </c>
      <c r="H43" s="842">
        <v>400000</v>
      </c>
      <c r="I43" s="843">
        <f t="shared" si="2"/>
        <v>20000</v>
      </c>
      <c r="J43" s="843">
        <f t="shared" si="0"/>
        <v>380000</v>
      </c>
      <c r="K43" s="980">
        <v>38</v>
      </c>
    </row>
    <row r="44" spans="1:11" ht="22.5">
      <c r="A44" s="800">
        <v>39</v>
      </c>
      <c r="B44" s="2581" t="s">
        <v>410</v>
      </c>
      <c r="C44" s="2582"/>
      <c r="D44" s="2583"/>
      <c r="E44" s="805" t="s">
        <v>7</v>
      </c>
      <c r="F44" s="831" t="s">
        <v>415</v>
      </c>
      <c r="G44" s="839">
        <v>255259541201000</v>
      </c>
      <c r="H44" s="837">
        <v>400000</v>
      </c>
      <c r="I44" s="838">
        <f>H44*15%</f>
        <v>60000</v>
      </c>
      <c r="J44" s="838">
        <f t="shared" si="0"/>
        <v>340000</v>
      </c>
      <c r="K44" s="844">
        <v>39</v>
      </c>
    </row>
    <row r="45" spans="1:11" ht="22.5">
      <c r="A45" s="802">
        <v>40</v>
      </c>
      <c r="B45" s="2572" t="s">
        <v>133</v>
      </c>
      <c r="C45" s="2573"/>
      <c r="D45" s="2574"/>
      <c r="E45" s="803" t="s">
        <v>10</v>
      </c>
      <c r="F45" s="830" t="s">
        <v>415</v>
      </c>
      <c r="G45" s="845">
        <v>150359248201000</v>
      </c>
      <c r="H45" s="842">
        <v>400000</v>
      </c>
      <c r="I45" s="843">
        <f>H45*5%</f>
        <v>20000</v>
      </c>
      <c r="J45" s="843">
        <f t="shared" si="0"/>
        <v>380000</v>
      </c>
      <c r="K45" s="980">
        <v>40</v>
      </c>
    </row>
    <row r="46" spans="1:11" ht="20.25" customHeight="1">
      <c r="A46" s="808">
        <v>41</v>
      </c>
      <c r="B46" s="2578" t="s">
        <v>121</v>
      </c>
      <c r="C46" s="2579"/>
      <c r="D46" s="2580"/>
      <c r="E46" s="804" t="s">
        <v>10</v>
      </c>
      <c r="F46" s="850" t="s">
        <v>412</v>
      </c>
      <c r="G46" s="848">
        <v>776330565201000</v>
      </c>
      <c r="H46" s="834">
        <v>400000</v>
      </c>
      <c r="I46" s="835">
        <f>H46*5%</f>
        <v>20000</v>
      </c>
      <c r="J46" s="838">
        <f t="shared" si="0"/>
        <v>380000</v>
      </c>
      <c r="K46" s="844">
        <v>41</v>
      </c>
    </row>
    <row r="47" spans="1:11" ht="20.25" customHeight="1">
      <c r="A47" s="802">
        <v>42</v>
      </c>
      <c r="B47" s="2572" t="s">
        <v>133</v>
      </c>
      <c r="C47" s="2573"/>
      <c r="D47" s="2574"/>
      <c r="E47" s="803" t="s">
        <v>10</v>
      </c>
      <c r="F47" s="830" t="s">
        <v>412</v>
      </c>
      <c r="G47" s="845">
        <v>150359248201000</v>
      </c>
      <c r="H47" s="842">
        <v>400000</v>
      </c>
      <c r="I47" s="843">
        <f>H47*5%</f>
        <v>20000</v>
      </c>
      <c r="J47" s="838">
        <f t="shared" si="0"/>
        <v>380000</v>
      </c>
      <c r="K47" s="980">
        <v>42</v>
      </c>
    </row>
    <row r="48" spans="1:11" ht="20.25" customHeight="1">
      <c r="A48" s="800">
        <v>43</v>
      </c>
      <c r="B48" s="2570" t="s">
        <v>266</v>
      </c>
      <c r="C48" s="2520"/>
      <c r="D48" s="2571"/>
      <c r="E48" s="801" t="s">
        <v>7</v>
      </c>
      <c r="F48" s="831" t="s">
        <v>413</v>
      </c>
      <c r="G48" s="836" t="s">
        <v>265</v>
      </c>
      <c r="H48" s="837">
        <v>400000</v>
      </c>
      <c r="I48" s="838">
        <f>H48*15%</f>
        <v>60000</v>
      </c>
      <c r="J48" s="838">
        <f t="shared" si="0"/>
        <v>340000</v>
      </c>
      <c r="K48" s="844">
        <v>43</v>
      </c>
    </row>
    <row r="49" spans="1:11" ht="20.25" customHeight="1">
      <c r="A49" s="802">
        <v>44</v>
      </c>
      <c r="B49" s="2572" t="s">
        <v>336</v>
      </c>
      <c r="C49" s="2573"/>
      <c r="D49" s="2574"/>
      <c r="E49" s="803" t="s">
        <v>10</v>
      </c>
      <c r="F49" s="830" t="s">
        <v>413</v>
      </c>
      <c r="G49" s="845">
        <v>583330600201000</v>
      </c>
      <c r="H49" s="842">
        <v>400000</v>
      </c>
      <c r="I49" s="843">
        <f>H49*5%</f>
        <v>20000</v>
      </c>
      <c r="J49" s="843">
        <f t="shared" si="0"/>
        <v>380000</v>
      </c>
      <c r="K49" s="980">
        <v>44</v>
      </c>
    </row>
    <row r="50" spans="1:11" ht="20.25" customHeight="1">
      <c r="A50" s="800">
        <v>45</v>
      </c>
      <c r="B50" s="2570" t="s">
        <v>402</v>
      </c>
      <c r="C50" s="2520"/>
      <c r="D50" s="2571"/>
      <c r="E50" s="801" t="s">
        <v>10</v>
      </c>
      <c r="F50" s="831" t="s">
        <v>358</v>
      </c>
      <c r="G50" s="836" t="s">
        <v>290</v>
      </c>
      <c r="H50" s="837">
        <v>400000</v>
      </c>
      <c r="I50" s="838">
        <f>H50*5%</f>
        <v>20000</v>
      </c>
      <c r="J50" s="838">
        <f t="shared" si="0"/>
        <v>380000</v>
      </c>
      <c r="K50" s="844">
        <v>45</v>
      </c>
    </row>
    <row r="51" spans="1:11" ht="20.25" customHeight="1">
      <c r="A51" s="802">
        <v>46</v>
      </c>
      <c r="B51" s="2572" t="s">
        <v>118</v>
      </c>
      <c r="C51" s="2573"/>
      <c r="D51" s="2574"/>
      <c r="E51" s="803" t="s">
        <v>10</v>
      </c>
      <c r="F51" s="830" t="s">
        <v>358</v>
      </c>
      <c r="G51" s="845">
        <v>776330573201000</v>
      </c>
      <c r="H51" s="842">
        <v>400000</v>
      </c>
      <c r="I51" s="843">
        <f>H51*5%</f>
        <v>20000</v>
      </c>
      <c r="J51" s="843">
        <f t="shared" si="0"/>
        <v>380000</v>
      </c>
      <c r="K51" s="980">
        <v>46</v>
      </c>
    </row>
    <row r="52" spans="1:11" ht="20.25" customHeight="1">
      <c r="A52" s="800">
        <v>47</v>
      </c>
      <c r="B52" s="2570" t="s">
        <v>89</v>
      </c>
      <c r="C52" s="2520"/>
      <c r="D52" s="2571"/>
      <c r="E52" s="801" t="s">
        <v>10</v>
      </c>
      <c r="F52" s="831" t="s">
        <v>399</v>
      </c>
      <c r="G52" s="839">
        <v>340338524202000</v>
      </c>
      <c r="H52" s="837">
        <v>400000</v>
      </c>
      <c r="I52" s="838">
        <f>H52*5%</f>
        <v>20000</v>
      </c>
      <c r="J52" s="838">
        <f t="shared" si="0"/>
        <v>380000</v>
      </c>
      <c r="K52" s="844">
        <v>47</v>
      </c>
    </row>
    <row r="53" spans="1:11" ht="20.25" customHeight="1">
      <c r="A53" s="802">
        <v>48</v>
      </c>
      <c r="B53" s="2572" t="s">
        <v>411</v>
      </c>
      <c r="C53" s="2573"/>
      <c r="D53" s="2574"/>
      <c r="E53" s="803" t="s">
        <v>10</v>
      </c>
      <c r="F53" s="830" t="s">
        <v>399</v>
      </c>
      <c r="G53" s="845">
        <v>583330824201000</v>
      </c>
      <c r="H53" s="842">
        <v>400000</v>
      </c>
      <c r="I53" s="843">
        <f>H53*5%</f>
        <v>20000</v>
      </c>
      <c r="J53" s="843">
        <f t="shared" si="0"/>
        <v>380000</v>
      </c>
      <c r="K53" s="980">
        <v>48</v>
      </c>
    </row>
    <row r="54" spans="1:11" ht="22.5">
      <c r="A54" s="808">
        <v>49</v>
      </c>
      <c r="B54" s="2578" t="s">
        <v>176</v>
      </c>
      <c r="C54" s="2579"/>
      <c r="D54" s="2580"/>
      <c r="E54" s="804" t="s">
        <v>7</v>
      </c>
      <c r="F54" s="850" t="s">
        <v>361</v>
      </c>
      <c r="G54" s="847" t="s">
        <v>334</v>
      </c>
      <c r="H54" s="834">
        <v>400000</v>
      </c>
      <c r="I54" s="835">
        <f>H54*15%</f>
        <v>60000</v>
      </c>
      <c r="J54" s="835">
        <f t="shared" si="0"/>
        <v>340000</v>
      </c>
      <c r="K54" s="844">
        <v>49</v>
      </c>
    </row>
    <row r="55" spans="1:11" ht="22.5">
      <c r="A55" s="802">
        <v>50</v>
      </c>
      <c r="B55" s="2572" t="s">
        <v>29</v>
      </c>
      <c r="C55" s="2573"/>
      <c r="D55" s="2574"/>
      <c r="E55" s="803" t="s">
        <v>7</v>
      </c>
      <c r="F55" s="830" t="s">
        <v>361</v>
      </c>
      <c r="G55" s="845">
        <v>698245214201000</v>
      </c>
      <c r="H55" s="842">
        <v>400000</v>
      </c>
      <c r="I55" s="843">
        <f>H55*15%</f>
        <v>60000</v>
      </c>
      <c r="J55" s="843">
        <f t="shared" si="0"/>
        <v>340000</v>
      </c>
      <c r="K55" s="980">
        <v>50</v>
      </c>
    </row>
    <row r="56" spans="1:11" ht="17.25" customHeight="1">
      <c r="A56" s="808">
        <v>51</v>
      </c>
      <c r="B56" s="2578" t="s">
        <v>89</v>
      </c>
      <c r="C56" s="2579"/>
      <c r="D56" s="2580"/>
      <c r="E56" s="804" t="s">
        <v>10</v>
      </c>
      <c r="F56" s="850" t="s">
        <v>362</v>
      </c>
      <c r="G56" s="847">
        <v>340338524202000</v>
      </c>
      <c r="H56" s="834">
        <v>400000</v>
      </c>
      <c r="I56" s="835">
        <f>H56*5%</f>
        <v>20000</v>
      </c>
      <c r="J56" s="835">
        <f t="shared" si="0"/>
        <v>380000</v>
      </c>
      <c r="K56" s="844">
        <v>51</v>
      </c>
    </row>
    <row r="57" spans="1:11" ht="17.25" customHeight="1">
      <c r="A57" s="802">
        <v>52</v>
      </c>
      <c r="B57" s="2572" t="s">
        <v>411</v>
      </c>
      <c r="C57" s="2573"/>
      <c r="D57" s="2574"/>
      <c r="E57" s="803" t="s">
        <v>10</v>
      </c>
      <c r="F57" s="830" t="s">
        <v>362</v>
      </c>
      <c r="G57" s="845">
        <v>583330824201000</v>
      </c>
      <c r="H57" s="842">
        <v>400000</v>
      </c>
      <c r="I57" s="843">
        <f>H57*5%</f>
        <v>20000</v>
      </c>
      <c r="J57" s="843">
        <f t="shared" si="0"/>
        <v>380000</v>
      </c>
      <c r="K57" s="980">
        <v>52</v>
      </c>
    </row>
    <row r="58" spans="1:11" ht="22.5">
      <c r="A58" s="800">
        <v>53</v>
      </c>
      <c r="B58" s="2570" t="s">
        <v>305</v>
      </c>
      <c r="C58" s="2520"/>
      <c r="D58" s="2571"/>
      <c r="E58" s="801" t="s">
        <v>7</v>
      </c>
      <c r="F58" s="831" t="s">
        <v>355</v>
      </c>
      <c r="G58" s="839">
        <v>577535255201000</v>
      </c>
      <c r="H58" s="837">
        <v>400000</v>
      </c>
      <c r="I58" s="838">
        <f>H58*15%</f>
        <v>60000</v>
      </c>
      <c r="J58" s="838">
        <f t="shared" si="0"/>
        <v>340000</v>
      </c>
      <c r="K58" s="844">
        <v>53</v>
      </c>
    </row>
    <row r="59" spans="1:11" ht="22.5">
      <c r="A59" s="802">
        <v>54</v>
      </c>
      <c r="B59" s="2572" t="s">
        <v>66</v>
      </c>
      <c r="C59" s="2573"/>
      <c r="D59" s="2574"/>
      <c r="E59" s="803" t="s">
        <v>10</v>
      </c>
      <c r="F59" s="830" t="s">
        <v>355</v>
      </c>
      <c r="G59" s="849">
        <v>776330565201000</v>
      </c>
      <c r="H59" s="842">
        <v>400000</v>
      </c>
      <c r="I59" s="843">
        <f>H59*5%</f>
        <v>20000</v>
      </c>
      <c r="J59" s="843">
        <f t="shared" si="0"/>
        <v>380000</v>
      </c>
      <c r="K59" s="980">
        <v>54</v>
      </c>
    </row>
    <row r="60" spans="1:11" ht="22.5">
      <c r="A60" s="808">
        <v>55</v>
      </c>
      <c r="B60" s="2578" t="s">
        <v>294</v>
      </c>
      <c r="C60" s="2579"/>
      <c r="D60" s="2580"/>
      <c r="E60" s="804" t="s">
        <v>7</v>
      </c>
      <c r="F60" s="850" t="s">
        <v>364</v>
      </c>
      <c r="G60" s="847" t="s">
        <v>249</v>
      </c>
      <c r="H60" s="834">
        <v>400000</v>
      </c>
      <c r="I60" s="835">
        <f>H60*15%</f>
        <v>60000</v>
      </c>
      <c r="J60" s="835">
        <f t="shared" si="0"/>
        <v>340000</v>
      </c>
      <c r="K60" s="844">
        <v>55</v>
      </c>
    </row>
    <row r="61" spans="1:11" ht="22.5">
      <c r="A61" s="802">
        <v>56</v>
      </c>
      <c r="B61" s="2572" t="s">
        <v>45</v>
      </c>
      <c r="C61" s="2573"/>
      <c r="D61" s="2574"/>
      <c r="E61" s="803" t="s">
        <v>10</v>
      </c>
      <c r="F61" s="830" t="s">
        <v>364</v>
      </c>
      <c r="G61" s="810" t="s">
        <v>244</v>
      </c>
      <c r="H61" s="842">
        <v>400000</v>
      </c>
      <c r="I61" s="843">
        <f>H61*5%</f>
        <v>20000</v>
      </c>
      <c r="J61" s="843">
        <f t="shared" si="0"/>
        <v>380000</v>
      </c>
      <c r="K61" s="980">
        <v>56</v>
      </c>
    </row>
    <row r="62" spans="1:11" ht="20.25" customHeight="1">
      <c r="A62" s="808">
        <v>57</v>
      </c>
      <c r="B62" s="2590" t="s">
        <v>105</v>
      </c>
      <c r="C62" s="2591"/>
      <c r="D62" s="2592"/>
      <c r="E62" s="846" t="s">
        <v>7</v>
      </c>
      <c r="F62" s="850" t="s">
        <v>365</v>
      </c>
      <c r="G62" s="833" t="s">
        <v>272</v>
      </c>
      <c r="H62" s="834">
        <v>400000</v>
      </c>
      <c r="I62" s="835">
        <f>H62*15%</f>
        <v>60000</v>
      </c>
      <c r="J62" s="835">
        <f t="shared" si="0"/>
        <v>340000</v>
      </c>
      <c r="K62" s="844">
        <v>57</v>
      </c>
    </row>
    <row r="63" spans="1:11" ht="20.25" customHeight="1">
      <c r="A63" s="802">
        <v>58</v>
      </c>
      <c r="B63" s="2572" t="s">
        <v>131</v>
      </c>
      <c r="C63" s="2573"/>
      <c r="D63" s="2574"/>
      <c r="E63" s="803" t="s">
        <v>10</v>
      </c>
      <c r="F63" s="830" t="s">
        <v>365</v>
      </c>
      <c r="G63" s="845">
        <v>81042646201000</v>
      </c>
      <c r="H63" s="842">
        <v>400000</v>
      </c>
      <c r="I63" s="843">
        <f>H63*5%</f>
        <v>20000</v>
      </c>
      <c r="J63" s="843">
        <f t="shared" si="0"/>
        <v>380000</v>
      </c>
      <c r="K63" s="980">
        <v>58</v>
      </c>
    </row>
    <row r="64" spans="1:11" ht="20.25" customHeight="1">
      <c r="A64" s="800">
        <v>59</v>
      </c>
      <c r="B64" s="2570" t="s">
        <v>132</v>
      </c>
      <c r="C64" s="2520"/>
      <c r="D64" s="2571"/>
      <c r="E64" s="801" t="s">
        <v>10</v>
      </c>
      <c r="F64" s="831" t="s">
        <v>366</v>
      </c>
      <c r="G64" s="839">
        <v>810425444201000</v>
      </c>
      <c r="H64" s="837">
        <v>400000</v>
      </c>
      <c r="I64" s="838">
        <f>H64*5%</f>
        <v>20000</v>
      </c>
      <c r="J64" s="838">
        <f t="shared" si="0"/>
        <v>380000</v>
      </c>
      <c r="K64" s="844">
        <v>59</v>
      </c>
    </row>
    <row r="65" spans="1:11" ht="20.25" customHeight="1">
      <c r="A65" s="802">
        <v>60</v>
      </c>
      <c r="B65" s="2572" t="s">
        <v>90</v>
      </c>
      <c r="C65" s="2573"/>
      <c r="D65" s="2574"/>
      <c r="E65" s="803" t="s">
        <v>10</v>
      </c>
      <c r="F65" s="830" t="s">
        <v>366</v>
      </c>
      <c r="G65" s="845">
        <v>254291289201000</v>
      </c>
      <c r="H65" s="842">
        <v>400000</v>
      </c>
      <c r="I65" s="843">
        <f>H65*5%</f>
        <v>20000</v>
      </c>
      <c r="J65" s="843">
        <f t="shared" si="0"/>
        <v>380000</v>
      </c>
      <c r="K65" s="980">
        <v>60</v>
      </c>
    </row>
    <row r="66" spans="1:11" ht="20.25" customHeight="1">
      <c r="A66" s="800">
        <v>61</v>
      </c>
      <c r="B66" s="2570" t="s">
        <v>6</v>
      </c>
      <c r="C66" s="2520"/>
      <c r="D66" s="2571"/>
      <c r="E66" s="801" t="s">
        <v>7</v>
      </c>
      <c r="F66" s="831" t="s">
        <v>367</v>
      </c>
      <c r="G66" s="902" t="s">
        <v>586</v>
      </c>
      <c r="H66" s="837">
        <v>400000</v>
      </c>
      <c r="I66" s="838">
        <f>H66*15%</f>
        <v>60000</v>
      </c>
      <c r="J66" s="838">
        <f t="shared" si="0"/>
        <v>340000</v>
      </c>
      <c r="K66" s="844">
        <v>61</v>
      </c>
    </row>
    <row r="67" spans="1:11" ht="20.25" customHeight="1">
      <c r="A67" s="802">
        <v>62</v>
      </c>
      <c r="B67" s="2572" t="s">
        <v>9</v>
      </c>
      <c r="C67" s="2573"/>
      <c r="D67" s="2574"/>
      <c r="E67" s="803" t="s">
        <v>10</v>
      </c>
      <c r="F67" s="830" t="s">
        <v>367</v>
      </c>
      <c r="G67" s="810" t="s">
        <v>301</v>
      </c>
      <c r="H67" s="842">
        <v>400000</v>
      </c>
      <c r="I67" s="843">
        <f>H67*5%</f>
        <v>20000</v>
      </c>
      <c r="J67" s="843">
        <f t="shared" si="0"/>
        <v>380000</v>
      </c>
      <c r="K67" s="980">
        <v>62</v>
      </c>
    </row>
    <row r="68" spans="1:11" ht="20.25" customHeight="1">
      <c r="A68" s="800">
        <v>63</v>
      </c>
      <c r="B68" s="2570" t="s">
        <v>335</v>
      </c>
      <c r="C68" s="2520"/>
      <c r="D68" s="2571"/>
      <c r="E68" s="801" t="s">
        <v>10</v>
      </c>
      <c r="F68" s="831" t="s">
        <v>368</v>
      </c>
      <c r="G68" s="839" t="s">
        <v>293</v>
      </c>
      <c r="H68" s="837">
        <v>400000</v>
      </c>
      <c r="I68" s="838">
        <f>H68*5%</f>
        <v>20000</v>
      </c>
      <c r="J68" s="838">
        <f t="shared" si="0"/>
        <v>380000</v>
      </c>
      <c r="K68" s="844">
        <v>63</v>
      </c>
    </row>
    <row r="69" spans="1:11" ht="20.25" customHeight="1">
      <c r="A69" s="802">
        <v>64</v>
      </c>
      <c r="B69" s="2572" t="s">
        <v>100</v>
      </c>
      <c r="C69" s="2573"/>
      <c r="D69" s="2574"/>
      <c r="E69" s="803" t="s">
        <v>7</v>
      </c>
      <c r="F69" s="830" t="s">
        <v>368</v>
      </c>
      <c r="G69" s="845" t="s">
        <v>282</v>
      </c>
      <c r="H69" s="842">
        <v>400000</v>
      </c>
      <c r="I69" s="843">
        <f>H69*15%</f>
        <v>60000</v>
      </c>
      <c r="J69" s="843">
        <f t="shared" si="0"/>
        <v>340000</v>
      </c>
      <c r="K69" s="980">
        <v>64</v>
      </c>
    </row>
    <row r="70" spans="1:11" ht="20.25" customHeight="1">
      <c r="A70" s="800">
        <v>65</v>
      </c>
      <c r="B70" s="2570" t="s">
        <v>40</v>
      </c>
      <c r="C70" s="2520"/>
      <c r="D70" s="2571"/>
      <c r="E70" s="801" t="s">
        <v>7</v>
      </c>
      <c r="F70" s="831" t="s">
        <v>370</v>
      </c>
      <c r="G70" s="836" t="s">
        <v>272</v>
      </c>
      <c r="H70" s="837">
        <v>400000</v>
      </c>
      <c r="I70" s="838">
        <f>H70*15%</f>
        <v>60000</v>
      </c>
      <c r="J70" s="838">
        <f t="shared" si="0"/>
        <v>340000</v>
      </c>
      <c r="K70" s="844">
        <v>65</v>
      </c>
    </row>
    <row r="71" spans="1:11" ht="20.25" customHeight="1">
      <c r="A71" s="802">
        <v>66</v>
      </c>
      <c r="B71" s="2572" t="s">
        <v>90</v>
      </c>
      <c r="C71" s="2573"/>
      <c r="D71" s="2574"/>
      <c r="E71" s="803" t="s">
        <v>10</v>
      </c>
      <c r="F71" s="830" t="s">
        <v>370</v>
      </c>
      <c r="G71" s="845">
        <v>254291289201000</v>
      </c>
      <c r="H71" s="842">
        <v>400000</v>
      </c>
      <c r="I71" s="843">
        <f>H71*5%</f>
        <v>20000</v>
      </c>
      <c r="J71" s="843">
        <f t="shared" ref="J71:J134" si="3">H71-I71</f>
        <v>380000</v>
      </c>
      <c r="K71" s="980">
        <v>66</v>
      </c>
    </row>
    <row r="72" spans="1:11" ht="22.5">
      <c r="A72" s="800">
        <v>67</v>
      </c>
      <c r="B72" s="2570" t="s">
        <v>129</v>
      </c>
      <c r="C72" s="2520"/>
      <c r="D72" s="2571"/>
      <c r="E72" s="801" t="s">
        <v>10</v>
      </c>
      <c r="F72" s="831" t="s">
        <v>369</v>
      </c>
      <c r="G72" s="839" t="s">
        <v>192</v>
      </c>
      <c r="H72" s="837">
        <v>400000</v>
      </c>
      <c r="I72" s="838">
        <f>H72*5%</f>
        <v>20000</v>
      </c>
      <c r="J72" s="838">
        <f t="shared" si="3"/>
        <v>380000</v>
      </c>
      <c r="K72" s="844">
        <v>67</v>
      </c>
    </row>
    <row r="73" spans="1:11" ht="22.5">
      <c r="A73" s="802">
        <v>68</v>
      </c>
      <c r="B73" s="2572" t="s">
        <v>78</v>
      </c>
      <c r="C73" s="2573"/>
      <c r="D73" s="2574"/>
      <c r="E73" s="803" t="s">
        <v>7</v>
      </c>
      <c r="F73" s="830" t="s">
        <v>369</v>
      </c>
      <c r="G73" s="845">
        <v>776428336201000</v>
      </c>
      <c r="H73" s="842">
        <v>400000</v>
      </c>
      <c r="I73" s="843">
        <f>H73*15%</f>
        <v>60000</v>
      </c>
      <c r="J73" s="843">
        <f t="shared" si="3"/>
        <v>340000</v>
      </c>
      <c r="K73" s="980">
        <v>68</v>
      </c>
    </row>
    <row r="74" spans="1:11" ht="33.75">
      <c r="A74" s="808">
        <v>69</v>
      </c>
      <c r="B74" s="2578" t="s">
        <v>129</v>
      </c>
      <c r="C74" s="2579"/>
      <c r="D74" s="2580"/>
      <c r="E74" s="804" t="s">
        <v>10</v>
      </c>
      <c r="F74" s="850" t="s">
        <v>450</v>
      </c>
      <c r="G74" s="847" t="s">
        <v>265</v>
      </c>
      <c r="H74" s="834">
        <v>400000</v>
      </c>
      <c r="I74" s="835">
        <f>H74*5%</f>
        <v>20000</v>
      </c>
      <c r="J74" s="835">
        <f t="shared" si="3"/>
        <v>380000</v>
      </c>
      <c r="K74" s="844">
        <v>69</v>
      </c>
    </row>
    <row r="75" spans="1:11" ht="24.75" customHeight="1">
      <c r="A75" s="802">
        <v>70</v>
      </c>
      <c r="B75" s="2572" t="s">
        <v>78</v>
      </c>
      <c r="C75" s="2573"/>
      <c r="D75" s="2574"/>
      <c r="E75" s="803" t="s">
        <v>7</v>
      </c>
      <c r="F75" s="830" t="s">
        <v>450</v>
      </c>
      <c r="G75" s="845">
        <v>776428336201000</v>
      </c>
      <c r="H75" s="842">
        <v>400000</v>
      </c>
      <c r="I75" s="843">
        <f>H75*15%</f>
        <v>60000</v>
      </c>
      <c r="J75" s="843">
        <f t="shared" si="3"/>
        <v>340000</v>
      </c>
      <c r="K75" s="980">
        <v>70</v>
      </c>
    </row>
    <row r="76" spans="1:11" ht="20.25" customHeight="1">
      <c r="A76" s="800">
        <v>71</v>
      </c>
      <c r="B76" s="2570" t="s">
        <v>42</v>
      </c>
      <c r="C76" s="2520"/>
      <c r="D76" s="2571"/>
      <c r="E76" s="801" t="s">
        <v>10</v>
      </c>
      <c r="F76" s="831" t="s">
        <v>371</v>
      </c>
      <c r="G76" s="973" t="s">
        <v>619</v>
      </c>
      <c r="H76" s="835">
        <v>400000</v>
      </c>
      <c r="I76" s="838">
        <f>H76*5%</f>
        <v>20000</v>
      </c>
      <c r="J76" s="838">
        <f t="shared" si="3"/>
        <v>380000</v>
      </c>
      <c r="K76" s="844">
        <v>71</v>
      </c>
    </row>
    <row r="77" spans="1:11" ht="20.25" customHeight="1">
      <c r="A77" s="802">
        <v>72</v>
      </c>
      <c r="B77" s="2572" t="s">
        <v>52</v>
      </c>
      <c r="C77" s="2573"/>
      <c r="D77" s="2574"/>
      <c r="E77" s="803" t="s">
        <v>7</v>
      </c>
      <c r="F77" s="830" t="s">
        <v>371</v>
      </c>
      <c r="G77" s="845" t="s">
        <v>389</v>
      </c>
      <c r="H77" s="842">
        <v>400000</v>
      </c>
      <c r="I77" s="843">
        <f>H77*15%</f>
        <v>60000</v>
      </c>
      <c r="J77" s="843">
        <f t="shared" si="3"/>
        <v>340000</v>
      </c>
      <c r="K77" s="980">
        <v>72</v>
      </c>
    </row>
    <row r="78" spans="1:11" ht="20.25" customHeight="1">
      <c r="A78" s="800">
        <v>73</v>
      </c>
      <c r="B78" s="2570" t="s">
        <v>302</v>
      </c>
      <c r="C78" s="2520"/>
      <c r="D78" s="2571"/>
      <c r="E78" s="801" t="s">
        <v>7</v>
      </c>
      <c r="F78" s="831" t="s">
        <v>373</v>
      </c>
      <c r="G78" s="839">
        <v>577535255201000</v>
      </c>
      <c r="H78" s="837">
        <v>400000</v>
      </c>
      <c r="I78" s="838">
        <f>H78*15%</f>
        <v>60000</v>
      </c>
      <c r="J78" s="838">
        <f t="shared" si="3"/>
        <v>340000</v>
      </c>
      <c r="K78" s="844">
        <v>73</v>
      </c>
    </row>
    <row r="79" spans="1:11" ht="20.25" customHeight="1">
      <c r="A79" s="802">
        <v>74</v>
      </c>
      <c r="B79" s="2572" t="s">
        <v>112</v>
      </c>
      <c r="C79" s="2573"/>
      <c r="D79" s="2574"/>
      <c r="E79" s="803" t="s">
        <v>10</v>
      </c>
      <c r="F79" s="828" t="s">
        <v>373</v>
      </c>
      <c r="G79" s="810" t="s">
        <v>583</v>
      </c>
      <c r="H79" s="842">
        <v>400000</v>
      </c>
      <c r="I79" s="843">
        <f>H79*5%</f>
        <v>20000</v>
      </c>
      <c r="J79" s="843">
        <f t="shared" si="3"/>
        <v>380000</v>
      </c>
      <c r="K79" s="980">
        <v>74</v>
      </c>
    </row>
    <row r="80" spans="1:11" ht="25.5" customHeight="1" thickBot="1">
      <c r="A80" s="961">
        <v>75</v>
      </c>
      <c r="B80" s="2593" t="s">
        <v>302</v>
      </c>
      <c r="C80" s="2594"/>
      <c r="D80" s="2595"/>
      <c r="E80" s="962" t="s">
        <v>7</v>
      </c>
      <c r="F80" s="963" t="s">
        <v>374</v>
      </c>
      <c r="G80" s="964">
        <v>577535255201000</v>
      </c>
      <c r="H80" s="965">
        <v>400000</v>
      </c>
      <c r="I80" s="966">
        <f>H80*15%</f>
        <v>60000</v>
      </c>
      <c r="J80" s="966">
        <f t="shared" si="3"/>
        <v>340000</v>
      </c>
      <c r="K80" s="844">
        <v>75</v>
      </c>
    </row>
    <row r="81" spans="1:11" ht="23.25" customHeight="1" thickTop="1">
      <c r="A81" s="967">
        <v>76</v>
      </c>
      <c r="B81" s="2596" t="s">
        <v>105</v>
      </c>
      <c r="C81" s="2597"/>
      <c r="D81" s="2598"/>
      <c r="E81" s="989" t="s">
        <v>7</v>
      </c>
      <c r="F81" s="969" t="s">
        <v>374</v>
      </c>
      <c r="G81" s="990" t="s">
        <v>272</v>
      </c>
      <c r="H81" s="971">
        <v>400000</v>
      </c>
      <c r="I81" s="972">
        <f>H81*15%</f>
        <v>60000</v>
      </c>
      <c r="J81" s="972">
        <f t="shared" si="3"/>
        <v>340000</v>
      </c>
      <c r="K81" s="980">
        <v>76</v>
      </c>
    </row>
    <row r="82" spans="1:11" ht="25.5" customHeight="1">
      <c r="A82" s="800">
        <v>77</v>
      </c>
      <c r="B82" s="2570" t="s">
        <v>84</v>
      </c>
      <c r="C82" s="2520"/>
      <c r="D82" s="2571"/>
      <c r="E82" s="801" t="s">
        <v>7</v>
      </c>
      <c r="F82" s="831" t="s">
        <v>375</v>
      </c>
      <c r="G82" s="839">
        <v>776428195201000</v>
      </c>
      <c r="H82" s="837">
        <v>400000</v>
      </c>
      <c r="I82" s="838">
        <f>H82*15%</f>
        <v>60000</v>
      </c>
      <c r="J82" s="838">
        <f t="shared" si="3"/>
        <v>340000</v>
      </c>
      <c r="K82" s="844">
        <v>77</v>
      </c>
    </row>
    <row r="83" spans="1:11" ht="24" customHeight="1">
      <c r="A83" s="802">
        <v>78</v>
      </c>
      <c r="B83" s="2572" t="s">
        <v>386</v>
      </c>
      <c r="C83" s="2573"/>
      <c r="D83" s="2574"/>
      <c r="E83" s="803" t="s">
        <v>10</v>
      </c>
      <c r="F83" s="830" t="s">
        <v>375</v>
      </c>
      <c r="G83" s="845">
        <v>583385174201000</v>
      </c>
      <c r="H83" s="842">
        <v>400000</v>
      </c>
      <c r="I83" s="843">
        <f>H83*5%</f>
        <v>20000</v>
      </c>
      <c r="J83" s="843">
        <f t="shared" si="3"/>
        <v>380000</v>
      </c>
      <c r="K83" s="980">
        <v>78</v>
      </c>
    </row>
    <row r="84" spans="1:11" ht="24.75" customHeight="1">
      <c r="A84" s="800">
        <v>79</v>
      </c>
      <c r="B84" s="2570" t="s">
        <v>84</v>
      </c>
      <c r="C84" s="2520"/>
      <c r="D84" s="2571"/>
      <c r="E84" s="801" t="s">
        <v>7</v>
      </c>
      <c r="F84" s="831" t="s">
        <v>376</v>
      </c>
      <c r="G84" s="839" t="s">
        <v>194</v>
      </c>
      <c r="H84" s="837">
        <v>400000</v>
      </c>
      <c r="I84" s="838">
        <f>H84*15%</f>
        <v>60000</v>
      </c>
      <c r="J84" s="838">
        <f t="shared" si="3"/>
        <v>340000</v>
      </c>
      <c r="K84" s="844">
        <v>79</v>
      </c>
    </row>
    <row r="85" spans="1:11" ht="24.75" customHeight="1">
      <c r="A85" s="802">
        <v>80</v>
      </c>
      <c r="B85" s="2572" t="s">
        <v>386</v>
      </c>
      <c r="C85" s="2573"/>
      <c r="D85" s="2574"/>
      <c r="E85" s="803" t="s">
        <v>10</v>
      </c>
      <c r="F85" s="830" t="s">
        <v>376</v>
      </c>
      <c r="G85" s="845">
        <v>583385174201000</v>
      </c>
      <c r="H85" s="842">
        <v>400000</v>
      </c>
      <c r="I85" s="843">
        <f>H85*5%</f>
        <v>20000</v>
      </c>
      <c r="J85" s="843">
        <f t="shared" si="3"/>
        <v>380000</v>
      </c>
      <c r="K85" s="980">
        <v>80</v>
      </c>
    </row>
    <row r="86" spans="1:11" ht="20.25" customHeight="1">
      <c r="A86" s="800">
        <v>81</v>
      </c>
      <c r="B86" s="2570" t="s">
        <v>152</v>
      </c>
      <c r="C86" s="2520"/>
      <c r="D86" s="2571"/>
      <c r="E86" s="801" t="s">
        <v>7</v>
      </c>
      <c r="F86" s="831" t="s">
        <v>377</v>
      </c>
      <c r="G86" s="839" t="s">
        <v>263</v>
      </c>
      <c r="H86" s="837">
        <v>400000</v>
      </c>
      <c r="I86" s="838">
        <f>H86*15%</f>
        <v>60000</v>
      </c>
      <c r="J86" s="838">
        <f t="shared" si="3"/>
        <v>340000</v>
      </c>
      <c r="K86" s="844">
        <v>81</v>
      </c>
    </row>
    <row r="87" spans="1:11" ht="22.5" customHeight="1">
      <c r="A87" s="802">
        <v>82</v>
      </c>
      <c r="B87" s="2572" t="s">
        <v>41</v>
      </c>
      <c r="C87" s="2573"/>
      <c r="D87" s="2574"/>
      <c r="E87" s="803" t="s">
        <v>10</v>
      </c>
      <c r="F87" s="830" t="s">
        <v>377</v>
      </c>
      <c r="G87" s="810" t="s">
        <v>584</v>
      </c>
      <c r="H87" s="842">
        <v>400000</v>
      </c>
      <c r="I87" s="843">
        <f>H87*5%</f>
        <v>20000</v>
      </c>
      <c r="J87" s="843">
        <f t="shared" si="3"/>
        <v>380000</v>
      </c>
      <c r="K87" s="980">
        <v>82</v>
      </c>
    </row>
    <row r="88" spans="1:11" ht="24" customHeight="1">
      <c r="A88" s="800">
        <v>83</v>
      </c>
      <c r="B88" s="2570" t="s">
        <v>387</v>
      </c>
      <c r="C88" s="2520"/>
      <c r="D88" s="2571"/>
      <c r="E88" s="801" t="s">
        <v>7</v>
      </c>
      <c r="F88" s="831" t="s">
        <v>379</v>
      </c>
      <c r="G88" s="836" t="s">
        <v>334</v>
      </c>
      <c r="H88" s="837">
        <v>400000</v>
      </c>
      <c r="I88" s="838">
        <f>H88*15%</f>
        <v>60000</v>
      </c>
      <c r="J88" s="838">
        <f t="shared" si="3"/>
        <v>340000</v>
      </c>
      <c r="K88" s="844">
        <v>83</v>
      </c>
    </row>
    <row r="89" spans="1:11" ht="24.75" customHeight="1">
      <c r="A89" s="802">
        <v>84</v>
      </c>
      <c r="B89" s="2572" t="s">
        <v>132</v>
      </c>
      <c r="C89" s="2573"/>
      <c r="D89" s="2574"/>
      <c r="E89" s="803" t="s">
        <v>10</v>
      </c>
      <c r="F89" s="830" t="s">
        <v>379</v>
      </c>
      <c r="G89" s="845">
        <v>810425444201000</v>
      </c>
      <c r="H89" s="842">
        <v>400000</v>
      </c>
      <c r="I89" s="843">
        <f>H89*5%</f>
        <v>20000</v>
      </c>
      <c r="J89" s="843">
        <f t="shared" si="3"/>
        <v>380000</v>
      </c>
      <c r="K89" s="980">
        <v>84</v>
      </c>
    </row>
    <row r="90" spans="1:11" ht="23.25" customHeight="1">
      <c r="A90" s="800">
        <v>85</v>
      </c>
      <c r="B90" s="2570" t="s">
        <v>104</v>
      </c>
      <c r="C90" s="2520"/>
      <c r="D90" s="2571"/>
      <c r="E90" s="801" t="s">
        <v>7</v>
      </c>
      <c r="F90" s="831" t="s">
        <v>378</v>
      </c>
      <c r="G90" s="839" t="s">
        <v>263</v>
      </c>
      <c r="H90" s="837">
        <v>400000</v>
      </c>
      <c r="I90" s="838">
        <f>H90*15%</f>
        <v>60000</v>
      </c>
      <c r="J90" s="838">
        <f t="shared" si="3"/>
        <v>340000</v>
      </c>
      <c r="K90" s="844">
        <v>85</v>
      </c>
    </row>
    <row r="91" spans="1:11" ht="25.5" customHeight="1">
      <c r="A91" s="802">
        <v>86</v>
      </c>
      <c r="B91" s="2572" t="s">
        <v>32</v>
      </c>
      <c r="C91" s="2573"/>
      <c r="D91" s="2574"/>
      <c r="E91" s="803" t="s">
        <v>10</v>
      </c>
      <c r="F91" s="830" t="s">
        <v>378</v>
      </c>
      <c r="G91" s="810" t="s">
        <v>197</v>
      </c>
      <c r="H91" s="842">
        <v>400000</v>
      </c>
      <c r="I91" s="843">
        <f>H91*5%</f>
        <v>20000</v>
      </c>
      <c r="J91" s="843">
        <f t="shared" si="3"/>
        <v>380000</v>
      </c>
      <c r="K91" s="980">
        <v>86</v>
      </c>
    </row>
    <row r="92" spans="1:11" ht="20.25" customHeight="1">
      <c r="A92" s="800">
        <v>87</v>
      </c>
      <c r="B92" s="2570" t="s">
        <v>184</v>
      </c>
      <c r="C92" s="2520"/>
      <c r="D92" s="2571"/>
      <c r="E92" s="801" t="s">
        <v>7</v>
      </c>
      <c r="F92" s="831" t="s">
        <v>381</v>
      </c>
      <c r="G92" s="839">
        <v>577535248201000</v>
      </c>
      <c r="H92" s="837">
        <v>400000</v>
      </c>
      <c r="I92" s="838">
        <f>H92*15%</f>
        <v>60000</v>
      </c>
      <c r="J92" s="838">
        <f t="shared" si="3"/>
        <v>340000</v>
      </c>
      <c r="K92" s="844">
        <v>87</v>
      </c>
    </row>
    <row r="93" spans="1:11" ht="20.25" customHeight="1">
      <c r="A93" s="802">
        <v>88</v>
      </c>
      <c r="B93" s="2572" t="s">
        <v>18</v>
      </c>
      <c r="C93" s="2573"/>
      <c r="D93" s="2574"/>
      <c r="E93" s="803" t="s">
        <v>10</v>
      </c>
      <c r="F93" s="830" t="s">
        <v>381</v>
      </c>
      <c r="G93" s="845" t="s">
        <v>280</v>
      </c>
      <c r="H93" s="842">
        <v>400000</v>
      </c>
      <c r="I93" s="843">
        <f>H93*5%</f>
        <v>20000</v>
      </c>
      <c r="J93" s="843">
        <f t="shared" si="3"/>
        <v>380000</v>
      </c>
      <c r="K93" s="980">
        <v>88</v>
      </c>
    </row>
    <row r="94" spans="1:11" ht="20.25" customHeight="1">
      <c r="A94" s="800">
        <v>89</v>
      </c>
      <c r="B94" s="2570" t="s">
        <v>24</v>
      </c>
      <c r="C94" s="2520"/>
      <c r="D94" s="2571"/>
      <c r="E94" s="801" t="s">
        <v>7</v>
      </c>
      <c r="F94" s="831" t="s">
        <v>380</v>
      </c>
      <c r="G94" s="839" t="s">
        <v>249</v>
      </c>
      <c r="H94" s="837">
        <v>400000</v>
      </c>
      <c r="I94" s="838">
        <f t="shared" ref="I94:I99" si="4">H94*15%</f>
        <v>60000</v>
      </c>
      <c r="J94" s="838">
        <f t="shared" si="3"/>
        <v>340000</v>
      </c>
      <c r="K94" s="844">
        <v>89</v>
      </c>
    </row>
    <row r="95" spans="1:11" ht="20.25" customHeight="1">
      <c r="A95" s="802">
        <v>90</v>
      </c>
      <c r="B95" s="2572" t="s">
        <v>104</v>
      </c>
      <c r="C95" s="2573"/>
      <c r="D95" s="2574"/>
      <c r="E95" s="803" t="s">
        <v>7</v>
      </c>
      <c r="F95" s="830" t="s">
        <v>380</v>
      </c>
      <c r="G95" s="845" t="s">
        <v>263</v>
      </c>
      <c r="H95" s="842">
        <v>400000</v>
      </c>
      <c r="I95" s="843">
        <f t="shared" si="4"/>
        <v>60000</v>
      </c>
      <c r="J95" s="843">
        <f t="shared" si="3"/>
        <v>340000</v>
      </c>
      <c r="K95" s="980">
        <v>90</v>
      </c>
    </row>
    <row r="96" spans="1:11" ht="22.5" customHeight="1">
      <c r="A96" s="800">
        <v>91</v>
      </c>
      <c r="B96" s="2570" t="s">
        <v>38</v>
      </c>
      <c r="C96" s="2520"/>
      <c r="D96" s="2571"/>
      <c r="E96" s="801" t="s">
        <v>7</v>
      </c>
      <c r="F96" s="831" t="s">
        <v>383</v>
      </c>
      <c r="G96" s="840">
        <v>776428963201</v>
      </c>
      <c r="H96" s="837">
        <v>400000</v>
      </c>
      <c r="I96" s="838">
        <f t="shared" si="4"/>
        <v>60000</v>
      </c>
      <c r="J96" s="838">
        <f t="shared" si="3"/>
        <v>340000</v>
      </c>
      <c r="K96" s="844">
        <v>91</v>
      </c>
    </row>
    <row r="97" spans="1:11" ht="21.75" customHeight="1">
      <c r="A97" s="802">
        <v>92</v>
      </c>
      <c r="B97" s="2572" t="s">
        <v>167</v>
      </c>
      <c r="C97" s="2573"/>
      <c r="D97" s="2574"/>
      <c r="E97" s="803" t="s">
        <v>7</v>
      </c>
      <c r="F97" s="830" t="s">
        <v>383</v>
      </c>
      <c r="G97" s="849" t="s">
        <v>301</v>
      </c>
      <c r="H97" s="842">
        <v>400000</v>
      </c>
      <c r="I97" s="843">
        <f t="shared" si="4"/>
        <v>60000</v>
      </c>
      <c r="J97" s="843">
        <f t="shared" si="3"/>
        <v>340000</v>
      </c>
      <c r="K97" s="980">
        <v>92</v>
      </c>
    </row>
    <row r="98" spans="1:11" ht="23.25" customHeight="1">
      <c r="A98" s="800">
        <v>93</v>
      </c>
      <c r="B98" s="2570" t="s">
        <v>38</v>
      </c>
      <c r="C98" s="2520"/>
      <c r="D98" s="2571"/>
      <c r="E98" s="801" t="s">
        <v>7</v>
      </c>
      <c r="F98" s="831" t="s">
        <v>382</v>
      </c>
      <c r="G98" s="840">
        <v>776428963201</v>
      </c>
      <c r="H98" s="837">
        <v>400000</v>
      </c>
      <c r="I98" s="838">
        <f t="shared" si="4"/>
        <v>60000</v>
      </c>
      <c r="J98" s="838">
        <f t="shared" si="3"/>
        <v>340000</v>
      </c>
      <c r="K98" s="844">
        <v>93</v>
      </c>
    </row>
    <row r="99" spans="1:11" ht="24.75" customHeight="1">
      <c r="A99" s="802">
        <v>94</v>
      </c>
      <c r="B99" s="2572" t="s">
        <v>167</v>
      </c>
      <c r="C99" s="2573"/>
      <c r="D99" s="2574"/>
      <c r="E99" s="803" t="s">
        <v>7</v>
      </c>
      <c r="F99" s="830" t="s">
        <v>382</v>
      </c>
      <c r="G99" s="849" t="s">
        <v>301</v>
      </c>
      <c r="H99" s="842">
        <v>400000</v>
      </c>
      <c r="I99" s="843">
        <f t="shared" si="4"/>
        <v>60000</v>
      </c>
      <c r="J99" s="843">
        <f t="shared" si="3"/>
        <v>340000</v>
      </c>
      <c r="K99" s="980">
        <v>94</v>
      </c>
    </row>
    <row r="100" spans="1:11" ht="20.25" customHeight="1">
      <c r="A100" s="800">
        <v>95</v>
      </c>
      <c r="B100" s="2570" t="s">
        <v>131</v>
      </c>
      <c r="C100" s="2520"/>
      <c r="D100" s="2571"/>
      <c r="E100" s="801" t="s">
        <v>10</v>
      </c>
      <c r="F100" s="831" t="s">
        <v>210</v>
      </c>
      <c r="G100" s="847">
        <v>81042646201000</v>
      </c>
      <c r="H100" s="837">
        <v>400000</v>
      </c>
      <c r="I100" s="838">
        <f>H100*5%</f>
        <v>20000</v>
      </c>
      <c r="J100" s="838">
        <f t="shared" si="3"/>
        <v>380000</v>
      </c>
      <c r="K100" s="844">
        <v>95</v>
      </c>
    </row>
    <row r="101" spans="1:11" ht="20.25" customHeight="1">
      <c r="A101" s="802">
        <v>96</v>
      </c>
      <c r="B101" s="2572" t="s">
        <v>161</v>
      </c>
      <c r="C101" s="2573"/>
      <c r="D101" s="2574"/>
      <c r="E101" s="803" t="s">
        <v>7</v>
      </c>
      <c r="F101" s="830" t="s">
        <v>210</v>
      </c>
      <c r="G101" s="810" t="s">
        <v>306</v>
      </c>
      <c r="H101" s="842">
        <v>400000</v>
      </c>
      <c r="I101" s="843">
        <f>H101*15%</f>
        <v>60000</v>
      </c>
      <c r="J101" s="843">
        <f t="shared" si="3"/>
        <v>340000</v>
      </c>
      <c r="K101" s="980">
        <v>96</v>
      </c>
    </row>
    <row r="102" spans="1:11" ht="20.25" customHeight="1">
      <c r="A102" s="800">
        <v>97</v>
      </c>
      <c r="B102" s="2570" t="s">
        <v>152</v>
      </c>
      <c r="C102" s="2520"/>
      <c r="D102" s="2571"/>
      <c r="E102" s="801" t="s">
        <v>7</v>
      </c>
      <c r="F102" s="831" t="s">
        <v>209</v>
      </c>
      <c r="G102" s="839" t="s">
        <v>293</v>
      </c>
      <c r="H102" s="837">
        <v>400000</v>
      </c>
      <c r="I102" s="838">
        <f>H102*15%</f>
        <v>60000</v>
      </c>
      <c r="J102" s="838">
        <f t="shared" si="3"/>
        <v>340000</v>
      </c>
      <c r="K102" s="844">
        <v>97</v>
      </c>
    </row>
    <row r="103" spans="1:11" ht="20.25" customHeight="1">
      <c r="A103" s="802">
        <v>98</v>
      </c>
      <c r="B103" s="2572" t="s">
        <v>78</v>
      </c>
      <c r="C103" s="2573"/>
      <c r="D103" s="2574"/>
      <c r="E103" s="803" t="s">
        <v>7</v>
      </c>
      <c r="F103" s="830" t="s">
        <v>209</v>
      </c>
      <c r="G103" s="845">
        <v>776428336201000</v>
      </c>
      <c r="H103" s="842">
        <v>400000</v>
      </c>
      <c r="I103" s="843">
        <f>H103*15%</f>
        <v>60000</v>
      </c>
      <c r="J103" s="843">
        <f t="shared" si="3"/>
        <v>340000</v>
      </c>
      <c r="K103" s="980">
        <v>98</v>
      </c>
    </row>
    <row r="104" spans="1:11" ht="22.5" customHeight="1">
      <c r="A104" s="800">
        <v>99</v>
      </c>
      <c r="B104" s="2570" t="s">
        <v>152</v>
      </c>
      <c r="C104" s="2520"/>
      <c r="D104" s="2571"/>
      <c r="E104" s="801" t="s">
        <v>7</v>
      </c>
      <c r="F104" s="831" t="s">
        <v>308</v>
      </c>
      <c r="G104" s="839" t="s">
        <v>263</v>
      </c>
      <c r="H104" s="837">
        <v>400000</v>
      </c>
      <c r="I104" s="838">
        <f>H104*15%</f>
        <v>60000</v>
      </c>
      <c r="J104" s="838">
        <f t="shared" si="3"/>
        <v>340000</v>
      </c>
      <c r="K104" s="844">
        <v>99</v>
      </c>
    </row>
    <row r="105" spans="1:11" ht="26.25" customHeight="1">
      <c r="A105" s="802">
        <v>100</v>
      </c>
      <c r="B105" s="2572" t="s">
        <v>161</v>
      </c>
      <c r="C105" s="2573"/>
      <c r="D105" s="2574"/>
      <c r="E105" s="803" t="s">
        <v>7</v>
      </c>
      <c r="F105" s="830" t="s">
        <v>308</v>
      </c>
      <c r="G105" s="810" t="s">
        <v>306</v>
      </c>
      <c r="H105" s="842">
        <v>400000</v>
      </c>
      <c r="I105" s="843">
        <f>H105*15%</f>
        <v>60000</v>
      </c>
      <c r="J105" s="843">
        <f t="shared" si="3"/>
        <v>340000</v>
      </c>
      <c r="K105" s="980">
        <v>100</v>
      </c>
    </row>
    <row r="106" spans="1:11" ht="20.25" customHeight="1">
      <c r="A106" s="800">
        <v>101</v>
      </c>
      <c r="B106" s="2570" t="s">
        <v>27</v>
      </c>
      <c r="C106" s="2520"/>
      <c r="D106" s="2571"/>
      <c r="E106" s="801" t="s">
        <v>10</v>
      </c>
      <c r="F106" s="829" t="s">
        <v>212</v>
      </c>
      <c r="G106" s="839" t="s">
        <v>297</v>
      </c>
      <c r="H106" s="837">
        <v>400000</v>
      </c>
      <c r="I106" s="838">
        <f>H106*5%</f>
        <v>20000</v>
      </c>
      <c r="J106" s="838">
        <f t="shared" si="3"/>
        <v>380000</v>
      </c>
      <c r="K106" s="844">
        <v>101</v>
      </c>
    </row>
    <row r="107" spans="1:11" ht="20.25" customHeight="1">
      <c r="A107" s="802">
        <v>102</v>
      </c>
      <c r="B107" s="2572" t="s">
        <v>113</v>
      </c>
      <c r="C107" s="2573"/>
      <c r="D107" s="2574"/>
      <c r="E107" s="803" t="s">
        <v>7</v>
      </c>
      <c r="F107" s="828" t="s">
        <v>212</v>
      </c>
      <c r="G107" s="845">
        <v>150836769201000</v>
      </c>
      <c r="H107" s="842">
        <v>400000</v>
      </c>
      <c r="I107" s="843">
        <f>H107*15%</f>
        <v>60000</v>
      </c>
      <c r="J107" s="843">
        <f t="shared" si="3"/>
        <v>340000</v>
      </c>
      <c r="K107" s="980">
        <v>102</v>
      </c>
    </row>
    <row r="108" spans="1:11" ht="20.25" customHeight="1">
      <c r="A108" s="800">
        <v>103</v>
      </c>
      <c r="B108" s="2570" t="s">
        <v>126</v>
      </c>
      <c r="C108" s="2520"/>
      <c r="D108" s="2571"/>
      <c r="E108" s="801" t="s">
        <v>7</v>
      </c>
      <c r="F108" s="829" t="s">
        <v>213</v>
      </c>
      <c r="G108" s="839" t="s">
        <v>295</v>
      </c>
      <c r="H108" s="837">
        <v>400000</v>
      </c>
      <c r="I108" s="838">
        <f>H108*15%</f>
        <v>60000</v>
      </c>
      <c r="J108" s="838">
        <f t="shared" si="3"/>
        <v>340000</v>
      </c>
      <c r="K108" s="844">
        <v>103</v>
      </c>
    </row>
    <row r="109" spans="1:11" ht="20.25" customHeight="1">
      <c r="A109" s="802">
        <v>104</v>
      </c>
      <c r="B109" s="2572" t="s">
        <v>23</v>
      </c>
      <c r="C109" s="2573"/>
      <c r="D109" s="2574"/>
      <c r="E109" s="803" t="s">
        <v>10</v>
      </c>
      <c r="F109" s="828" t="s">
        <v>213</v>
      </c>
      <c r="G109" s="810" t="s">
        <v>289</v>
      </c>
      <c r="H109" s="842">
        <v>400000</v>
      </c>
      <c r="I109" s="843">
        <f>H109*5%</f>
        <v>20000</v>
      </c>
      <c r="J109" s="843">
        <f t="shared" si="3"/>
        <v>380000</v>
      </c>
      <c r="K109" s="980">
        <v>104</v>
      </c>
    </row>
    <row r="110" spans="1:11" ht="20.25" customHeight="1">
      <c r="A110" s="808">
        <v>105</v>
      </c>
      <c r="B110" s="2578" t="s">
        <v>171</v>
      </c>
      <c r="C110" s="2579"/>
      <c r="D110" s="2580"/>
      <c r="E110" s="804" t="s">
        <v>10</v>
      </c>
      <c r="F110" s="827" t="s">
        <v>215</v>
      </c>
      <c r="G110" s="847" t="s">
        <v>289</v>
      </c>
      <c r="H110" s="834">
        <v>400000</v>
      </c>
      <c r="I110" s="835">
        <f>H110*5%</f>
        <v>20000</v>
      </c>
      <c r="J110" s="838">
        <f t="shared" si="3"/>
        <v>380000</v>
      </c>
      <c r="K110" s="844">
        <v>105</v>
      </c>
    </row>
    <row r="111" spans="1:11" ht="20.25" customHeight="1">
      <c r="A111" s="802">
        <v>106</v>
      </c>
      <c r="B111" s="2572" t="s">
        <v>121</v>
      </c>
      <c r="C111" s="2573"/>
      <c r="D111" s="2574"/>
      <c r="E111" s="803" t="s">
        <v>10</v>
      </c>
      <c r="F111" s="828" t="s">
        <v>215</v>
      </c>
      <c r="G111" s="845" t="s">
        <v>341</v>
      </c>
      <c r="H111" s="842">
        <v>400000</v>
      </c>
      <c r="I111" s="843">
        <f>H111*5%</f>
        <v>20000</v>
      </c>
      <c r="J111" s="838">
        <f t="shared" si="3"/>
        <v>380000</v>
      </c>
      <c r="K111" s="980">
        <v>106</v>
      </c>
    </row>
    <row r="112" spans="1:11" ht="20.25" customHeight="1">
      <c r="A112" s="800">
        <v>107</v>
      </c>
      <c r="B112" s="2570" t="s">
        <v>103</v>
      </c>
      <c r="C112" s="2520"/>
      <c r="D112" s="2571"/>
      <c r="E112" s="801" t="s">
        <v>7</v>
      </c>
      <c r="F112" s="829" t="s">
        <v>216</v>
      </c>
      <c r="G112" s="839" t="s">
        <v>301</v>
      </c>
      <c r="H112" s="837">
        <v>400000</v>
      </c>
      <c r="I112" s="838">
        <f>H112*15%</f>
        <v>60000</v>
      </c>
      <c r="J112" s="838">
        <f t="shared" si="3"/>
        <v>340000</v>
      </c>
      <c r="K112" s="844">
        <v>107</v>
      </c>
    </row>
    <row r="113" spans="1:11" ht="20.25" customHeight="1">
      <c r="A113" s="802">
        <v>108</v>
      </c>
      <c r="B113" s="2572" t="s">
        <v>63</v>
      </c>
      <c r="C113" s="2573"/>
      <c r="D113" s="2574"/>
      <c r="E113" s="803" t="s">
        <v>10</v>
      </c>
      <c r="F113" s="828" t="s">
        <v>216</v>
      </c>
      <c r="G113" s="845">
        <v>583328638201000</v>
      </c>
      <c r="H113" s="842">
        <v>400000</v>
      </c>
      <c r="I113" s="843">
        <f>H113*5%</f>
        <v>20000</v>
      </c>
      <c r="J113" s="843">
        <f t="shared" si="3"/>
        <v>380000</v>
      </c>
      <c r="K113" s="980">
        <v>108</v>
      </c>
    </row>
    <row r="114" spans="1:11" ht="20.25" customHeight="1">
      <c r="A114" s="800">
        <v>109</v>
      </c>
      <c r="B114" s="2570" t="s">
        <v>266</v>
      </c>
      <c r="C114" s="2520"/>
      <c r="D114" s="2571"/>
      <c r="E114" s="801" t="s">
        <v>7</v>
      </c>
      <c r="F114" s="829" t="s">
        <v>414</v>
      </c>
      <c r="G114" s="836" t="s">
        <v>265</v>
      </c>
      <c r="H114" s="837">
        <v>400000</v>
      </c>
      <c r="I114" s="838">
        <f>H114*15%</f>
        <v>60000</v>
      </c>
      <c r="J114" s="838">
        <f t="shared" si="3"/>
        <v>340000</v>
      </c>
      <c r="K114" s="844">
        <v>109</v>
      </c>
    </row>
    <row r="115" spans="1:11" ht="20.25" customHeight="1">
      <c r="A115" s="802">
        <v>110</v>
      </c>
      <c r="B115" s="2572" t="s">
        <v>336</v>
      </c>
      <c r="C115" s="2573"/>
      <c r="D115" s="2574"/>
      <c r="E115" s="803" t="s">
        <v>10</v>
      </c>
      <c r="F115" s="828" t="s">
        <v>414</v>
      </c>
      <c r="G115" s="845">
        <v>583330600201000</v>
      </c>
      <c r="H115" s="842">
        <v>400000</v>
      </c>
      <c r="I115" s="843">
        <f>H115*5%</f>
        <v>20000</v>
      </c>
      <c r="J115" s="843">
        <f t="shared" si="3"/>
        <v>380000</v>
      </c>
      <c r="K115" s="980">
        <v>110</v>
      </c>
    </row>
    <row r="116" spans="1:11" ht="20.25" customHeight="1">
      <c r="A116" s="800">
        <v>111</v>
      </c>
      <c r="B116" s="2570" t="s">
        <v>402</v>
      </c>
      <c r="C116" s="2520"/>
      <c r="D116" s="2571"/>
      <c r="E116" s="801" t="s">
        <v>10</v>
      </c>
      <c r="F116" s="829" t="s">
        <v>218</v>
      </c>
      <c r="G116" s="836" t="s">
        <v>290</v>
      </c>
      <c r="H116" s="837">
        <v>400000</v>
      </c>
      <c r="I116" s="838">
        <f>H116*5%</f>
        <v>20000</v>
      </c>
      <c r="J116" s="838">
        <f t="shared" si="3"/>
        <v>380000</v>
      </c>
      <c r="K116" s="844">
        <v>111</v>
      </c>
    </row>
    <row r="117" spans="1:11" ht="20.25" customHeight="1">
      <c r="A117" s="802">
        <v>112</v>
      </c>
      <c r="B117" s="2572" t="s">
        <v>118</v>
      </c>
      <c r="C117" s="2573"/>
      <c r="D117" s="2574"/>
      <c r="E117" s="803" t="s">
        <v>10</v>
      </c>
      <c r="F117" s="828" t="s">
        <v>218</v>
      </c>
      <c r="G117" s="845">
        <v>776330573201000</v>
      </c>
      <c r="H117" s="842">
        <v>400000</v>
      </c>
      <c r="I117" s="843">
        <f>H117*5%</f>
        <v>20000</v>
      </c>
      <c r="J117" s="843">
        <f t="shared" si="3"/>
        <v>380000</v>
      </c>
      <c r="K117" s="980">
        <v>112</v>
      </c>
    </row>
    <row r="118" spans="1:11" ht="20.25" customHeight="1" thickBot="1">
      <c r="A118" s="806">
        <v>113</v>
      </c>
      <c r="B118" s="2584" t="s">
        <v>176</v>
      </c>
      <c r="C118" s="2585"/>
      <c r="D118" s="2586"/>
      <c r="E118" s="807" t="s">
        <v>7</v>
      </c>
      <c r="F118" s="979" t="s">
        <v>219</v>
      </c>
      <c r="G118" s="841" t="s">
        <v>306</v>
      </c>
      <c r="H118" s="860">
        <v>400000</v>
      </c>
      <c r="I118" s="861">
        <f>H118*15%</f>
        <v>60000</v>
      </c>
      <c r="J118" s="861">
        <f t="shared" si="3"/>
        <v>340000</v>
      </c>
      <c r="K118" s="851">
        <v>113</v>
      </c>
    </row>
    <row r="119" spans="1:11" ht="20.25" customHeight="1" thickTop="1">
      <c r="A119" s="967">
        <v>114</v>
      </c>
      <c r="B119" s="2599" t="s">
        <v>29</v>
      </c>
      <c r="C119" s="2600"/>
      <c r="D119" s="2601"/>
      <c r="E119" s="968" t="s">
        <v>7</v>
      </c>
      <c r="F119" s="978" t="s">
        <v>219</v>
      </c>
      <c r="G119" s="970">
        <v>698245214201000</v>
      </c>
      <c r="H119" s="971">
        <v>400000</v>
      </c>
      <c r="I119" s="972">
        <f>H119*15%</f>
        <v>60000</v>
      </c>
      <c r="J119" s="972">
        <f t="shared" si="3"/>
        <v>340000</v>
      </c>
      <c r="K119" s="991">
        <v>114</v>
      </c>
    </row>
    <row r="120" spans="1:11" ht="20.25" customHeight="1">
      <c r="A120" s="800">
        <v>115</v>
      </c>
      <c r="B120" s="2570" t="s">
        <v>89</v>
      </c>
      <c r="C120" s="2520"/>
      <c r="D120" s="2571"/>
      <c r="E120" s="801" t="s">
        <v>10</v>
      </c>
      <c r="F120" s="829" t="s">
        <v>262</v>
      </c>
      <c r="G120" s="839">
        <v>340338524202000</v>
      </c>
      <c r="H120" s="837">
        <v>400000</v>
      </c>
      <c r="I120" s="838">
        <f>H120*5%</f>
        <v>20000</v>
      </c>
      <c r="J120" s="838">
        <f t="shared" si="3"/>
        <v>380000</v>
      </c>
      <c r="K120" s="844">
        <v>115</v>
      </c>
    </row>
    <row r="121" spans="1:11" ht="20.25" customHeight="1">
      <c r="A121" s="802">
        <v>116</v>
      </c>
      <c r="B121" s="2572" t="s">
        <v>411</v>
      </c>
      <c r="C121" s="2573"/>
      <c r="D121" s="2574"/>
      <c r="E121" s="803" t="s">
        <v>10</v>
      </c>
      <c r="F121" s="828" t="s">
        <v>262</v>
      </c>
      <c r="G121" s="845">
        <v>583330824201000</v>
      </c>
      <c r="H121" s="842">
        <v>400000</v>
      </c>
      <c r="I121" s="843">
        <f>H121*5%</f>
        <v>20000</v>
      </c>
      <c r="J121" s="843">
        <f t="shared" si="3"/>
        <v>380000</v>
      </c>
      <c r="K121" s="980">
        <v>116</v>
      </c>
    </row>
    <row r="122" spans="1:11" ht="23.25" customHeight="1">
      <c r="A122" s="808">
        <v>117</v>
      </c>
      <c r="B122" s="2578" t="s">
        <v>305</v>
      </c>
      <c r="C122" s="2579"/>
      <c r="D122" s="2580"/>
      <c r="E122" s="804" t="s">
        <v>7</v>
      </c>
      <c r="F122" s="850" t="s">
        <v>333</v>
      </c>
      <c r="G122" s="847" t="s">
        <v>278</v>
      </c>
      <c r="H122" s="834">
        <v>400000</v>
      </c>
      <c r="I122" s="835">
        <f>H122*15%</f>
        <v>60000</v>
      </c>
      <c r="J122" s="835">
        <f t="shared" si="3"/>
        <v>340000</v>
      </c>
      <c r="K122" s="844">
        <v>117</v>
      </c>
    </row>
    <row r="123" spans="1:11" ht="25.5" customHeight="1">
      <c r="A123" s="802">
        <v>118</v>
      </c>
      <c r="B123" s="2572" t="s">
        <v>103</v>
      </c>
      <c r="C123" s="2573"/>
      <c r="D123" s="2574"/>
      <c r="E123" s="803" t="s">
        <v>7</v>
      </c>
      <c r="F123" s="830" t="s">
        <v>333</v>
      </c>
      <c r="G123" s="849">
        <v>776330565201000</v>
      </c>
      <c r="H123" s="842">
        <v>400000</v>
      </c>
      <c r="I123" s="843">
        <f>H123*15%</f>
        <v>60000</v>
      </c>
      <c r="J123" s="843">
        <f t="shared" si="3"/>
        <v>340000</v>
      </c>
      <c r="K123" s="980">
        <v>118</v>
      </c>
    </row>
    <row r="124" spans="1:11" ht="24" customHeight="1">
      <c r="A124" s="800">
        <v>119</v>
      </c>
      <c r="B124" s="2570" t="s">
        <v>294</v>
      </c>
      <c r="C124" s="2520"/>
      <c r="D124" s="2571"/>
      <c r="E124" s="801" t="s">
        <v>7</v>
      </c>
      <c r="F124" s="831" t="s">
        <v>234</v>
      </c>
      <c r="G124" s="839" t="s">
        <v>249</v>
      </c>
      <c r="H124" s="837">
        <v>400000</v>
      </c>
      <c r="I124" s="838">
        <f>H124*15%</f>
        <v>60000</v>
      </c>
      <c r="J124" s="838">
        <f t="shared" si="3"/>
        <v>340000</v>
      </c>
      <c r="K124" s="844">
        <v>119</v>
      </c>
    </row>
    <row r="125" spans="1:11" ht="24.75" customHeight="1">
      <c r="A125" s="802">
        <v>120</v>
      </c>
      <c r="B125" s="2572" t="s">
        <v>45</v>
      </c>
      <c r="C125" s="2573"/>
      <c r="D125" s="2574"/>
      <c r="E125" s="803" t="s">
        <v>10</v>
      </c>
      <c r="F125" s="830" t="s">
        <v>234</v>
      </c>
      <c r="G125" s="810" t="s">
        <v>244</v>
      </c>
      <c r="H125" s="842">
        <v>400000</v>
      </c>
      <c r="I125" s="843">
        <f>H125*5%</f>
        <v>20000</v>
      </c>
      <c r="J125" s="843">
        <f t="shared" si="3"/>
        <v>380000</v>
      </c>
      <c r="K125" s="980">
        <v>120</v>
      </c>
    </row>
    <row r="126" spans="1:11" ht="20.25" customHeight="1">
      <c r="A126" s="800">
        <v>121</v>
      </c>
      <c r="B126" s="2570" t="s">
        <v>40</v>
      </c>
      <c r="C126" s="2520"/>
      <c r="D126" s="2571"/>
      <c r="E126" s="801" t="s">
        <v>7</v>
      </c>
      <c r="F126" s="829" t="s">
        <v>223</v>
      </c>
      <c r="G126" s="836" t="s">
        <v>272</v>
      </c>
      <c r="H126" s="837">
        <v>400000</v>
      </c>
      <c r="I126" s="838">
        <f>H126*15%</f>
        <v>60000</v>
      </c>
      <c r="J126" s="838">
        <f t="shared" si="3"/>
        <v>340000</v>
      </c>
      <c r="K126" s="844">
        <v>121</v>
      </c>
    </row>
    <row r="127" spans="1:11" ht="20.25" customHeight="1">
      <c r="A127" s="802">
        <v>122</v>
      </c>
      <c r="B127" s="2572" t="s">
        <v>131</v>
      </c>
      <c r="C127" s="2573"/>
      <c r="D127" s="2574"/>
      <c r="E127" s="803" t="s">
        <v>10</v>
      </c>
      <c r="F127" s="828" t="s">
        <v>223</v>
      </c>
      <c r="G127" s="845">
        <v>81042646201000</v>
      </c>
      <c r="H127" s="842">
        <v>400000</v>
      </c>
      <c r="I127" s="843">
        <f>H127*5%</f>
        <v>20000</v>
      </c>
      <c r="J127" s="843">
        <f t="shared" si="3"/>
        <v>380000</v>
      </c>
      <c r="K127" s="980">
        <v>122</v>
      </c>
    </row>
    <row r="128" spans="1:11" ht="20.25" customHeight="1">
      <c r="A128" s="808">
        <v>123</v>
      </c>
      <c r="B128" s="2578" t="s">
        <v>132</v>
      </c>
      <c r="C128" s="2579"/>
      <c r="D128" s="2580"/>
      <c r="E128" s="804" t="s">
        <v>7</v>
      </c>
      <c r="F128" s="827" t="s">
        <v>222</v>
      </c>
      <c r="G128" s="839">
        <v>810425444201000</v>
      </c>
      <c r="H128" s="834">
        <v>400000</v>
      </c>
      <c r="I128" s="835">
        <f>H128*15%</f>
        <v>60000</v>
      </c>
      <c r="J128" s="835">
        <f t="shared" si="3"/>
        <v>340000</v>
      </c>
      <c r="K128" s="844">
        <v>123</v>
      </c>
    </row>
    <row r="129" spans="1:11" ht="20.25" customHeight="1">
      <c r="A129" s="802">
        <v>124</v>
      </c>
      <c r="B129" s="2572" t="s">
        <v>90</v>
      </c>
      <c r="C129" s="2573"/>
      <c r="D129" s="2574"/>
      <c r="E129" s="803" t="s">
        <v>10</v>
      </c>
      <c r="F129" s="828" t="s">
        <v>222</v>
      </c>
      <c r="G129" s="845">
        <v>254291289201000</v>
      </c>
      <c r="H129" s="842">
        <v>400000</v>
      </c>
      <c r="I129" s="843">
        <f>H129*5%</f>
        <v>20000</v>
      </c>
      <c r="J129" s="843">
        <f t="shared" si="3"/>
        <v>380000</v>
      </c>
      <c r="K129" s="980">
        <v>124</v>
      </c>
    </row>
    <row r="130" spans="1:11" ht="20.25" customHeight="1">
      <c r="A130" s="800">
        <v>125</v>
      </c>
      <c r="B130" s="2570" t="s">
        <v>6</v>
      </c>
      <c r="C130" s="2520"/>
      <c r="D130" s="2571"/>
      <c r="E130" s="801" t="s">
        <v>7</v>
      </c>
      <c r="F130" s="829" t="s">
        <v>224</v>
      </c>
      <c r="G130" s="902" t="s">
        <v>586</v>
      </c>
      <c r="H130" s="837">
        <v>400000</v>
      </c>
      <c r="I130" s="838">
        <f>H130*15%</f>
        <v>60000</v>
      </c>
      <c r="J130" s="838">
        <f t="shared" si="3"/>
        <v>340000</v>
      </c>
      <c r="K130" s="844">
        <v>125</v>
      </c>
    </row>
    <row r="131" spans="1:11" ht="20.25" customHeight="1">
      <c r="A131" s="802">
        <v>126</v>
      </c>
      <c r="B131" s="2572" t="s">
        <v>9</v>
      </c>
      <c r="C131" s="2573"/>
      <c r="D131" s="2574"/>
      <c r="E131" s="803" t="s">
        <v>10</v>
      </c>
      <c r="F131" s="828" t="s">
        <v>224</v>
      </c>
      <c r="G131" s="810" t="s">
        <v>301</v>
      </c>
      <c r="H131" s="842">
        <v>400000</v>
      </c>
      <c r="I131" s="843">
        <f>H131*5%</f>
        <v>20000</v>
      </c>
      <c r="J131" s="843">
        <f t="shared" si="3"/>
        <v>380000</v>
      </c>
      <c r="K131" s="980">
        <v>126</v>
      </c>
    </row>
    <row r="132" spans="1:11" ht="20.25" customHeight="1">
      <c r="A132" s="800">
        <v>127</v>
      </c>
      <c r="B132" s="2570" t="s">
        <v>387</v>
      </c>
      <c r="C132" s="2520"/>
      <c r="D132" s="2571"/>
      <c r="E132" s="801" t="s">
        <v>7</v>
      </c>
      <c r="F132" s="829" t="s">
        <v>221</v>
      </c>
      <c r="G132" s="836" t="s">
        <v>334</v>
      </c>
      <c r="H132" s="837">
        <v>400000</v>
      </c>
      <c r="I132" s="838">
        <f>H132*15%</f>
        <v>60000</v>
      </c>
      <c r="J132" s="838">
        <f t="shared" si="3"/>
        <v>340000</v>
      </c>
      <c r="K132" s="844">
        <v>127</v>
      </c>
    </row>
    <row r="133" spans="1:11" ht="20.25" customHeight="1">
      <c r="A133" s="802">
        <v>128</v>
      </c>
      <c r="B133" s="2572" t="s">
        <v>100</v>
      </c>
      <c r="C133" s="2573"/>
      <c r="D133" s="2574"/>
      <c r="E133" s="803" t="s">
        <v>7</v>
      </c>
      <c r="F133" s="828" t="s">
        <v>221</v>
      </c>
      <c r="G133" s="810" t="s">
        <v>282</v>
      </c>
      <c r="H133" s="842">
        <v>400000</v>
      </c>
      <c r="I133" s="843">
        <f>H133*15%</f>
        <v>60000</v>
      </c>
      <c r="J133" s="843">
        <f t="shared" si="3"/>
        <v>340000</v>
      </c>
      <c r="K133" s="980">
        <v>128</v>
      </c>
    </row>
    <row r="134" spans="1:11" ht="20.25" customHeight="1">
      <c r="A134" s="800">
        <v>129</v>
      </c>
      <c r="B134" s="2570" t="s">
        <v>172</v>
      </c>
      <c r="C134" s="2520"/>
      <c r="D134" s="2571"/>
      <c r="E134" s="801" t="s">
        <v>7</v>
      </c>
      <c r="F134" s="829" t="s">
        <v>227</v>
      </c>
      <c r="G134" s="839" t="s">
        <v>291</v>
      </c>
      <c r="H134" s="837">
        <v>400000</v>
      </c>
      <c r="I134" s="838">
        <f>H134*15%</f>
        <v>60000</v>
      </c>
      <c r="J134" s="838">
        <f t="shared" si="3"/>
        <v>340000</v>
      </c>
      <c r="K134" s="844">
        <v>129</v>
      </c>
    </row>
    <row r="135" spans="1:11" ht="20.25" customHeight="1">
      <c r="A135" s="802">
        <v>130</v>
      </c>
      <c r="B135" s="2572" t="s">
        <v>95</v>
      </c>
      <c r="C135" s="2573"/>
      <c r="D135" s="2574"/>
      <c r="E135" s="803" t="s">
        <v>10</v>
      </c>
      <c r="F135" s="828" t="s">
        <v>227</v>
      </c>
      <c r="G135" s="845">
        <v>698245321121000</v>
      </c>
      <c r="H135" s="842">
        <v>400000</v>
      </c>
      <c r="I135" s="843">
        <f>H135*5%</f>
        <v>20000</v>
      </c>
      <c r="J135" s="843">
        <f t="shared" ref="J135:J171" si="5">H135-I135</f>
        <v>380000</v>
      </c>
      <c r="K135" s="980">
        <v>130</v>
      </c>
    </row>
    <row r="136" spans="1:11" ht="23.25" customHeight="1">
      <c r="A136" s="800">
        <v>131</v>
      </c>
      <c r="B136" s="2570" t="s">
        <v>172</v>
      </c>
      <c r="C136" s="2520"/>
      <c r="D136" s="2571"/>
      <c r="E136" s="801" t="s">
        <v>7</v>
      </c>
      <c r="F136" s="831" t="s">
        <v>456</v>
      </c>
      <c r="G136" s="839">
        <v>776427908201000</v>
      </c>
      <c r="H136" s="837">
        <v>400000</v>
      </c>
      <c r="I136" s="838">
        <f>H136*15%</f>
        <v>60000</v>
      </c>
      <c r="J136" s="838">
        <f t="shared" si="5"/>
        <v>340000</v>
      </c>
      <c r="K136" s="844">
        <v>131</v>
      </c>
    </row>
    <row r="137" spans="1:11" ht="25.5" customHeight="1">
      <c r="A137" s="802">
        <v>132</v>
      </c>
      <c r="B137" s="2572" t="s">
        <v>95</v>
      </c>
      <c r="C137" s="2573"/>
      <c r="D137" s="2574"/>
      <c r="E137" s="803" t="s">
        <v>10</v>
      </c>
      <c r="F137" s="830" t="s">
        <v>456</v>
      </c>
      <c r="G137" s="845">
        <v>698245321121000</v>
      </c>
      <c r="H137" s="842">
        <v>400000</v>
      </c>
      <c r="I137" s="843">
        <f>H137*5%</f>
        <v>20000</v>
      </c>
      <c r="J137" s="843">
        <f t="shared" si="5"/>
        <v>380000</v>
      </c>
      <c r="K137" s="980">
        <v>132</v>
      </c>
    </row>
    <row r="138" spans="1:11" ht="24" customHeight="1">
      <c r="A138" s="800">
        <v>133</v>
      </c>
      <c r="B138" s="2570" t="s">
        <v>172</v>
      </c>
      <c r="C138" s="2520"/>
      <c r="D138" s="2571"/>
      <c r="E138" s="801" t="s">
        <v>7</v>
      </c>
      <c r="F138" s="831" t="s">
        <v>261</v>
      </c>
      <c r="G138" s="839">
        <v>776427908201000</v>
      </c>
      <c r="H138" s="837">
        <v>400000</v>
      </c>
      <c r="I138" s="838">
        <f>H138*15%</f>
        <v>60000</v>
      </c>
      <c r="J138" s="838">
        <f t="shared" si="5"/>
        <v>340000</v>
      </c>
      <c r="K138" s="844">
        <v>133</v>
      </c>
    </row>
    <row r="139" spans="1:11" ht="23.25" customHeight="1">
      <c r="A139" s="802">
        <v>134</v>
      </c>
      <c r="B139" s="2572" t="s">
        <v>95</v>
      </c>
      <c r="C139" s="2573"/>
      <c r="D139" s="2574"/>
      <c r="E139" s="803" t="s">
        <v>10</v>
      </c>
      <c r="F139" s="830" t="s">
        <v>261</v>
      </c>
      <c r="G139" s="845">
        <v>698245321121000</v>
      </c>
      <c r="H139" s="842">
        <v>400000</v>
      </c>
      <c r="I139" s="843">
        <f>H139*5%</f>
        <v>20000</v>
      </c>
      <c r="J139" s="843">
        <f t="shared" si="5"/>
        <v>380000</v>
      </c>
      <c r="K139" s="980">
        <v>134</v>
      </c>
    </row>
    <row r="140" spans="1:11" ht="20.25" customHeight="1">
      <c r="A140" s="800">
        <v>135</v>
      </c>
      <c r="B140" s="2570" t="s">
        <v>42</v>
      </c>
      <c r="C140" s="2520"/>
      <c r="D140" s="2571"/>
      <c r="E140" s="801" t="s">
        <v>10</v>
      </c>
      <c r="F140" s="829" t="s">
        <v>228</v>
      </c>
      <c r="G140" s="974" t="s">
        <v>619</v>
      </c>
      <c r="H140" s="837">
        <v>400000</v>
      </c>
      <c r="I140" s="838">
        <f>H140*5%</f>
        <v>20000</v>
      </c>
      <c r="J140" s="838">
        <f t="shared" si="5"/>
        <v>380000</v>
      </c>
      <c r="K140" s="844">
        <v>135</v>
      </c>
    </row>
    <row r="141" spans="1:11" ht="20.25" customHeight="1">
      <c r="A141" s="802">
        <v>136</v>
      </c>
      <c r="B141" s="2572" t="s">
        <v>52</v>
      </c>
      <c r="C141" s="2573"/>
      <c r="D141" s="2574"/>
      <c r="E141" s="803" t="s">
        <v>7</v>
      </c>
      <c r="F141" s="828" t="s">
        <v>228</v>
      </c>
      <c r="G141" s="845" t="s">
        <v>389</v>
      </c>
      <c r="H141" s="842">
        <v>400000</v>
      </c>
      <c r="I141" s="843">
        <f>H141*15%</f>
        <v>60000</v>
      </c>
      <c r="J141" s="843">
        <f t="shared" si="5"/>
        <v>340000</v>
      </c>
      <c r="K141" s="980">
        <v>136</v>
      </c>
    </row>
    <row r="142" spans="1:11" ht="20.25" customHeight="1">
      <c r="A142" s="800">
        <v>137</v>
      </c>
      <c r="B142" s="2570" t="s">
        <v>302</v>
      </c>
      <c r="C142" s="2520"/>
      <c r="D142" s="2571"/>
      <c r="E142" s="801" t="s">
        <v>7</v>
      </c>
      <c r="F142" s="829" t="s">
        <v>229</v>
      </c>
      <c r="G142" s="839">
        <v>577535255201000</v>
      </c>
      <c r="H142" s="837">
        <v>400000</v>
      </c>
      <c r="I142" s="838">
        <f>H142*15%</f>
        <v>60000</v>
      </c>
      <c r="J142" s="838">
        <f t="shared" si="5"/>
        <v>340000</v>
      </c>
      <c r="K142" s="844">
        <v>137</v>
      </c>
    </row>
    <row r="143" spans="1:11" ht="20.25" customHeight="1">
      <c r="A143" s="802">
        <v>138</v>
      </c>
      <c r="B143" s="2572" t="s">
        <v>112</v>
      </c>
      <c r="C143" s="2573"/>
      <c r="D143" s="2574"/>
      <c r="E143" s="803" t="s">
        <v>10</v>
      </c>
      <c r="F143" s="828" t="s">
        <v>229</v>
      </c>
      <c r="G143" s="810" t="s">
        <v>583</v>
      </c>
      <c r="H143" s="842">
        <v>400000</v>
      </c>
      <c r="I143" s="843">
        <f>H143*5%</f>
        <v>20000</v>
      </c>
      <c r="J143" s="843">
        <f t="shared" si="5"/>
        <v>380000</v>
      </c>
      <c r="K143" s="980">
        <v>138</v>
      </c>
    </row>
    <row r="144" spans="1:11" ht="24.75" customHeight="1">
      <c r="A144" s="800">
        <v>139</v>
      </c>
      <c r="B144" s="2570" t="s">
        <v>179</v>
      </c>
      <c r="C144" s="2520"/>
      <c r="D144" s="2571"/>
      <c r="E144" s="801" t="s">
        <v>7</v>
      </c>
      <c r="F144" s="831" t="s">
        <v>267</v>
      </c>
      <c r="G144" s="839">
        <v>685794471201000</v>
      </c>
      <c r="H144" s="837">
        <v>400000</v>
      </c>
      <c r="I144" s="838">
        <f t="shared" ref="I144:I150" si="6">H144*15%</f>
        <v>60000</v>
      </c>
      <c r="J144" s="838">
        <f t="shared" si="5"/>
        <v>340000</v>
      </c>
      <c r="K144" s="844">
        <v>139</v>
      </c>
    </row>
    <row r="145" spans="1:11" ht="24" customHeight="1">
      <c r="A145" s="802">
        <v>140</v>
      </c>
      <c r="B145" s="2572" t="s">
        <v>80</v>
      </c>
      <c r="C145" s="2573"/>
      <c r="D145" s="2574"/>
      <c r="E145" s="803" t="s">
        <v>7</v>
      </c>
      <c r="F145" s="830" t="s">
        <v>267</v>
      </c>
      <c r="G145" s="845">
        <v>148890759201000</v>
      </c>
      <c r="H145" s="842">
        <v>400000</v>
      </c>
      <c r="I145" s="843">
        <f t="shared" si="6"/>
        <v>60000</v>
      </c>
      <c r="J145" s="843">
        <f t="shared" si="5"/>
        <v>340000</v>
      </c>
      <c r="K145" s="980">
        <v>140</v>
      </c>
    </row>
    <row r="146" spans="1:11" ht="27" customHeight="1">
      <c r="A146" s="800">
        <v>141</v>
      </c>
      <c r="B146" s="2570" t="s">
        <v>179</v>
      </c>
      <c r="C146" s="2520"/>
      <c r="D146" s="2571"/>
      <c r="E146" s="801" t="s">
        <v>7</v>
      </c>
      <c r="F146" s="831" t="s">
        <v>268</v>
      </c>
      <c r="G146" s="839">
        <v>685794471201000</v>
      </c>
      <c r="H146" s="837">
        <v>400000</v>
      </c>
      <c r="I146" s="838">
        <f t="shared" si="6"/>
        <v>60000</v>
      </c>
      <c r="J146" s="838">
        <f t="shared" si="5"/>
        <v>340000</v>
      </c>
      <c r="K146" s="844">
        <v>141</v>
      </c>
    </row>
    <row r="147" spans="1:11" ht="27.75" customHeight="1">
      <c r="A147" s="802">
        <v>142</v>
      </c>
      <c r="B147" s="2572" t="s">
        <v>80</v>
      </c>
      <c r="C147" s="2573"/>
      <c r="D147" s="2574"/>
      <c r="E147" s="803" t="s">
        <v>7</v>
      </c>
      <c r="F147" s="830" t="s">
        <v>268</v>
      </c>
      <c r="G147" s="845">
        <v>148890759201000</v>
      </c>
      <c r="H147" s="842">
        <v>400000</v>
      </c>
      <c r="I147" s="843">
        <f t="shared" si="6"/>
        <v>60000</v>
      </c>
      <c r="J147" s="843">
        <f t="shared" si="5"/>
        <v>340000</v>
      </c>
      <c r="K147" s="980">
        <v>142</v>
      </c>
    </row>
    <row r="148" spans="1:11" ht="27.75" customHeight="1">
      <c r="A148" s="800">
        <v>143</v>
      </c>
      <c r="B148" s="2570" t="s">
        <v>179</v>
      </c>
      <c r="C148" s="2520"/>
      <c r="D148" s="2571"/>
      <c r="E148" s="801" t="s">
        <v>7</v>
      </c>
      <c r="F148" s="831" t="s">
        <v>400</v>
      </c>
      <c r="G148" s="839">
        <v>685794471201000</v>
      </c>
      <c r="H148" s="837">
        <v>400000</v>
      </c>
      <c r="I148" s="838">
        <f t="shared" si="6"/>
        <v>60000</v>
      </c>
      <c r="J148" s="838">
        <f t="shared" si="5"/>
        <v>340000</v>
      </c>
      <c r="K148" s="844">
        <v>143</v>
      </c>
    </row>
    <row r="149" spans="1:11" ht="27.75" customHeight="1">
      <c r="A149" s="802">
        <v>144</v>
      </c>
      <c r="B149" s="2572" t="s">
        <v>80</v>
      </c>
      <c r="C149" s="2573"/>
      <c r="D149" s="2574"/>
      <c r="E149" s="803" t="s">
        <v>7</v>
      </c>
      <c r="F149" s="830" t="s">
        <v>400</v>
      </c>
      <c r="G149" s="845">
        <v>148890759201000</v>
      </c>
      <c r="H149" s="842">
        <v>400000</v>
      </c>
      <c r="I149" s="843">
        <f t="shared" si="6"/>
        <v>60000</v>
      </c>
      <c r="J149" s="843">
        <f t="shared" si="5"/>
        <v>340000</v>
      </c>
      <c r="K149" s="980">
        <v>144</v>
      </c>
    </row>
    <row r="150" spans="1:11" ht="20.25" customHeight="1">
      <c r="A150" s="800">
        <v>145</v>
      </c>
      <c r="B150" s="2570" t="s">
        <v>24</v>
      </c>
      <c r="C150" s="2520"/>
      <c r="D150" s="2571"/>
      <c r="E150" s="801" t="s">
        <v>7</v>
      </c>
      <c r="F150" s="829" t="s">
        <v>230</v>
      </c>
      <c r="G150" s="839" t="s">
        <v>249</v>
      </c>
      <c r="H150" s="837">
        <v>400000</v>
      </c>
      <c r="I150" s="838">
        <f t="shared" si="6"/>
        <v>60000</v>
      </c>
      <c r="J150" s="838">
        <f t="shared" si="5"/>
        <v>340000</v>
      </c>
      <c r="K150" s="844">
        <v>145</v>
      </c>
    </row>
    <row r="151" spans="1:11" ht="20.25" customHeight="1">
      <c r="A151" s="802">
        <v>146</v>
      </c>
      <c r="B151" s="2572" t="s">
        <v>41</v>
      </c>
      <c r="C151" s="2573"/>
      <c r="D151" s="2574"/>
      <c r="E151" s="803" t="s">
        <v>10</v>
      </c>
      <c r="F151" s="828" t="s">
        <v>230</v>
      </c>
      <c r="G151" s="810" t="s">
        <v>584</v>
      </c>
      <c r="H151" s="842">
        <v>400000</v>
      </c>
      <c r="I151" s="843">
        <f>H151*5%</f>
        <v>20000</v>
      </c>
      <c r="J151" s="843">
        <f t="shared" si="5"/>
        <v>380000</v>
      </c>
      <c r="K151" s="980">
        <v>146</v>
      </c>
    </row>
    <row r="152" spans="1:11" ht="20.25" customHeight="1">
      <c r="A152" s="808">
        <v>147</v>
      </c>
      <c r="B152" s="2578" t="s">
        <v>41</v>
      </c>
      <c r="C152" s="2579"/>
      <c r="D152" s="2580"/>
      <c r="E152" s="804" t="s">
        <v>10</v>
      </c>
      <c r="F152" s="827" t="s">
        <v>233</v>
      </c>
      <c r="G152" s="810" t="s">
        <v>584</v>
      </c>
      <c r="H152" s="834">
        <v>400000</v>
      </c>
      <c r="I152" s="835">
        <f>H152*5%</f>
        <v>20000</v>
      </c>
      <c r="J152" s="835">
        <f t="shared" si="5"/>
        <v>380000</v>
      </c>
      <c r="K152" s="844">
        <v>147</v>
      </c>
    </row>
    <row r="153" spans="1:11" ht="20.25" customHeight="1">
      <c r="A153" s="802">
        <v>148</v>
      </c>
      <c r="B153" s="2572" t="s">
        <v>100</v>
      </c>
      <c r="C153" s="2573"/>
      <c r="D153" s="2574"/>
      <c r="E153" s="803" t="s">
        <v>7</v>
      </c>
      <c r="F153" s="828" t="s">
        <v>233</v>
      </c>
      <c r="G153" s="810" t="s">
        <v>282</v>
      </c>
      <c r="H153" s="842">
        <v>400000</v>
      </c>
      <c r="I153" s="843">
        <f>H153*15%</f>
        <v>60000</v>
      </c>
      <c r="J153" s="843">
        <f t="shared" si="5"/>
        <v>340000</v>
      </c>
      <c r="K153" s="980">
        <v>148</v>
      </c>
    </row>
    <row r="154" spans="1:11" ht="20.25" customHeight="1">
      <c r="A154" s="800">
        <v>149</v>
      </c>
      <c r="B154" s="2570" t="s">
        <v>184</v>
      </c>
      <c r="C154" s="2520"/>
      <c r="D154" s="2571"/>
      <c r="E154" s="801" t="s">
        <v>7</v>
      </c>
      <c r="F154" s="829" t="s">
        <v>231</v>
      </c>
      <c r="G154" s="839" t="s">
        <v>288</v>
      </c>
      <c r="H154" s="837">
        <v>400000</v>
      </c>
      <c r="I154" s="838">
        <f>H154*15%</f>
        <v>60000</v>
      </c>
      <c r="J154" s="838">
        <f t="shared" si="5"/>
        <v>340000</v>
      </c>
      <c r="K154" s="844">
        <v>149</v>
      </c>
    </row>
    <row r="155" spans="1:11" ht="20.25" customHeight="1" thickBot="1">
      <c r="A155" s="806">
        <v>150</v>
      </c>
      <c r="B155" s="2584" t="s">
        <v>18</v>
      </c>
      <c r="C155" s="2585"/>
      <c r="D155" s="2586"/>
      <c r="E155" s="807" t="s">
        <v>10</v>
      </c>
      <c r="F155" s="979" t="s">
        <v>231</v>
      </c>
      <c r="G155" s="841">
        <v>776427254201000</v>
      </c>
      <c r="H155" s="860">
        <v>400000</v>
      </c>
      <c r="I155" s="861">
        <f>H155*5%</f>
        <v>20000</v>
      </c>
      <c r="J155" s="861">
        <f t="shared" si="5"/>
        <v>380000</v>
      </c>
      <c r="K155" s="981">
        <v>150</v>
      </c>
    </row>
    <row r="156" spans="1:11" ht="20.25" customHeight="1" thickTop="1">
      <c r="A156" s="982">
        <v>151</v>
      </c>
      <c r="B156" s="2587" t="s">
        <v>24</v>
      </c>
      <c r="C156" s="2588"/>
      <c r="D156" s="2589"/>
      <c r="E156" s="983" t="s">
        <v>7</v>
      </c>
      <c r="F156" s="992" t="s">
        <v>232</v>
      </c>
      <c r="G156" s="985" t="s">
        <v>249</v>
      </c>
      <c r="H156" s="986">
        <v>400000</v>
      </c>
      <c r="I156" s="987">
        <f>H156*15%</f>
        <v>60000</v>
      </c>
      <c r="J156" s="987">
        <f t="shared" si="5"/>
        <v>340000</v>
      </c>
      <c r="K156" s="988">
        <v>151</v>
      </c>
    </row>
    <row r="157" spans="1:11" ht="20.25" customHeight="1">
      <c r="A157" s="802">
        <v>152</v>
      </c>
      <c r="B157" s="2572" t="s">
        <v>104</v>
      </c>
      <c r="C157" s="2573"/>
      <c r="D157" s="2574"/>
      <c r="E157" s="803" t="s">
        <v>7</v>
      </c>
      <c r="F157" s="977" t="s">
        <v>232</v>
      </c>
      <c r="G157" s="845">
        <v>698230323201000</v>
      </c>
      <c r="H157" s="842">
        <v>400000</v>
      </c>
      <c r="I157" s="843">
        <f>H157*15%</f>
        <v>60000</v>
      </c>
      <c r="J157" s="843">
        <f t="shared" si="5"/>
        <v>340000</v>
      </c>
      <c r="K157" s="980">
        <v>152</v>
      </c>
    </row>
    <row r="158" spans="1:11" ht="23.25" customHeight="1">
      <c r="A158" s="800">
        <v>153</v>
      </c>
      <c r="B158" s="2570" t="s">
        <v>38</v>
      </c>
      <c r="C158" s="2520"/>
      <c r="D158" s="2571"/>
      <c r="E158" s="801" t="s">
        <v>7</v>
      </c>
      <c r="F158" s="831" t="s">
        <v>236</v>
      </c>
      <c r="G158" s="840">
        <v>776428963201</v>
      </c>
      <c r="H158" s="837">
        <v>400000</v>
      </c>
      <c r="I158" s="838">
        <f>H158*15%</f>
        <v>60000</v>
      </c>
      <c r="J158" s="838">
        <f t="shared" si="5"/>
        <v>340000</v>
      </c>
      <c r="K158" s="844">
        <v>153</v>
      </c>
    </row>
    <row r="159" spans="1:11" ht="26.25" customHeight="1">
      <c r="A159" s="802">
        <v>154</v>
      </c>
      <c r="B159" s="2572" t="s">
        <v>167</v>
      </c>
      <c r="C159" s="2573"/>
      <c r="D159" s="2574"/>
      <c r="E159" s="803" t="s">
        <v>7</v>
      </c>
      <c r="F159" s="830" t="s">
        <v>236</v>
      </c>
      <c r="G159" s="849" t="s">
        <v>301</v>
      </c>
      <c r="H159" s="842">
        <v>400000</v>
      </c>
      <c r="I159" s="843">
        <f>H159*15%</f>
        <v>60000</v>
      </c>
      <c r="J159" s="843">
        <f t="shared" si="5"/>
        <v>340000</v>
      </c>
      <c r="K159" s="980">
        <v>154</v>
      </c>
    </row>
    <row r="160" spans="1:11" ht="20.25" customHeight="1">
      <c r="A160" s="808">
        <v>155</v>
      </c>
      <c r="B160" s="2578" t="s">
        <v>129</v>
      </c>
      <c r="C160" s="2579"/>
      <c r="D160" s="2580"/>
      <c r="E160" s="804" t="s">
        <v>10</v>
      </c>
      <c r="F160" s="960" t="s">
        <v>211</v>
      </c>
      <c r="G160" s="847" t="s">
        <v>265</v>
      </c>
      <c r="H160" s="834">
        <v>400000</v>
      </c>
      <c r="I160" s="835">
        <f>H160*5%</f>
        <v>20000</v>
      </c>
      <c r="J160" s="835">
        <f t="shared" si="5"/>
        <v>380000</v>
      </c>
      <c r="K160" s="844">
        <v>155</v>
      </c>
    </row>
    <row r="161" spans="1:11" ht="20.25" customHeight="1">
      <c r="A161" s="802">
        <v>156</v>
      </c>
      <c r="B161" s="2572" t="s">
        <v>161</v>
      </c>
      <c r="C161" s="2573"/>
      <c r="D161" s="2574"/>
      <c r="E161" s="803" t="s">
        <v>7</v>
      </c>
      <c r="F161" s="959" t="s">
        <v>211</v>
      </c>
      <c r="G161" s="810" t="s">
        <v>306</v>
      </c>
      <c r="H161" s="842">
        <v>400000</v>
      </c>
      <c r="I161" s="843">
        <f>H161*15%</f>
        <v>60000</v>
      </c>
      <c r="J161" s="843">
        <f t="shared" si="5"/>
        <v>340000</v>
      </c>
      <c r="K161" s="980">
        <v>156</v>
      </c>
    </row>
    <row r="162" spans="1:11" ht="20.25" customHeight="1">
      <c r="A162" s="808">
        <v>157</v>
      </c>
      <c r="B162" s="2578" t="s">
        <v>126</v>
      </c>
      <c r="C162" s="2579"/>
      <c r="D162" s="2580"/>
      <c r="E162" s="804" t="s">
        <v>7</v>
      </c>
      <c r="F162" s="827" t="s">
        <v>214</v>
      </c>
      <c r="G162" s="847" t="s">
        <v>295</v>
      </c>
      <c r="H162" s="834">
        <v>400000</v>
      </c>
      <c r="I162" s="835">
        <f>H162*15%</f>
        <v>60000</v>
      </c>
      <c r="J162" s="835">
        <f t="shared" si="5"/>
        <v>340000</v>
      </c>
      <c r="K162" s="844">
        <v>157</v>
      </c>
    </row>
    <row r="163" spans="1:11" ht="20.25" customHeight="1">
      <c r="A163" s="802">
        <v>158</v>
      </c>
      <c r="B163" s="2572" t="s">
        <v>23</v>
      </c>
      <c r="C163" s="2573"/>
      <c r="D163" s="2574"/>
      <c r="E163" s="803" t="s">
        <v>10</v>
      </c>
      <c r="F163" s="828" t="s">
        <v>214</v>
      </c>
      <c r="G163" s="810" t="s">
        <v>289</v>
      </c>
      <c r="H163" s="842">
        <v>400000</v>
      </c>
      <c r="I163" s="843">
        <f>H163*5%</f>
        <v>20000</v>
      </c>
      <c r="J163" s="843">
        <f t="shared" si="5"/>
        <v>380000</v>
      </c>
      <c r="K163" s="980">
        <v>158</v>
      </c>
    </row>
    <row r="164" spans="1:11" ht="20.25" customHeight="1">
      <c r="A164" s="800">
        <v>159</v>
      </c>
      <c r="B164" s="2570" t="s">
        <v>176</v>
      </c>
      <c r="C164" s="2520"/>
      <c r="D164" s="2571"/>
      <c r="E164" s="801" t="s">
        <v>7</v>
      </c>
      <c r="F164" s="829" t="s">
        <v>220</v>
      </c>
      <c r="G164" s="839" t="s">
        <v>306</v>
      </c>
      <c r="H164" s="837">
        <v>400000</v>
      </c>
      <c r="I164" s="838">
        <f>H164*15%</f>
        <v>60000</v>
      </c>
      <c r="J164" s="838">
        <f t="shared" si="5"/>
        <v>340000</v>
      </c>
      <c r="K164" s="844">
        <v>159</v>
      </c>
    </row>
    <row r="165" spans="1:11" ht="20.25" customHeight="1">
      <c r="A165" s="802">
        <v>160</v>
      </c>
      <c r="B165" s="2572" t="s">
        <v>29</v>
      </c>
      <c r="C165" s="2573"/>
      <c r="D165" s="2574"/>
      <c r="E165" s="803" t="s">
        <v>7</v>
      </c>
      <c r="F165" s="828" t="s">
        <v>220</v>
      </c>
      <c r="G165" s="845">
        <v>698245214201000</v>
      </c>
      <c r="H165" s="842">
        <v>400000</v>
      </c>
      <c r="I165" s="843">
        <f>H165*15%</f>
        <v>60000</v>
      </c>
      <c r="J165" s="843">
        <f t="shared" si="5"/>
        <v>340000</v>
      </c>
      <c r="K165" s="980">
        <v>160</v>
      </c>
    </row>
    <row r="166" spans="1:11" ht="20.25" customHeight="1">
      <c r="A166" s="800">
        <v>161</v>
      </c>
      <c r="B166" s="2570" t="s">
        <v>40</v>
      </c>
      <c r="C166" s="2520"/>
      <c r="D166" s="2571"/>
      <c r="E166" s="801" t="s">
        <v>7</v>
      </c>
      <c r="F166" s="829" t="s">
        <v>250</v>
      </c>
      <c r="G166" s="836" t="s">
        <v>272</v>
      </c>
      <c r="H166" s="837">
        <v>400000</v>
      </c>
      <c r="I166" s="838">
        <f>H166*15%</f>
        <v>60000</v>
      </c>
      <c r="J166" s="838">
        <f t="shared" si="5"/>
        <v>340000</v>
      </c>
      <c r="K166" s="844">
        <v>161</v>
      </c>
    </row>
    <row r="167" spans="1:11" ht="20.25" customHeight="1">
      <c r="A167" s="802">
        <v>162</v>
      </c>
      <c r="B167" s="2610" t="s">
        <v>105</v>
      </c>
      <c r="C167" s="2611"/>
      <c r="D167" s="2612"/>
      <c r="E167" s="809" t="s">
        <v>7</v>
      </c>
      <c r="F167" s="828" t="s">
        <v>250</v>
      </c>
      <c r="G167" s="810" t="s">
        <v>272</v>
      </c>
      <c r="H167" s="842">
        <v>400000</v>
      </c>
      <c r="I167" s="843">
        <f>H167*15%</f>
        <v>60000</v>
      </c>
      <c r="J167" s="843">
        <f t="shared" si="5"/>
        <v>340000</v>
      </c>
      <c r="K167" s="980">
        <v>162</v>
      </c>
    </row>
    <row r="168" spans="1:11" ht="20.25" customHeight="1">
      <c r="A168" s="800">
        <v>163</v>
      </c>
      <c r="B168" s="2570" t="s">
        <v>6</v>
      </c>
      <c r="C168" s="2520"/>
      <c r="D168" s="2571"/>
      <c r="E168" s="801" t="s">
        <v>7</v>
      </c>
      <c r="F168" s="829" t="s">
        <v>225</v>
      </c>
      <c r="G168" s="902" t="s">
        <v>586</v>
      </c>
      <c r="H168" s="837">
        <v>400000</v>
      </c>
      <c r="I168" s="838">
        <f>H168*15%</f>
        <v>60000</v>
      </c>
      <c r="J168" s="838">
        <f t="shared" si="5"/>
        <v>340000</v>
      </c>
      <c r="K168" s="844">
        <v>163</v>
      </c>
    </row>
    <row r="169" spans="1:11" ht="20.25" customHeight="1">
      <c r="A169" s="802">
        <v>164</v>
      </c>
      <c r="B169" s="2572" t="s">
        <v>9</v>
      </c>
      <c r="C169" s="2573"/>
      <c r="D169" s="2574"/>
      <c r="E169" s="803" t="s">
        <v>10</v>
      </c>
      <c r="F169" s="828" t="s">
        <v>225</v>
      </c>
      <c r="G169" s="810" t="s">
        <v>301</v>
      </c>
      <c r="H169" s="842">
        <v>400000</v>
      </c>
      <c r="I169" s="843">
        <f>H169*5%</f>
        <v>20000</v>
      </c>
      <c r="J169" s="843">
        <f t="shared" si="5"/>
        <v>380000</v>
      </c>
      <c r="K169" s="980">
        <v>164</v>
      </c>
    </row>
    <row r="170" spans="1:11" ht="20.25" customHeight="1">
      <c r="A170" s="800">
        <v>165</v>
      </c>
      <c r="B170" s="2570" t="s">
        <v>42</v>
      </c>
      <c r="C170" s="2520"/>
      <c r="D170" s="2571"/>
      <c r="E170" s="801" t="s">
        <v>10</v>
      </c>
      <c r="F170" s="829" t="s">
        <v>226</v>
      </c>
      <c r="G170" s="975" t="s">
        <v>619</v>
      </c>
      <c r="H170" s="837">
        <v>400000</v>
      </c>
      <c r="I170" s="838">
        <f>H170*5%</f>
        <v>20000</v>
      </c>
      <c r="J170" s="838">
        <f t="shared" si="5"/>
        <v>380000</v>
      </c>
      <c r="K170" s="844">
        <v>165</v>
      </c>
    </row>
    <row r="171" spans="1:11" ht="20.25" customHeight="1">
      <c r="A171" s="802">
        <v>166</v>
      </c>
      <c r="B171" s="2609" t="s">
        <v>52</v>
      </c>
      <c r="C171" s="2609"/>
      <c r="D171" s="2609"/>
      <c r="E171" s="803" t="s">
        <v>7</v>
      </c>
      <c r="F171" s="852" t="s">
        <v>226</v>
      </c>
      <c r="G171" s="845" t="s">
        <v>389</v>
      </c>
      <c r="H171" s="843">
        <v>400000</v>
      </c>
      <c r="I171" s="843">
        <f>H171*15%</f>
        <v>60000</v>
      </c>
      <c r="J171" s="854">
        <f t="shared" si="5"/>
        <v>340000</v>
      </c>
      <c r="K171" s="980">
        <v>166</v>
      </c>
    </row>
    <row r="172" spans="1:11" ht="15.75" customHeight="1">
      <c r="A172" s="2602" t="s">
        <v>59</v>
      </c>
      <c r="B172" s="2603"/>
      <c r="C172" s="2603"/>
      <c r="D172" s="2603"/>
      <c r="E172" s="2603"/>
      <c r="F172" s="2603"/>
      <c r="G172" s="2604"/>
      <c r="H172" s="853">
        <f>SUM(H6:H171)</f>
        <v>66400000</v>
      </c>
      <c r="I172" s="853">
        <f>SUM(I6:I171)</f>
        <v>6760000</v>
      </c>
      <c r="J172" s="855">
        <f>SUM(J6:J171)</f>
        <v>59640000</v>
      </c>
      <c r="K172" s="844"/>
    </row>
    <row r="173" spans="1:11" ht="15.75" customHeight="1" thickBot="1">
      <c r="A173" s="2605" t="s">
        <v>579</v>
      </c>
      <c r="B173" s="2606"/>
      <c r="C173" s="2606"/>
      <c r="D173" s="2606"/>
      <c r="E173" s="2606"/>
      <c r="F173" s="2606"/>
      <c r="G173" s="2607" t="s">
        <v>580</v>
      </c>
      <c r="H173" s="2607"/>
      <c r="I173" s="2607"/>
      <c r="J173" s="2607"/>
      <c r="K173" s="851"/>
    </row>
    <row r="174" spans="1:11" ht="12" thickTop="1">
      <c r="A174" s="811"/>
      <c r="B174" s="812"/>
      <c r="C174" s="811"/>
      <c r="D174" s="811"/>
      <c r="E174" s="813"/>
      <c r="F174" s="812"/>
      <c r="G174" s="812"/>
      <c r="I174" s="814"/>
      <c r="J174" s="814"/>
      <c r="K174" s="815"/>
    </row>
    <row r="175" spans="1:11">
      <c r="A175" s="811"/>
      <c r="B175" s="812"/>
      <c r="C175" s="811"/>
      <c r="D175" s="811"/>
      <c r="E175" s="813"/>
      <c r="F175" s="812"/>
      <c r="G175" s="812"/>
      <c r="I175" s="814"/>
      <c r="J175" s="814"/>
      <c r="K175" s="815"/>
    </row>
    <row r="176" spans="1:11" s="870" customFormat="1">
      <c r="A176" s="890"/>
      <c r="B176" s="887"/>
      <c r="C176" s="892"/>
      <c r="D176" s="892"/>
      <c r="E176" s="893"/>
      <c r="F176" s="874"/>
      <c r="G176" s="894"/>
      <c r="H176" s="894"/>
      <c r="I176" s="870" t="s">
        <v>602</v>
      </c>
      <c r="J176" s="895"/>
      <c r="K176" s="896"/>
    </row>
    <row r="177" spans="1:11" s="870" customFormat="1">
      <c r="A177" s="890"/>
      <c r="B177" s="887"/>
      <c r="C177" s="892"/>
      <c r="D177" s="892"/>
      <c r="E177" s="893"/>
      <c r="F177" s="874"/>
      <c r="G177" s="894"/>
      <c r="H177" s="894"/>
      <c r="J177" s="895"/>
      <c r="K177" s="896"/>
    </row>
    <row r="178" spans="1:11" s="870" customFormat="1">
      <c r="A178" s="818" t="s">
        <v>587</v>
      </c>
      <c r="C178" s="889"/>
      <c r="D178" s="897"/>
      <c r="E178" s="893"/>
      <c r="F178" s="906" t="s">
        <v>592</v>
      </c>
      <c r="G178" s="894"/>
      <c r="H178" s="894"/>
      <c r="I178" s="870" t="s">
        <v>597</v>
      </c>
      <c r="J178" s="875"/>
      <c r="K178" s="898"/>
    </row>
    <row r="179" spans="1:11" s="870" customFormat="1">
      <c r="A179" s="818" t="s">
        <v>588</v>
      </c>
      <c r="C179" s="889"/>
      <c r="D179" s="899"/>
      <c r="E179" s="893"/>
      <c r="F179" s="906" t="s">
        <v>593</v>
      </c>
      <c r="G179" s="894"/>
      <c r="H179" s="894"/>
      <c r="I179" s="870" t="s">
        <v>598</v>
      </c>
      <c r="J179" s="875"/>
      <c r="K179" s="896"/>
    </row>
    <row r="180" spans="1:11" s="870" customFormat="1">
      <c r="A180" s="818" t="s">
        <v>589</v>
      </c>
      <c r="C180" s="889"/>
      <c r="D180" s="874"/>
      <c r="E180" s="893"/>
      <c r="F180" s="906" t="s">
        <v>594</v>
      </c>
      <c r="G180" s="894"/>
      <c r="H180" s="894"/>
      <c r="I180" s="870" t="s">
        <v>599</v>
      </c>
      <c r="J180" s="875"/>
      <c r="K180" s="898"/>
    </row>
    <row r="181" spans="1:11" s="870" customFormat="1">
      <c r="A181" s="818" t="s">
        <v>603</v>
      </c>
      <c r="C181" s="889"/>
      <c r="D181" s="874"/>
      <c r="E181" s="893"/>
      <c r="F181" s="906" t="s">
        <v>595</v>
      </c>
      <c r="G181" s="894"/>
      <c r="H181" s="894"/>
      <c r="J181" s="875"/>
      <c r="K181" s="898"/>
    </row>
    <row r="182" spans="1:11" s="870" customFormat="1">
      <c r="A182" s="870" t="s">
        <v>604</v>
      </c>
      <c r="C182" s="889"/>
      <c r="D182" s="874"/>
      <c r="E182" s="893"/>
      <c r="F182" s="907"/>
      <c r="G182" s="894"/>
      <c r="H182" s="894"/>
      <c r="J182" s="875"/>
      <c r="K182" s="898"/>
    </row>
    <row r="183" spans="1:11" s="870" customFormat="1">
      <c r="C183" s="889"/>
      <c r="D183" s="874"/>
      <c r="E183" s="900"/>
      <c r="F183" s="908"/>
      <c r="G183" s="901"/>
      <c r="H183" s="901"/>
      <c r="J183" s="875"/>
      <c r="K183" s="898"/>
    </row>
    <row r="184" spans="1:11" s="870" customFormat="1">
      <c r="C184" s="889"/>
      <c r="D184" s="874"/>
      <c r="E184" s="900"/>
      <c r="F184" s="908"/>
      <c r="G184" s="901"/>
      <c r="H184" s="901"/>
      <c r="J184" s="875"/>
      <c r="K184" s="898"/>
    </row>
    <row r="185" spans="1:11" s="870" customFormat="1">
      <c r="C185" s="889"/>
      <c r="D185" s="874"/>
      <c r="E185" s="898"/>
      <c r="F185" s="909"/>
      <c r="G185" s="891"/>
      <c r="H185" s="891"/>
      <c r="J185" s="875"/>
      <c r="K185" s="898"/>
    </row>
    <row r="186" spans="1:11" s="870" customFormat="1">
      <c r="C186" s="889"/>
      <c r="D186" s="874"/>
      <c r="E186" s="898"/>
      <c r="F186" s="909"/>
      <c r="G186" s="891"/>
      <c r="H186" s="891"/>
      <c r="J186" s="875"/>
      <c r="K186" s="898"/>
    </row>
    <row r="187" spans="1:11" s="870" customFormat="1">
      <c r="C187" s="889"/>
      <c r="D187" s="874"/>
      <c r="E187" s="898"/>
      <c r="F187" s="909"/>
      <c r="G187" s="891"/>
      <c r="H187" s="891"/>
      <c r="J187" s="875"/>
      <c r="K187" s="898"/>
    </row>
    <row r="188" spans="1:11" s="870" customFormat="1">
      <c r="A188" s="870" t="s">
        <v>590</v>
      </c>
      <c r="C188" s="889"/>
      <c r="D188" s="874"/>
      <c r="E188" s="898"/>
      <c r="F188" s="909" t="s">
        <v>329</v>
      </c>
      <c r="G188" s="891"/>
      <c r="H188" s="891"/>
      <c r="I188" s="870" t="s">
        <v>600</v>
      </c>
      <c r="J188" s="875"/>
      <c r="K188" s="898"/>
    </row>
    <row r="189" spans="1:11" s="870" customFormat="1">
      <c r="A189" s="870" t="s">
        <v>591</v>
      </c>
      <c r="C189" s="873"/>
      <c r="D189" s="881"/>
      <c r="E189" s="873"/>
      <c r="F189" s="910" t="s">
        <v>596</v>
      </c>
      <c r="G189" s="875"/>
      <c r="H189" s="875"/>
      <c r="I189" s="870" t="s">
        <v>601</v>
      </c>
      <c r="J189" s="875"/>
    </row>
    <row r="190" spans="1:11">
      <c r="A190" s="811"/>
      <c r="B190" s="812"/>
      <c r="C190" s="811"/>
      <c r="D190" s="811"/>
      <c r="E190" s="811"/>
      <c r="F190" s="812"/>
      <c r="G190" s="812"/>
    </row>
    <row r="191" spans="1:11">
      <c r="A191" s="811"/>
      <c r="B191" s="812"/>
      <c r="C191" s="811"/>
      <c r="D191" s="811"/>
      <c r="E191" s="811"/>
      <c r="F191" s="812"/>
      <c r="G191" s="812"/>
    </row>
    <row r="192" spans="1:11">
      <c r="A192" s="811"/>
      <c r="B192" s="812"/>
      <c r="C192" s="811"/>
      <c r="D192" s="811"/>
      <c r="E192" s="811"/>
      <c r="F192" s="812"/>
      <c r="G192" s="812"/>
    </row>
    <row r="193" spans="1:7">
      <c r="A193" s="811"/>
      <c r="B193" s="812"/>
      <c r="C193" s="811"/>
      <c r="D193" s="811"/>
      <c r="E193" s="811"/>
      <c r="F193" s="812"/>
      <c r="G193" s="812"/>
    </row>
    <row r="194" spans="1:7">
      <c r="A194" s="811"/>
      <c r="B194" s="812"/>
      <c r="C194" s="811"/>
      <c r="D194" s="811"/>
      <c r="E194" s="811"/>
      <c r="F194" s="812"/>
      <c r="G194" s="812"/>
    </row>
    <row r="195" spans="1:7">
      <c r="A195" s="811"/>
      <c r="B195" s="812"/>
      <c r="C195" s="811"/>
      <c r="D195" s="811"/>
      <c r="E195" s="811"/>
      <c r="F195" s="812"/>
      <c r="G195" s="812"/>
    </row>
    <row r="196" spans="1:7">
      <c r="A196" s="811"/>
      <c r="B196" s="812"/>
      <c r="C196" s="811"/>
      <c r="D196" s="811"/>
      <c r="E196" s="811"/>
      <c r="F196" s="812"/>
      <c r="G196" s="812"/>
    </row>
    <row r="197" spans="1:7">
      <c r="A197" s="811"/>
      <c r="B197" s="812"/>
      <c r="C197" s="811"/>
      <c r="D197" s="811"/>
      <c r="E197" s="811"/>
      <c r="F197" s="812"/>
      <c r="G197" s="812"/>
    </row>
    <row r="198" spans="1:7">
      <c r="A198" s="811"/>
      <c r="B198" s="812"/>
      <c r="C198" s="811"/>
      <c r="D198" s="811"/>
      <c r="E198" s="811"/>
      <c r="F198" s="812"/>
      <c r="G198" s="812"/>
    </row>
    <row r="199" spans="1:7">
      <c r="A199" s="811"/>
      <c r="B199" s="812"/>
      <c r="C199" s="811"/>
      <c r="D199" s="811"/>
      <c r="E199" s="811"/>
      <c r="F199" s="812"/>
      <c r="G199" s="812"/>
    </row>
    <row r="200" spans="1:7">
      <c r="A200" s="811"/>
      <c r="B200" s="812"/>
      <c r="C200" s="811"/>
      <c r="D200" s="811"/>
      <c r="E200" s="811"/>
      <c r="F200" s="812"/>
      <c r="G200" s="812"/>
    </row>
    <row r="201" spans="1:7">
      <c r="A201" s="811"/>
      <c r="B201" s="812"/>
      <c r="C201" s="811"/>
      <c r="D201" s="811"/>
      <c r="E201" s="811"/>
      <c r="F201" s="812"/>
      <c r="G201" s="812"/>
    </row>
    <row r="202" spans="1:7">
      <c r="A202" s="811"/>
      <c r="B202" s="812"/>
      <c r="C202" s="811"/>
      <c r="D202" s="811"/>
      <c r="E202" s="811"/>
      <c r="F202" s="812"/>
      <c r="G202" s="812"/>
    </row>
    <row r="203" spans="1:7">
      <c r="A203" s="811"/>
      <c r="B203" s="812"/>
      <c r="C203" s="811"/>
      <c r="D203" s="811"/>
      <c r="E203" s="811"/>
      <c r="F203" s="812"/>
      <c r="G203" s="812"/>
    </row>
    <row r="204" spans="1:7">
      <c r="A204" s="811"/>
      <c r="B204" s="812"/>
      <c r="C204" s="811"/>
      <c r="D204" s="811"/>
      <c r="E204" s="811"/>
      <c r="F204" s="812"/>
      <c r="G204" s="812"/>
    </row>
    <row r="205" spans="1:7">
      <c r="A205" s="811"/>
      <c r="B205" s="812"/>
      <c r="C205" s="811"/>
      <c r="D205" s="811"/>
      <c r="E205" s="811"/>
      <c r="F205" s="812"/>
      <c r="G205" s="812"/>
    </row>
    <row r="206" spans="1:7">
      <c r="A206" s="811"/>
      <c r="B206" s="812"/>
      <c r="C206" s="811"/>
      <c r="D206" s="811"/>
      <c r="E206" s="811"/>
      <c r="F206" s="812"/>
      <c r="G206" s="812"/>
    </row>
    <row r="207" spans="1:7">
      <c r="A207" s="811"/>
      <c r="B207" s="812"/>
      <c r="C207" s="811"/>
      <c r="D207" s="811"/>
      <c r="E207" s="811"/>
      <c r="F207" s="812"/>
      <c r="G207" s="812"/>
    </row>
    <row r="208" spans="1:7">
      <c r="A208" s="811"/>
      <c r="B208" s="812"/>
      <c r="C208" s="811"/>
      <c r="D208" s="811"/>
      <c r="E208" s="811"/>
      <c r="F208" s="812"/>
      <c r="G208" s="812"/>
    </row>
    <row r="209" spans="1:7">
      <c r="A209" s="811"/>
      <c r="B209" s="812"/>
      <c r="C209" s="811"/>
      <c r="D209" s="811"/>
      <c r="E209" s="811"/>
      <c r="F209" s="812"/>
      <c r="G209" s="812"/>
    </row>
    <row r="210" spans="1:7">
      <c r="A210" s="811"/>
      <c r="B210" s="812"/>
      <c r="C210" s="811"/>
      <c r="D210" s="811"/>
      <c r="E210" s="811"/>
      <c r="F210" s="812"/>
      <c r="G210" s="812"/>
    </row>
    <row r="211" spans="1:7">
      <c r="A211" s="811"/>
      <c r="B211" s="812"/>
      <c r="C211" s="811"/>
      <c r="D211" s="811"/>
      <c r="E211" s="811"/>
      <c r="F211" s="812"/>
      <c r="G211" s="812"/>
    </row>
    <row r="212" spans="1:7">
      <c r="A212" s="811"/>
      <c r="B212" s="812"/>
      <c r="C212" s="811"/>
      <c r="D212" s="811"/>
      <c r="E212" s="811"/>
      <c r="F212" s="812"/>
      <c r="G212" s="812"/>
    </row>
    <row r="213" spans="1:7">
      <c r="A213" s="811"/>
      <c r="B213" s="812"/>
      <c r="C213" s="811"/>
      <c r="D213" s="811"/>
      <c r="E213" s="811"/>
      <c r="F213" s="812"/>
      <c r="G213" s="812"/>
    </row>
    <row r="214" spans="1:7">
      <c r="A214" s="811"/>
      <c r="B214" s="812"/>
      <c r="C214" s="811"/>
      <c r="D214" s="811"/>
      <c r="E214" s="811"/>
      <c r="F214" s="812"/>
      <c r="G214" s="812"/>
    </row>
    <row r="215" spans="1:7">
      <c r="A215" s="811"/>
      <c r="B215" s="812"/>
      <c r="C215" s="811"/>
      <c r="D215" s="811"/>
      <c r="E215" s="811"/>
      <c r="F215" s="812"/>
      <c r="G215" s="812"/>
    </row>
    <row r="216" spans="1:7">
      <c r="A216" s="811"/>
      <c r="B216" s="812"/>
      <c r="C216" s="811"/>
      <c r="D216" s="811"/>
      <c r="E216" s="811"/>
      <c r="F216" s="812"/>
      <c r="G216" s="812"/>
    </row>
    <row r="217" spans="1:7">
      <c r="A217" s="811"/>
      <c r="B217" s="812"/>
      <c r="C217" s="811"/>
      <c r="D217" s="811"/>
      <c r="E217" s="811"/>
      <c r="F217" s="812"/>
      <c r="G217" s="812"/>
    </row>
    <row r="218" spans="1:7">
      <c r="A218" s="811"/>
      <c r="B218" s="812"/>
      <c r="C218" s="811"/>
      <c r="D218" s="811"/>
      <c r="E218" s="811"/>
      <c r="F218" s="812"/>
      <c r="G218" s="812"/>
    </row>
    <row r="219" spans="1:7">
      <c r="A219" s="811"/>
      <c r="B219" s="812"/>
      <c r="C219" s="811"/>
      <c r="D219" s="811"/>
      <c r="E219" s="811"/>
      <c r="F219" s="812"/>
      <c r="G219" s="812"/>
    </row>
    <row r="220" spans="1:7">
      <c r="A220" s="811"/>
      <c r="B220" s="812"/>
      <c r="C220" s="811"/>
      <c r="D220" s="811"/>
      <c r="E220" s="811"/>
      <c r="F220" s="812"/>
      <c r="G220" s="812"/>
    </row>
    <row r="246" spans="2:14" ht="22.5" hidden="1" customHeight="1">
      <c r="B246" s="795" t="s">
        <v>409</v>
      </c>
      <c r="E246" s="794" t="s">
        <v>10</v>
      </c>
      <c r="H246" s="796">
        <v>583330824201000</v>
      </c>
      <c r="M246" s="816" t="s">
        <v>399</v>
      </c>
      <c r="N246" s="816" t="s">
        <v>362</v>
      </c>
    </row>
    <row r="247" spans="2:14" ht="22.5" hidden="1" customHeight="1">
      <c r="B247" s="795" t="s">
        <v>410</v>
      </c>
      <c r="E247" s="794" t="s">
        <v>7</v>
      </c>
      <c r="H247" s="796">
        <v>255259541201000</v>
      </c>
      <c r="M247" s="816" t="s">
        <v>253</v>
      </c>
      <c r="N247" s="816" t="s">
        <v>363</v>
      </c>
    </row>
    <row r="248" spans="2:14" ht="22.5" hidden="1" customHeight="1">
      <c r="B248" s="817" t="s">
        <v>105</v>
      </c>
      <c r="C248" s="818"/>
      <c r="D248" s="819"/>
      <c r="E248" s="805" t="s">
        <v>10</v>
      </c>
      <c r="F248" s="820" t="s">
        <v>365</v>
      </c>
      <c r="G248" s="826"/>
    </row>
    <row r="249" spans="2:14" hidden="1">
      <c r="B249" s="821" t="s">
        <v>105</v>
      </c>
      <c r="C249" s="822"/>
      <c r="D249" s="822"/>
      <c r="E249" s="805"/>
      <c r="F249" s="820" t="s">
        <v>223</v>
      </c>
      <c r="G249" s="826"/>
    </row>
    <row r="250" spans="2:14" hidden="1">
      <c r="B250" s="823" t="s">
        <v>105</v>
      </c>
      <c r="C250" s="824"/>
      <c r="D250" s="824"/>
      <c r="E250" s="809"/>
      <c r="F250" s="825" t="s">
        <v>250</v>
      </c>
      <c r="G250" s="826"/>
    </row>
  </sheetData>
  <autoFilter ref="A5:K173">
    <filterColumn colId="1" showButton="0"/>
    <filterColumn colId="2" showButton="0"/>
  </autoFilter>
  <mergeCells count="171">
    <mergeCell ref="A172:G172"/>
    <mergeCell ref="A173:F173"/>
    <mergeCell ref="G173:J173"/>
    <mergeCell ref="D1:K1"/>
    <mergeCell ref="B169:D169"/>
    <mergeCell ref="B170:D170"/>
    <mergeCell ref="B171:D171"/>
    <mergeCell ref="B164:D164"/>
    <mergeCell ref="B165:D165"/>
    <mergeCell ref="B166:D166"/>
    <mergeCell ref="B167:D167"/>
    <mergeCell ref="B168:D168"/>
    <mergeCell ref="B159:D159"/>
    <mergeCell ref="B160:D160"/>
    <mergeCell ref="B161:D161"/>
    <mergeCell ref="B162:D162"/>
    <mergeCell ref="B163:D163"/>
    <mergeCell ref="B154:D154"/>
    <mergeCell ref="B155:D155"/>
    <mergeCell ref="B156:D156"/>
    <mergeCell ref="B157:D157"/>
    <mergeCell ref="B158:D158"/>
    <mergeCell ref="B149:D149"/>
    <mergeCell ref="B150:D150"/>
    <mergeCell ref="B151:D151"/>
    <mergeCell ref="B152:D152"/>
    <mergeCell ref="B153:D153"/>
    <mergeCell ref="B144:D144"/>
    <mergeCell ref="B145:D145"/>
    <mergeCell ref="B146:D146"/>
    <mergeCell ref="B147:D147"/>
    <mergeCell ref="B148:D148"/>
    <mergeCell ref="B139:D139"/>
    <mergeCell ref="B140:D140"/>
    <mergeCell ref="B141:D141"/>
    <mergeCell ref="B142:D142"/>
    <mergeCell ref="B143:D143"/>
    <mergeCell ref="B134:D134"/>
    <mergeCell ref="B135:D135"/>
    <mergeCell ref="B136:D136"/>
    <mergeCell ref="B137:D137"/>
    <mergeCell ref="B138:D138"/>
    <mergeCell ref="B129:D129"/>
    <mergeCell ref="B130:D130"/>
    <mergeCell ref="B131:D131"/>
    <mergeCell ref="B132:D132"/>
    <mergeCell ref="B133:D133"/>
    <mergeCell ref="B124:D124"/>
    <mergeCell ref="B125:D125"/>
    <mergeCell ref="B126:D126"/>
    <mergeCell ref="B127:D127"/>
    <mergeCell ref="B128:D128"/>
    <mergeCell ref="B119:D119"/>
    <mergeCell ref="B120:D120"/>
    <mergeCell ref="B121:D121"/>
    <mergeCell ref="B122:D122"/>
    <mergeCell ref="B115:D115"/>
    <mergeCell ref="B116:D116"/>
    <mergeCell ref="B117:D117"/>
    <mergeCell ref="B118:D118"/>
    <mergeCell ref="B109:D109"/>
    <mergeCell ref="B110:D110"/>
    <mergeCell ref="B59:D59"/>
    <mergeCell ref="B123:D123"/>
    <mergeCell ref="B113:D113"/>
    <mergeCell ref="B112:D112"/>
    <mergeCell ref="B106:D106"/>
    <mergeCell ref="B107:D107"/>
    <mergeCell ref="B108:D108"/>
    <mergeCell ref="B99:D99"/>
    <mergeCell ref="B100:D100"/>
    <mergeCell ref="B101:D101"/>
    <mergeCell ref="B102:D102"/>
    <mergeCell ref="B103:D103"/>
    <mergeCell ref="B114:D114"/>
    <mergeCell ref="B97:D97"/>
    <mergeCell ref="B98:D98"/>
    <mergeCell ref="B89:D89"/>
    <mergeCell ref="B90:D90"/>
    <mergeCell ref="B91:D91"/>
    <mergeCell ref="B92:D92"/>
    <mergeCell ref="B93:D93"/>
    <mergeCell ref="B104:D104"/>
    <mergeCell ref="B105:D105"/>
    <mergeCell ref="B88:D88"/>
    <mergeCell ref="B79:D79"/>
    <mergeCell ref="B80:D80"/>
    <mergeCell ref="B81:D81"/>
    <mergeCell ref="B82:D82"/>
    <mergeCell ref="B83:D83"/>
    <mergeCell ref="B94:D94"/>
    <mergeCell ref="B95:D95"/>
    <mergeCell ref="B96:D96"/>
    <mergeCell ref="B64:D64"/>
    <mergeCell ref="B65:D65"/>
    <mergeCell ref="B66:D66"/>
    <mergeCell ref="B67:D67"/>
    <mergeCell ref="B68:D68"/>
    <mergeCell ref="B111:D111"/>
    <mergeCell ref="B60:D60"/>
    <mergeCell ref="B61:D61"/>
    <mergeCell ref="B62:D62"/>
    <mergeCell ref="B63:D63"/>
    <mergeCell ref="B74:D74"/>
    <mergeCell ref="B75:D75"/>
    <mergeCell ref="B76:D76"/>
    <mergeCell ref="B77:D77"/>
    <mergeCell ref="B78:D78"/>
    <mergeCell ref="B69:D69"/>
    <mergeCell ref="B70:D70"/>
    <mergeCell ref="B71:D71"/>
    <mergeCell ref="B72:D72"/>
    <mergeCell ref="B73:D73"/>
    <mergeCell ref="B84:D84"/>
    <mergeCell ref="B85:D85"/>
    <mergeCell ref="B86:D86"/>
    <mergeCell ref="B87:D87"/>
    <mergeCell ref="B54:D54"/>
    <mergeCell ref="B55:D55"/>
    <mergeCell ref="B56:D56"/>
    <mergeCell ref="B57:D57"/>
    <mergeCell ref="B58:D58"/>
    <mergeCell ref="B49:D49"/>
    <mergeCell ref="B50:D50"/>
    <mergeCell ref="B51:D51"/>
    <mergeCell ref="B52:D52"/>
    <mergeCell ref="B53:D53"/>
    <mergeCell ref="B44:D44"/>
    <mergeCell ref="B45:D45"/>
    <mergeCell ref="B46:D46"/>
    <mergeCell ref="B47:D47"/>
    <mergeCell ref="B48:D48"/>
    <mergeCell ref="B39:D39"/>
    <mergeCell ref="B40:D40"/>
    <mergeCell ref="B41:D41"/>
    <mergeCell ref="B42:D42"/>
    <mergeCell ref="B43:D43"/>
    <mergeCell ref="B34:D34"/>
    <mergeCell ref="B35:D35"/>
    <mergeCell ref="B36:D36"/>
    <mergeCell ref="B37:D37"/>
    <mergeCell ref="B38:D38"/>
    <mergeCell ref="B29:D29"/>
    <mergeCell ref="B30:D30"/>
    <mergeCell ref="B31:D31"/>
    <mergeCell ref="B32:D32"/>
    <mergeCell ref="B33:D33"/>
    <mergeCell ref="B24:D24"/>
    <mergeCell ref="B25:D25"/>
    <mergeCell ref="B26:D26"/>
    <mergeCell ref="B27:D27"/>
    <mergeCell ref="B28:D28"/>
    <mergeCell ref="B19:D19"/>
    <mergeCell ref="B20:D20"/>
    <mergeCell ref="B21:D21"/>
    <mergeCell ref="B22:D22"/>
    <mergeCell ref="B23:D23"/>
    <mergeCell ref="B5:D5"/>
    <mergeCell ref="B6:D6"/>
    <mergeCell ref="B7:D7"/>
    <mergeCell ref="B8:D8"/>
    <mergeCell ref="B14:D14"/>
    <mergeCell ref="B15:D15"/>
    <mergeCell ref="B16:D16"/>
    <mergeCell ref="B17:D17"/>
    <mergeCell ref="B18:D18"/>
    <mergeCell ref="B9:D9"/>
    <mergeCell ref="B10:D10"/>
    <mergeCell ref="B11:D11"/>
    <mergeCell ref="B12:D12"/>
    <mergeCell ref="B13:D13"/>
  </mergeCells>
  <pageMargins left="0.19685039370078741" right="0" top="0.59055118110236227" bottom="0.39370078740157483" header="0.31496062992125984" footer="0.31496062992125984"/>
  <pageSetup paperSize="9" scale="90" orientation="portrait" r:id="rId1"/>
  <headerFooter differentOddEven="1" scaleWithDoc="0" alignWithMargins="0">
    <oddFooter xml:space="preserve">&amp;R&amp;"-,Bold Italic"&amp;8Halaman : &amp;P                                                                                                                                      &amp;"-,Bold"                    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292"/>
  <sheetViews>
    <sheetView topLeftCell="A28" workbookViewId="0">
      <selection sqref="A1:XFD1048576"/>
    </sheetView>
  </sheetViews>
  <sheetFormatPr defaultRowHeight="12"/>
  <cols>
    <col min="1" max="1" width="8" style="17" customWidth="1"/>
    <col min="2" max="2" width="6.140625" style="636" customWidth="1"/>
    <col min="3" max="3" width="3.85546875" style="473" customWidth="1"/>
    <col min="4" max="4" width="32.85546875" style="473" customWidth="1"/>
    <col min="5" max="5" width="18.140625" style="473" customWidth="1"/>
    <col min="6" max="6" width="2.7109375" style="473" hidden="1" customWidth="1"/>
    <col min="7" max="7" width="20.28515625" style="495" customWidth="1"/>
    <col min="8" max="8" width="17.28515625" style="476" hidden="1" customWidth="1"/>
    <col min="9" max="9" width="14.5703125" style="495" hidden="1" customWidth="1"/>
    <col min="10" max="16384" width="9.140625" style="473"/>
  </cols>
  <sheetData>
    <row r="1" spans="1:9" s="628" customFormat="1">
      <c r="A1" s="627" t="s">
        <v>260</v>
      </c>
      <c r="B1" s="635"/>
      <c r="C1" s="628" t="s">
        <v>257</v>
      </c>
      <c r="D1" s="629" t="s">
        <v>331</v>
      </c>
      <c r="G1" s="631"/>
      <c r="H1" s="630"/>
      <c r="I1" s="631"/>
    </row>
    <row r="2" spans="1:9" s="628" customFormat="1">
      <c r="A2" s="627" t="s">
        <v>258</v>
      </c>
      <c r="B2" s="635"/>
      <c r="C2" s="628" t="s">
        <v>257</v>
      </c>
      <c r="D2" s="629" t="s">
        <v>468</v>
      </c>
      <c r="G2" s="631"/>
      <c r="H2" s="630"/>
      <c r="I2" s="631"/>
    </row>
    <row r="3" spans="1:9" s="628" customFormat="1" ht="24.75" customHeight="1">
      <c r="A3" s="617" t="s">
        <v>259</v>
      </c>
      <c r="B3" s="635"/>
      <c r="C3" s="618" t="s">
        <v>257</v>
      </c>
      <c r="D3" s="2556" t="s">
        <v>469</v>
      </c>
      <c r="E3" s="2556"/>
      <c r="F3" s="2556"/>
      <c r="G3" s="2556"/>
      <c r="H3" s="2556"/>
      <c r="I3" s="2556"/>
    </row>
    <row r="4" spans="1:9">
      <c r="I4" s="495" t="s">
        <v>395</v>
      </c>
    </row>
    <row r="5" spans="1:9" ht="12.75" thickBot="1"/>
    <row r="6" spans="1:9" s="475" customFormat="1" ht="39.75" customHeight="1" thickTop="1">
      <c r="A6" s="499" t="s">
        <v>0</v>
      </c>
      <c r="B6" s="2557" t="s">
        <v>408</v>
      </c>
      <c r="C6" s="2558"/>
      <c r="D6" s="2559"/>
      <c r="E6" s="485" t="s">
        <v>307</v>
      </c>
      <c r="F6" s="485"/>
      <c r="G6" s="662" t="s">
        <v>452</v>
      </c>
      <c r="H6" s="654" t="s">
        <v>3</v>
      </c>
      <c r="I6" s="486" t="s">
        <v>5</v>
      </c>
    </row>
    <row r="7" spans="1:9" ht="18" customHeight="1">
      <c r="A7" s="700">
        <v>1</v>
      </c>
      <c r="B7" s="701" t="s">
        <v>129</v>
      </c>
      <c r="C7" s="702"/>
      <c r="D7" s="702"/>
      <c r="E7" s="527" t="s">
        <v>10</v>
      </c>
      <c r="F7" s="527">
        <v>3</v>
      </c>
      <c r="G7" s="663" t="s">
        <v>181</v>
      </c>
      <c r="H7" s="665"/>
      <c r="I7" s="487" t="s">
        <v>181</v>
      </c>
    </row>
    <row r="8" spans="1:9" ht="18" customHeight="1">
      <c r="A8" s="691">
        <v>2</v>
      </c>
      <c r="B8" s="692" t="s">
        <v>401</v>
      </c>
      <c r="C8" s="693"/>
      <c r="D8" s="693"/>
      <c r="E8" s="711" t="s">
        <v>7</v>
      </c>
      <c r="F8" s="694">
        <v>3</v>
      </c>
      <c r="G8" s="695" t="s">
        <v>181</v>
      </c>
      <c r="H8" s="656" t="s">
        <v>405</v>
      </c>
      <c r="I8" s="504" t="s">
        <v>181</v>
      </c>
    </row>
    <row r="9" spans="1:9" ht="18" customHeight="1">
      <c r="A9" s="691">
        <v>3</v>
      </c>
      <c r="B9" s="692" t="s">
        <v>27</v>
      </c>
      <c r="C9" s="693"/>
      <c r="D9" s="693"/>
      <c r="E9" s="711" t="s">
        <v>10</v>
      </c>
      <c r="F9" s="694">
        <v>3</v>
      </c>
      <c r="G9" s="695" t="s">
        <v>21</v>
      </c>
      <c r="H9" s="655" t="s">
        <v>297</v>
      </c>
      <c r="I9" s="489" t="s">
        <v>21</v>
      </c>
    </row>
    <row r="10" spans="1:9" ht="18" customHeight="1">
      <c r="A10" s="691">
        <v>4</v>
      </c>
      <c r="B10" s="692" t="s">
        <v>113</v>
      </c>
      <c r="C10" s="693"/>
      <c r="D10" s="693"/>
      <c r="E10" s="694" t="s">
        <v>7</v>
      </c>
      <c r="F10" s="694">
        <v>3</v>
      </c>
      <c r="G10" s="695" t="s">
        <v>21</v>
      </c>
      <c r="H10" s="657" t="s">
        <v>309</v>
      </c>
      <c r="I10" s="504" t="s">
        <v>21</v>
      </c>
    </row>
    <row r="11" spans="1:9" ht="18" customHeight="1">
      <c r="A11" s="691">
        <v>5</v>
      </c>
      <c r="B11" s="692" t="s">
        <v>126</v>
      </c>
      <c r="C11" s="693"/>
      <c r="D11" s="693"/>
      <c r="E11" s="711" t="s">
        <v>7</v>
      </c>
      <c r="F11" s="694">
        <v>4</v>
      </c>
      <c r="G11" s="695" t="s">
        <v>182</v>
      </c>
      <c r="H11" s="655" t="s">
        <v>295</v>
      </c>
      <c r="I11" s="489" t="s">
        <v>182</v>
      </c>
    </row>
    <row r="12" spans="1:9" ht="18" customHeight="1">
      <c r="A12" s="691">
        <v>6</v>
      </c>
      <c r="B12" s="692" t="s">
        <v>23</v>
      </c>
      <c r="C12" s="693"/>
      <c r="D12" s="693"/>
      <c r="E12" s="694" t="s">
        <v>10</v>
      </c>
      <c r="F12" s="694">
        <v>4</v>
      </c>
      <c r="G12" s="695" t="s">
        <v>182</v>
      </c>
      <c r="H12" s="657" t="s">
        <v>289</v>
      </c>
      <c r="I12" s="504" t="s">
        <v>182</v>
      </c>
    </row>
    <row r="13" spans="1:9" ht="18" customHeight="1">
      <c r="A13" s="691">
        <v>7</v>
      </c>
      <c r="B13" s="692" t="s">
        <v>266</v>
      </c>
      <c r="C13" s="693"/>
      <c r="D13" s="693"/>
      <c r="E13" s="711" t="s">
        <v>7</v>
      </c>
      <c r="F13" s="694">
        <v>3</v>
      </c>
      <c r="G13" s="695" t="s">
        <v>384</v>
      </c>
      <c r="H13" s="655" t="s">
        <v>265</v>
      </c>
      <c r="I13" s="489" t="s">
        <v>185</v>
      </c>
    </row>
    <row r="14" spans="1:9" ht="18" customHeight="1">
      <c r="A14" s="691">
        <v>8</v>
      </c>
      <c r="B14" s="692" t="s">
        <v>336</v>
      </c>
      <c r="C14" s="693"/>
      <c r="D14" s="693"/>
      <c r="E14" s="711" t="s">
        <v>10</v>
      </c>
      <c r="F14" s="694">
        <v>3</v>
      </c>
      <c r="G14" s="695" t="s">
        <v>384</v>
      </c>
      <c r="H14" s="657" t="s">
        <v>272</v>
      </c>
      <c r="I14" s="504" t="s">
        <v>185</v>
      </c>
    </row>
    <row r="15" spans="1:9" ht="18" customHeight="1">
      <c r="A15" s="691">
        <v>9</v>
      </c>
      <c r="B15" s="692" t="s">
        <v>103</v>
      </c>
      <c r="C15" s="693"/>
      <c r="D15" s="693"/>
      <c r="E15" s="694" t="s">
        <v>7</v>
      </c>
      <c r="F15" s="694">
        <v>3</v>
      </c>
      <c r="G15" s="695" t="s">
        <v>385</v>
      </c>
      <c r="H15" s="655" t="s">
        <v>192</v>
      </c>
      <c r="I15" s="489" t="s">
        <v>183</v>
      </c>
    </row>
    <row r="16" spans="1:9" ht="18" customHeight="1">
      <c r="A16" s="691">
        <v>10</v>
      </c>
      <c r="B16" s="692" t="s">
        <v>110</v>
      </c>
      <c r="C16" s="693"/>
      <c r="D16" s="693"/>
      <c r="E16" s="694" t="s">
        <v>7</v>
      </c>
      <c r="F16" s="694">
        <v>3</v>
      </c>
      <c r="G16" s="695" t="s">
        <v>385</v>
      </c>
      <c r="H16" s="657" t="s">
        <v>290</v>
      </c>
      <c r="I16" s="504" t="s">
        <v>183</v>
      </c>
    </row>
    <row r="17" spans="1:9" ht="18" customHeight="1">
      <c r="A17" s="691">
        <v>11</v>
      </c>
      <c r="B17" s="670" t="s">
        <v>410</v>
      </c>
      <c r="C17" s="693"/>
      <c r="D17" s="693"/>
      <c r="E17" s="694" t="s">
        <v>7</v>
      </c>
      <c r="F17" s="694">
        <v>3</v>
      </c>
      <c r="G17" s="695" t="s">
        <v>253</v>
      </c>
      <c r="H17" s="626">
        <v>255259541201000</v>
      </c>
      <c r="I17" s="489" t="s">
        <v>392</v>
      </c>
    </row>
    <row r="18" spans="1:9" ht="18" customHeight="1">
      <c r="A18" s="691">
        <v>12</v>
      </c>
      <c r="B18" s="692" t="s">
        <v>32</v>
      </c>
      <c r="C18" s="693"/>
      <c r="D18" s="693"/>
      <c r="E18" s="694" t="s">
        <v>10</v>
      </c>
      <c r="F18" s="694">
        <v>3</v>
      </c>
      <c r="G18" s="695" t="s">
        <v>253</v>
      </c>
      <c r="H18" s="656" t="s">
        <v>281</v>
      </c>
      <c r="I18" s="504" t="s">
        <v>392</v>
      </c>
    </row>
    <row r="19" spans="1:9" ht="18" customHeight="1">
      <c r="A19" s="691">
        <v>13</v>
      </c>
      <c r="B19" s="692" t="s">
        <v>176</v>
      </c>
      <c r="C19" s="693"/>
      <c r="D19" s="693"/>
      <c r="E19" s="694" t="s">
        <v>7</v>
      </c>
      <c r="F19" s="694">
        <v>4</v>
      </c>
      <c r="G19" s="695" t="s">
        <v>186</v>
      </c>
      <c r="H19" s="655" t="s">
        <v>265</v>
      </c>
      <c r="I19" s="489" t="s">
        <v>186</v>
      </c>
    </row>
    <row r="20" spans="1:9" ht="18" customHeight="1">
      <c r="A20" s="691">
        <v>14</v>
      </c>
      <c r="B20" s="692" t="s">
        <v>89</v>
      </c>
      <c r="C20" s="693"/>
      <c r="D20" s="693"/>
      <c r="E20" s="694" t="s">
        <v>10</v>
      </c>
      <c r="F20" s="694">
        <v>4</v>
      </c>
      <c r="G20" s="695" t="s">
        <v>186</v>
      </c>
      <c r="H20" s="657" t="s">
        <v>285</v>
      </c>
      <c r="I20" s="504" t="s">
        <v>186</v>
      </c>
    </row>
    <row r="21" spans="1:9" ht="18" customHeight="1">
      <c r="A21" s="691">
        <v>15</v>
      </c>
      <c r="B21" s="692" t="s">
        <v>305</v>
      </c>
      <c r="C21" s="693"/>
      <c r="D21" s="693"/>
      <c r="E21" s="694" t="s">
        <v>7</v>
      </c>
      <c r="F21" s="694">
        <v>3</v>
      </c>
      <c r="G21" s="695" t="s">
        <v>187</v>
      </c>
      <c r="H21" s="655" t="s">
        <v>194</v>
      </c>
      <c r="I21" s="489" t="s">
        <v>187</v>
      </c>
    </row>
    <row r="22" spans="1:9" ht="18" customHeight="1">
      <c r="A22" s="691">
        <v>16</v>
      </c>
      <c r="B22" s="692" t="s">
        <v>121</v>
      </c>
      <c r="C22" s="693"/>
      <c r="D22" s="693"/>
      <c r="E22" s="694" t="s">
        <v>10</v>
      </c>
      <c r="F22" s="694">
        <v>4</v>
      </c>
      <c r="G22" s="695" t="s">
        <v>187</v>
      </c>
      <c r="H22" s="657" t="s">
        <v>285</v>
      </c>
      <c r="I22" s="504" t="s">
        <v>187</v>
      </c>
    </row>
    <row r="23" spans="1:9" ht="18" customHeight="1">
      <c r="A23" s="691">
        <v>17</v>
      </c>
      <c r="B23" s="692" t="s">
        <v>294</v>
      </c>
      <c r="C23" s="693"/>
      <c r="D23" s="693"/>
      <c r="E23" s="711" t="s">
        <v>7</v>
      </c>
      <c r="F23" s="694">
        <v>3</v>
      </c>
      <c r="G23" s="695" t="s">
        <v>238</v>
      </c>
      <c r="H23" s="655">
        <v>577536248201000</v>
      </c>
      <c r="I23" s="489" t="s">
        <v>238</v>
      </c>
    </row>
    <row r="24" spans="1:9" ht="18" customHeight="1">
      <c r="A24" s="691">
        <v>18</v>
      </c>
      <c r="B24" s="692" t="s">
        <v>45</v>
      </c>
      <c r="C24" s="693"/>
      <c r="D24" s="693"/>
      <c r="E24" s="694" t="s">
        <v>7</v>
      </c>
      <c r="F24" s="694">
        <v>3</v>
      </c>
      <c r="G24" s="695" t="s">
        <v>238</v>
      </c>
      <c r="H24" s="657">
        <v>577535248201000</v>
      </c>
      <c r="I24" s="504" t="s">
        <v>238</v>
      </c>
    </row>
    <row r="25" spans="1:9" ht="18" customHeight="1">
      <c r="A25" s="691">
        <v>19</v>
      </c>
      <c r="B25" s="692" t="s">
        <v>6</v>
      </c>
      <c r="C25" s="693"/>
      <c r="D25" s="693"/>
      <c r="E25" s="694" t="s">
        <v>7</v>
      </c>
      <c r="F25" s="694">
        <v>4</v>
      </c>
      <c r="G25" s="695" t="s">
        <v>188</v>
      </c>
      <c r="H25" s="655"/>
      <c r="I25" s="489" t="s">
        <v>188</v>
      </c>
    </row>
    <row r="26" spans="1:9" ht="18" customHeight="1">
      <c r="A26" s="691">
        <v>20</v>
      </c>
      <c r="B26" s="692" t="s">
        <v>387</v>
      </c>
      <c r="C26" s="693"/>
      <c r="D26" s="693"/>
      <c r="E26" s="711" t="s">
        <v>7</v>
      </c>
      <c r="F26" s="694">
        <v>3</v>
      </c>
      <c r="G26" s="695" t="s">
        <v>188</v>
      </c>
      <c r="H26" s="657" t="s">
        <v>334</v>
      </c>
      <c r="I26" s="504" t="s">
        <v>188</v>
      </c>
    </row>
    <row r="27" spans="1:9" ht="18" customHeight="1">
      <c r="A27" s="691">
        <v>21</v>
      </c>
      <c r="B27" s="692" t="s">
        <v>179</v>
      </c>
      <c r="C27" s="693"/>
      <c r="D27" s="693"/>
      <c r="E27" s="694" t="s">
        <v>7</v>
      </c>
      <c r="F27" s="694">
        <v>4</v>
      </c>
      <c r="G27" s="695" t="s">
        <v>388</v>
      </c>
      <c r="H27" s="655" t="s">
        <v>277</v>
      </c>
      <c r="I27" s="489" t="s">
        <v>388</v>
      </c>
    </row>
    <row r="28" spans="1:9" ht="18" customHeight="1">
      <c r="A28" s="691">
        <v>22</v>
      </c>
      <c r="B28" s="692" t="s">
        <v>80</v>
      </c>
      <c r="C28" s="693"/>
      <c r="D28" s="693"/>
      <c r="E28" s="694" t="s">
        <v>7</v>
      </c>
      <c r="F28" s="694">
        <v>4</v>
      </c>
      <c r="G28" s="695" t="s">
        <v>388</v>
      </c>
      <c r="H28" s="657" t="s">
        <v>270</v>
      </c>
      <c r="I28" s="504" t="s">
        <v>388</v>
      </c>
    </row>
    <row r="29" spans="1:9" ht="18" customHeight="1">
      <c r="A29" s="691">
        <v>23</v>
      </c>
      <c r="B29" s="692" t="s">
        <v>42</v>
      </c>
      <c r="C29" s="693"/>
      <c r="D29" s="693"/>
      <c r="E29" s="694" t="s">
        <v>10</v>
      </c>
      <c r="F29" s="694">
        <v>3</v>
      </c>
      <c r="G29" s="695" t="s">
        <v>189</v>
      </c>
      <c r="H29" s="655"/>
      <c r="I29" s="489" t="s">
        <v>189</v>
      </c>
    </row>
    <row r="30" spans="1:9" ht="18" customHeight="1">
      <c r="A30" s="691">
        <v>24</v>
      </c>
      <c r="B30" s="692" t="s">
        <v>52</v>
      </c>
      <c r="C30" s="693"/>
      <c r="D30" s="693"/>
      <c r="E30" s="694" t="s">
        <v>7</v>
      </c>
      <c r="F30" s="694">
        <v>4</v>
      </c>
      <c r="G30" s="695" t="s">
        <v>189</v>
      </c>
      <c r="H30" s="657" t="s">
        <v>389</v>
      </c>
      <c r="I30" s="504" t="s">
        <v>189</v>
      </c>
    </row>
    <row r="31" spans="1:9" ht="18" customHeight="1">
      <c r="A31" s="691">
        <v>25</v>
      </c>
      <c r="B31" s="692" t="s">
        <v>302</v>
      </c>
      <c r="C31" s="693"/>
      <c r="D31" s="693"/>
      <c r="E31" s="694" t="s">
        <v>7</v>
      </c>
      <c r="F31" s="694">
        <v>4</v>
      </c>
      <c r="G31" s="695" t="s">
        <v>51</v>
      </c>
      <c r="H31" s="655">
        <v>577535255201000</v>
      </c>
      <c r="I31" s="489" t="s">
        <v>51</v>
      </c>
    </row>
    <row r="32" spans="1:9" ht="18" customHeight="1">
      <c r="A32" s="691">
        <v>26</v>
      </c>
      <c r="B32" s="692" t="s">
        <v>112</v>
      </c>
      <c r="C32" s="693"/>
      <c r="D32" s="693"/>
      <c r="E32" s="694" t="s">
        <v>7</v>
      </c>
      <c r="F32" s="694">
        <v>3</v>
      </c>
      <c r="G32" s="695" t="s">
        <v>51</v>
      </c>
      <c r="H32" s="657"/>
      <c r="I32" s="504" t="s">
        <v>51</v>
      </c>
    </row>
    <row r="33" spans="1:9" ht="18" customHeight="1">
      <c r="A33" s="691">
        <v>27</v>
      </c>
      <c r="B33" s="692" t="s">
        <v>84</v>
      </c>
      <c r="C33" s="693"/>
      <c r="D33" s="693"/>
      <c r="E33" s="694" t="s">
        <v>7</v>
      </c>
      <c r="F33" s="694">
        <v>3</v>
      </c>
      <c r="G33" s="695" t="s">
        <v>390</v>
      </c>
      <c r="H33" s="655">
        <v>776428195201000</v>
      </c>
      <c r="I33" s="489" t="s">
        <v>390</v>
      </c>
    </row>
    <row r="34" spans="1:9" ht="18" customHeight="1">
      <c r="A34" s="691">
        <v>28</v>
      </c>
      <c r="B34" s="692" t="s">
        <v>386</v>
      </c>
      <c r="C34" s="693"/>
      <c r="D34" s="693"/>
      <c r="E34" s="694" t="s">
        <v>10</v>
      </c>
      <c r="F34" s="694">
        <v>3</v>
      </c>
      <c r="G34" s="695" t="s">
        <v>390</v>
      </c>
      <c r="H34" s="657" t="s">
        <v>274</v>
      </c>
      <c r="I34" s="504" t="s">
        <v>390</v>
      </c>
    </row>
    <row r="35" spans="1:9" ht="18" customHeight="1">
      <c r="A35" s="691">
        <v>29</v>
      </c>
      <c r="B35" s="692" t="s">
        <v>184</v>
      </c>
      <c r="C35" s="693"/>
      <c r="D35" s="693"/>
      <c r="E35" s="694" t="s">
        <v>7</v>
      </c>
      <c r="F35" s="694">
        <v>3</v>
      </c>
      <c r="G35" s="695" t="s">
        <v>191</v>
      </c>
      <c r="H35" s="658" t="s">
        <v>178</v>
      </c>
      <c r="I35" s="489" t="s">
        <v>191</v>
      </c>
    </row>
    <row r="36" spans="1:9" ht="18" customHeight="1">
      <c r="A36" s="691">
        <v>30</v>
      </c>
      <c r="B36" s="692" t="s">
        <v>18</v>
      </c>
      <c r="C36" s="693"/>
      <c r="D36" s="693"/>
      <c r="E36" s="694" t="s">
        <v>7</v>
      </c>
      <c r="F36" s="694">
        <v>3</v>
      </c>
      <c r="G36" s="695" t="s">
        <v>191</v>
      </c>
      <c r="H36" s="657" t="s">
        <v>271</v>
      </c>
      <c r="I36" s="504" t="s">
        <v>191</v>
      </c>
    </row>
    <row r="37" spans="1:9" ht="18" customHeight="1">
      <c r="A37" s="691">
        <v>31</v>
      </c>
      <c r="B37" s="692" t="s">
        <v>38</v>
      </c>
      <c r="C37" s="693"/>
      <c r="D37" s="693"/>
      <c r="E37" s="694" t="s">
        <v>7</v>
      </c>
      <c r="F37" s="694">
        <v>4</v>
      </c>
      <c r="G37" s="695" t="s">
        <v>256</v>
      </c>
      <c r="H37" s="655">
        <v>776428963201</v>
      </c>
      <c r="I37" s="489" t="s">
        <v>256</v>
      </c>
    </row>
    <row r="38" spans="1:9" ht="18" customHeight="1" thickBot="1">
      <c r="A38" s="703">
        <v>32</v>
      </c>
      <c r="B38" s="704" t="s">
        <v>167</v>
      </c>
      <c r="C38" s="705"/>
      <c r="D38" s="705"/>
      <c r="E38" s="706" t="s">
        <v>7</v>
      </c>
      <c r="F38" s="706">
        <v>4</v>
      </c>
      <c r="G38" s="707" t="s">
        <v>256</v>
      </c>
      <c r="H38" s="669" t="s">
        <v>286</v>
      </c>
      <c r="I38" s="653" t="s">
        <v>256</v>
      </c>
    </row>
    <row r="39" spans="1:9" ht="19.5" customHeight="1" thickTop="1">
      <c r="A39" s="621"/>
      <c r="B39" s="637"/>
      <c r="C39" s="624"/>
      <c r="D39" s="624"/>
      <c r="E39" s="622"/>
      <c r="F39" s="622"/>
      <c r="G39" s="624"/>
      <c r="H39" s="696"/>
      <c r="I39" s="695"/>
    </row>
    <row r="40" spans="1:9" ht="19.5" customHeight="1">
      <c r="A40" s="21"/>
      <c r="B40" s="670"/>
      <c r="C40" s="530"/>
      <c r="D40" s="697" t="s">
        <v>60</v>
      </c>
      <c r="E40" s="625"/>
      <c r="F40" s="625"/>
      <c r="G40" s="530"/>
      <c r="H40" s="696"/>
      <c r="I40" s="695"/>
    </row>
    <row r="41" spans="1:9" ht="19.5" customHeight="1">
      <c r="A41" s="21"/>
      <c r="B41" s="670"/>
      <c r="C41" s="530"/>
      <c r="D41" s="698"/>
      <c r="E41" s="625"/>
      <c r="F41" s="625"/>
      <c r="G41" s="530"/>
      <c r="H41" s="696"/>
      <c r="I41" s="695"/>
    </row>
    <row r="42" spans="1:9" ht="19.5" customHeight="1">
      <c r="A42" s="21"/>
      <c r="B42" s="670"/>
      <c r="C42" s="530"/>
      <c r="D42" s="698"/>
      <c r="E42" s="625"/>
      <c r="F42" s="625"/>
      <c r="G42" s="530"/>
      <c r="H42" s="696"/>
      <c r="I42" s="695"/>
    </row>
    <row r="43" spans="1:9" ht="19.5" customHeight="1">
      <c r="A43" s="21"/>
      <c r="B43" s="670"/>
      <c r="C43" s="530"/>
      <c r="D43" s="698"/>
      <c r="E43" s="625"/>
      <c r="F43" s="625"/>
      <c r="G43" s="530"/>
      <c r="H43" s="696"/>
      <c r="I43" s="695"/>
    </row>
    <row r="44" spans="1:9" ht="19.5" customHeight="1">
      <c r="A44" s="21"/>
      <c r="B44" s="670"/>
      <c r="C44" s="530"/>
      <c r="D44" s="698"/>
      <c r="E44" s="625"/>
      <c r="F44" s="625"/>
      <c r="G44" s="530"/>
      <c r="H44" s="696"/>
      <c r="I44" s="695"/>
    </row>
    <row r="45" spans="1:9" ht="14.25" customHeight="1">
      <c r="A45" s="21"/>
      <c r="B45" s="670"/>
      <c r="C45" s="530"/>
      <c r="D45" s="699" t="s">
        <v>61</v>
      </c>
      <c r="E45" s="625"/>
      <c r="F45" s="625"/>
      <c r="G45" s="530"/>
      <c r="H45" s="696"/>
      <c r="I45" s="695"/>
    </row>
    <row r="46" spans="1:9" ht="14.25" customHeight="1">
      <c r="A46" s="21"/>
      <c r="B46" s="670"/>
      <c r="C46" s="530"/>
      <c r="D46" s="699" t="s">
        <v>62</v>
      </c>
      <c r="E46" s="625"/>
      <c r="F46" s="625"/>
      <c r="G46" s="530"/>
      <c r="H46" s="696"/>
      <c r="I46" s="695"/>
    </row>
    <row r="47" spans="1:9" ht="14.25" customHeight="1" thickBot="1">
      <c r="A47" s="21"/>
      <c r="B47" s="670"/>
      <c r="C47" s="530"/>
      <c r="D47" s="699"/>
      <c r="E47" s="625"/>
      <c r="F47" s="625"/>
      <c r="G47" s="530"/>
      <c r="H47" s="696"/>
      <c r="I47" s="695"/>
    </row>
    <row r="48" spans="1:9" ht="22.5" customHeight="1" thickTop="1">
      <c r="A48" s="500">
        <v>1</v>
      </c>
      <c r="B48" s="506" t="s">
        <v>401</v>
      </c>
      <c r="C48" s="483"/>
      <c r="D48" s="483"/>
      <c r="E48" s="484" t="s">
        <v>7</v>
      </c>
      <c r="F48" s="484">
        <v>3</v>
      </c>
      <c r="G48" s="489" t="s">
        <v>16</v>
      </c>
      <c r="H48" s="685" t="s">
        <v>296</v>
      </c>
      <c r="I48" s="671" t="s">
        <v>181</v>
      </c>
    </row>
    <row r="49" spans="1:9" ht="22.5" customHeight="1">
      <c r="A49" s="496">
        <v>2</v>
      </c>
      <c r="B49" s="490" t="s">
        <v>25</v>
      </c>
      <c r="C49" s="480"/>
      <c r="D49" s="480"/>
      <c r="E49" s="481" t="s">
        <v>7</v>
      </c>
      <c r="F49" s="481">
        <v>2</v>
      </c>
      <c r="G49" s="487" t="s">
        <v>16</v>
      </c>
      <c r="H49" s="686" t="s">
        <v>406</v>
      </c>
      <c r="I49" s="487" t="s">
        <v>181</v>
      </c>
    </row>
    <row r="50" spans="1:9" ht="22.5" customHeight="1">
      <c r="A50" s="496">
        <v>3</v>
      </c>
      <c r="B50" s="490" t="s">
        <v>93</v>
      </c>
      <c r="C50" s="480"/>
      <c r="D50" s="480"/>
      <c r="E50" s="481" t="s">
        <v>7</v>
      </c>
      <c r="F50" s="481">
        <v>3</v>
      </c>
      <c r="G50" s="487" t="s">
        <v>20</v>
      </c>
      <c r="H50" s="665" t="s">
        <v>291</v>
      </c>
      <c r="I50" s="487" t="s">
        <v>181</v>
      </c>
    </row>
    <row r="51" spans="1:9" ht="22.5" customHeight="1">
      <c r="A51" s="496">
        <v>4</v>
      </c>
      <c r="B51" s="490" t="s">
        <v>119</v>
      </c>
      <c r="C51" s="480"/>
      <c r="D51" s="480"/>
      <c r="E51" s="481" t="s">
        <v>7</v>
      </c>
      <c r="F51" s="481">
        <v>3</v>
      </c>
      <c r="G51" s="487" t="s">
        <v>20</v>
      </c>
      <c r="H51" s="665" t="s">
        <v>291</v>
      </c>
      <c r="I51" s="487" t="s">
        <v>181</v>
      </c>
    </row>
    <row r="52" spans="1:9" ht="22.5" customHeight="1">
      <c r="A52" s="496">
        <v>5</v>
      </c>
      <c r="B52" s="490" t="s">
        <v>93</v>
      </c>
      <c r="C52" s="480"/>
      <c r="D52" s="480"/>
      <c r="E52" s="481" t="s">
        <v>7</v>
      </c>
      <c r="F52" s="481">
        <v>3</v>
      </c>
      <c r="G52" s="487" t="s">
        <v>19</v>
      </c>
      <c r="H52" s="665" t="s">
        <v>291</v>
      </c>
      <c r="I52" s="487" t="s">
        <v>181</v>
      </c>
    </row>
    <row r="53" spans="1:9" ht="22.5" customHeight="1">
      <c r="A53" s="496">
        <v>6</v>
      </c>
      <c r="B53" s="490" t="s">
        <v>119</v>
      </c>
      <c r="C53" s="480"/>
      <c r="D53" s="480"/>
      <c r="E53" s="481" t="s">
        <v>7</v>
      </c>
      <c r="F53" s="481">
        <v>3</v>
      </c>
      <c r="G53" s="487" t="s">
        <v>19</v>
      </c>
      <c r="H53" s="665" t="s">
        <v>291</v>
      </c>
      <c r="I53" s="487" t="s">
        <v>181</v>
      </c>
    </row>
    <row r="54" spans="1:9" ht="22.5" customHeight="1">
      <c r="A54" s="496">
        <v>7</v>
      </c>
      <c r="B54" s="490" t="s">
        <v>93</v>
      </c>
      <c r="C54" s="480"/>
      <c r="D54" s="480"/>
      <c r="E54" s="481" t="s">
        <v>7</v>
      </c>
      <c r="F54" s="481">
        <v>3</v>
      </c>
      <c r="G54" s="487" t="s">
        <v>17</v>
      </c>
      <c r="H54" s="665" t="s">
        <v>284</v>
      </c>
      <c r="I54" s="487" t="s">
        <v>181</v>
      </c>
    </row>
    <row r="55" spans="1:9" ht="22.5" customHeight="1">
      <c r="A55" s="496">
        <v>8</v>
      </c>
      <c r="B55" s="490" t="s">
        <v>119</v>
      </c>
      <c r="C55" s="480"/>
      <c r="D55" s="480"/>
      <c r="E55" s="481" t="s">
        <v>7</v>
      </c>
      <c r="F55" s="481">
        <v>3</v>
      </c>
      <c r="G55" s="487" t="s">
        <v>17</v>
      </c>
      <c r="H55" s="665" t="s">
        <v>291</v>
      </c>
      <c r="I55" s="487" t="s">
        <v>181</v>
      </c>
    </row>
    <row r="56" spans="1:9" ht="22.5" customHeight="1">
      <c r="A56" s="496">
        <v>9</v>
      </c>
      <c r="B56" s="490" t="s">
        <v>134</v>
      </c>
      <c r="C56" s="480"/>
      <c r="D56" s="480"/>
      <c r="E56" s="481" t="s">
        <v>7</v>
      </c>
      <c r="F56" s="481">
        <v>4</v>
      </c>
      <c r="G56" s="487" t="s">
        <v>396</v>
      </c>
      <c r="H56" s="665">
        <v>577535255201000</v>
      </c>
      <c r="I56" s="487" t="s">
        <v>181</v>
      </c>
    </row>
    <row r="57" spans="1:9" ht="22.5" customHeight="1">
      <c r="A57" s="496">
        <v>10</v>
      </c>
      <c r="B57" s="490" t="s">
        <v>125</v>
      </c>
      <c r="C57" s="480"/>
      <c r="D57" s="480"/>
      <c r="E57" s="481" t="s">
        <v>7</v>
      </c>
      <c r="F57" s="481">
        <v>4</v>
      </c>
      <c r="G57" s="487" t="s">
        <v>396</v>
      </c>
      <c r="H57" s="665" t="s">
        <v>269</v>
      </c>
      <c r="I57" s="487" t="s">
        <v>181</v>
      </c>
    </row>
    <row r="58" spans="1:9" ht="22.5" customHeight="1">
      <c r="A58" s="496">
        <v>11</v>
      </c>
      <c r="B58" s="490" t="s">
        <v>401</v>
      </c>
      <c r="C58" s="480"/>
      <c r="D58" s="480"/>
      <c r="E58" s="481" t="s">
        <v>7</v>
      </c>
      <c r="F58" s="481">
        <v>3</v>
      </c>
      <c r="G58" s="487" t="s">
        <v>345</v>
      </c>
      <c r="H58" s="665" t="s">
        <v>272</v>
      </c>
      <c r="I58" s="487" t="s">
        <v>181</v>
      </c>
    </row>
    <row r="59" spans="1:9" ht="22.5" customHeight="1">
      <c r="A59" s="496">
        <v>12</v>
      </c>
      <c r="B59" s="490" t="s">
        <v>25</v>
      </c>
      <c r="C59" s="480"/>
      <c r="D59" s="480"/>
      <c r="E59" s="481" t="s">
        <v>10</v>
      </c>
      <c r="F59" s="481">
        <v>2</v>
      </c>
      <c r="G59" s="487" t="s">
        <v>345</v>
      </c>
      <c r="H59" s="665" t="s">
        <v>273</v>
      </c>
      <c r="I59" s="487" t="s">
        <v>181</v>
      </c>
    </row>
    <row r="60" spans="1:9" ht="22.5" customHeight="1">
      <c r="A60" s="496">
        <v>13</v>
      </c>
      <c r="B60" s="490" t="s">
        <v>134</v>
      </c>
      <c r="C60" s="480"/>
      <c r="D60" s="480"/>
      <c r="E60" s="481" t="s">
        <v>10</v>
      </c>
      <c r="F60" s="481">
        <v>4</v>
      </c>
      <c r="G60" s="487" t="s">
        <v>448</v>
      </c>
      <c r="H60" s="665" t="s">
        <v>285</v>
      </c>
      <c r="I60" s="487" t="s">
        <v>181</v>
      </c>
    </row>
    <row r="61" spans="1:9" ht="22.5" customHeight="1">
      <c r="A61" s="496">
        <v>14</v>
      </c>
      <c r="B61" s="490" t="s">
        <v>125</v>
      </c>
      <c r="C61" s="480"/>
      <c r="D61" s="480"/>
      <c r="E61" s="481" t="s">
        <v>7</v>
      </c>
      <c r="F61" s="481">
        <v>4</v>
      </c>
      <c r="G61" s="487" t="s">
        <v>448</v>
      </c>
      <c r="H61" s="665">
        <v>583329552201000</v>
      </c>
      <c r="I61" s="487" t="s">
        <v>181</v>
      </c>
    </row>
    <row r="62" spans="1:9" ht="22.5" customHeight="1">
      <c r="A62" s="496">
        <v>15</v>
      </c>
      <c r="B62" s="490" t="s">
        <v>134</v>
      </c>
      <c r="C62" s="480"/>
      <c r="D62" s="480"/>
      <c r="E62" s="481" t="s">
        <v>7</v>
      </c>
      <c r="F62" s="481">
        <v>4</v>
      </c>
      <c r="G62" s="487" t="s">
        <v>346</v>
      </c>
      <c r="H62" s="686" t="s">
        <v>404</v>
      </c>
      <c r="I62" s="487" t="s">
        <v>181</v>
      </c>
    </row>
    <row r="63" spans="1:9" ht="22.5" customHeight="1">
      <c r="A63" s="496">
        <v>16</v>
      </c>
      <c r="B63" s="490" t="s">
        <v>125</v>
      </c>
      <c r="C63" s="480"/>
      <c r="D63" s="480"/>
      <c r="E63" s="481" t="s">
        <v>7</v>
      </c>
      <c r="F63" s="481">
        <v>4</v>
      </c>
      <c r="G63" s="487" t="s">
        <v>346</v>
      </c>
      <c r="H63" s="665" t="s">
        <v>276</v>
      </c>
      <c r="I63" s="487" t="s">
        <v>181</v>
      </c>
    </row>
    <row r="64" spans="1:9" ht="22.5" customHeight="1">
      <c r="A64" s="496">
        <v>17</v>
      </c>
      <c r="B64" s="490" t="s">
        <v>134</v>
      </c>
      <c r="C64" s="480"/>
      <c r="D64" s="480"/>
      <c r="E64" s="481" t="s">
        <v>7</v>
      </c>
      <c r="F64" s="481">
        <v>4</v>
      </c>
      <c r="G64" s="487" t="s">
        <v>449</v>
      </c>
      <c r="H64" s="665" t="s">
        <v>342</v>
      </c>
      <c r="I64" s="487" t="s">
        <v>181</v>
      </c>
    </row>
    <row r="65" spans="1:9" ht="22.5" customHeight="1">
      <c r="A65" s="496">
        <v>18</v>
      </c>
      <c r="B65" s="490" t="s">
        <v>125</v>
      </c>
      <c r="C65" s="480"/>
      <c r="D65" s="480"/>
      <c r="E65" s="481" t="s">
        <v>7</v>
      </c>
      <c r="F65" s="481">
        <v>4</v>
      </c>
      <c r="G65" s="487" t="s">
        <v>449</v>
      </c>
      <c r="H65" s="665" t="s">
        <v>291</v>
      </c>
      <c r="I65" s="487" t="s">
        <v>181</v>
      </c>
    </row>
    <row r="66" spans="1:9" ht="22.5" customHeight="1">
      <c r="A66" s="496">
        <v>19</v>
      </c>
      <c r="B66" s="490" t="s">
        <v>27</v>
      </c>
      <c r="C66" s="480"/>
      <c r="D66" s="480"/>
      <c r="E66" s="710" t="s">
        <v>10</v>
      </c>
      <c r="F66" s="481">
        <v>3</v>
      </c>
      <c r="G66" s="487" t="s">
        <v>349</v>
      </c>
      <c r="H66" s="665" t="s">
        <v>289</v>
      </c>
      <c r="I66" s="487" t="s">
        <v>21</v>
      </c>
    </row>
    <row r="67" spans="1:9" ht="22.5" customHeight="1">
      <c r="A67" s="496">
        <v>20</v>
      </c>
      <c r="B67" s="490" t="s">
        <v>113</v>
      </c>
      <c r="C67" s="480"/>
      <c r="D67" s="480"/>
      <c r="E67" s="481" t="s">
        <v>7</v>
      </c>
      <c r="F67" s="481">
        <v>3</v>
      </c>
      <c r="G67" s="487" t="s">
        <v>349</v>
      </c>
      <c r="H67" s="665" t="s">
        <v>309</v>
      </c>
      <c r="I67" s="487" t="s">
        <v>21</v>
      </c>
    </row>
    <row r="68" spans="1:9" ht="22.5" customHeight="1">
      <c r="A68" s="496">
        <v>21</v>
      </c>
      <c r="B68" s="490" t="s">
        <v>410</v>
      </c>
      <c r="C68" s="480"/>
      <c r="D68" s="480"/>
      <c r="E68" s="481" t="s">
        <v>7</v>
      </c>
      <c r="F68" s="481">
        <v>3</v>
      </c>
      <c r="G68" s="487" t="s">
        <v>363</v>
      </c>
      <c r="H68" s="665">
        <v>255259541201000</v>
      </c>
      <c r="I68" s="487" t="s">
        <v>392</v>
      </c>
    </row>
    <row r="69" spans="1:9" ht="22.5" customHeight="1">
      <c r="A69" s="496">
        <v>22</v>
      </c>
      <c r="B69" s="490" t="s">
        <v>32</v>
      </c>
      <c r="C69" s="480"/>
      <c r="D69" s="480"/>
      <c r="E69" s="481" t="s">
        <v>10</v>
      </c>
      <c r="F69" s="481">
        <v>3</v>
      </c>
      <c r="G69" s="487" t="s">
        <v>363</v>
      </c>
      <c r="H69" s="665" t="s">
        <v>207</v>
      </c>
      <c r="I69" s="487" t="s">
        <v>392</v>
      </c>
    </row>
    <row r="70" spans="1:9" ht="22.5" customHeight="1">
      <c r="A70" s="496">
        <v>23</v>
      </c>
      <c r="B70" s="490" t="s">
        <v>126</v>
      </c>
      <c r="C70" s="480"/>
      <c r="D70" s="480"/>
      <c r="E70" s="710" t="s">
        <v>7</v>
      </c>
      <c r="F70" s="481">
        <v>4</v>
      </c>
      <c r="G70" s="487" t="s">
        <v>350</v>
      </c>
      <c r="H70" s="665" t="s">
        <v>276</v>
      </c>
      <c r="I70" s="487" t="s">
        <v>182</v>
      </c>
    </row>
    <row r="71" spans="1:9" ht="22.5" customHeight="1">
      <c r="A71" s="496">
        <v>24</v>
      </c>
      <c r="B71" s="490" t="s">
        <v>23</v>
      </c>
      <c r="C71" s="480"/>
      <c r="D71" s="480"/>
      <c r="E71" s="481" t="s">
        <v>7</v>
      </c>
      <c r="F71" s="481">
        <v>4</v>
      </c>
      <c r="G71" s="487" t="s">
        <v>350</v>
      </c>
      <c r="H71" s="686" t="s">
        <v>289</v>
      </c>
      <c r="I71" s="487" t="s">
        <v>182</v>
      </c>
    </row>
    <row r="72" spans="1:9" ht="22.5" customHeight="1">
      <c r="A72" s="496">
        <v>25</v>
      </c>
      <c r="B72" s="490" t="s">
        <v>403</v>
      </c>
      <c r="C72" s="480"/>
      <c r="D72" s="480"/>
      <c r="E72" s="481" t="s">
        <v>10</v>
      </c>
      <c r="F72" s="481">
        <v>3</v>
      </c>
      <c r="G72" s="487" t="s">
        <v>351</v>
      </c>
      <c r="H72" s="665" t="s">
        <v>301</v>
      </c>
      <c r="I72" s="487" t="s">
        <v>183</v>
      </c>
    </row>
    <row r="73" spans="1:9" ht="22.5" customHeight="1">
      <c r="A73" s="496">
        <v>26</v>
      </c>
      <c r="B73" s="490" t="s">
        <v>63</v>
      </c>
      <c r="C73" s="480"/>
      <c r="D73" s="480"/>
      <c r="E73" s="481" t="s">
        <v>10</v>
      </c>
      <c r="F73" s="481">
        <v>3</v>
      </c>
      <c r="G73" s="487" t="s">
        <v>351</v>
      </c>
      <c r="H73" s="665">
        <v>583328638201000</v>
      </c>
      <c r="I73" s="487" t="s">
        <v>183</v>
      </c>
    </row>
    <row r="74" spans="1:9" ht="22.5" customHeight="1">
      <c r="A74" s="496">
        <v>27</v>
      </c>
      <c r="B74" s="490" t="s">
        <v>171</v>
      </c>
      <c r="C74" s="480"/>
      <c r="D74" s="480"/>
      <c r="E74" s="481" t="s">
        <v>10</v>
      </c>
      <c r="F74" s="481">
        <v>3</v>
      </c>
      <c r="G74" s="487" t="s">
        <v>397</v>
      </c>
      <c r="H74" s="665" t="s">
        <v>275</v>
      </c>
      <c r="I74" s="487" t="s">
        <v>183</v>
      </c>
    </row>
    <row r="75" spans="1:9" ht="22.5" customHeight="1">
      <c r="A75" s="496">
        <v>28</v>
      </c>
      <c r="B75" s="490" t="s">
        <v>66</v>
      </c>
      <c r="C75" s="480"/>
      <c r="D75" s="480"/>
      <c r="E75" s="481" t="s">
        <v>10</v>
      </c>
      <c r="F75" s="481">
        <v>3</v>
      </c>
      <c r="G75" s="487" t="s">
        <v>397</v>
      </c>
      <c r="H75" s="665">
        <v>583330600201000</v>
      </c>
      <c r="I75" s="487" t="s">
        <v>183</v>
      </c>
    </row>
    <row r="76" spans="1:9" ht="22.5" customHeight="1">
      <c r="A76" s="496">
        <v>29</v>
      </c>
      <c r="B76" s="490" t="s">
        <v>110</v>
      </c>
      <c r="C76" s="480"/>
      <c r="D76" s="480"/>
      <c r="E76" s="481" t="s">
        <v>7</v>
      </c>
      <c r="F76" s="481">
        <v>3</v>
      </c>
      <c r="G76" s="487" t="s">
        <v>353</v>
      </c>
      <c r="H76" s="665" t="s">
        <v>334</v>
      </c>
      <c r="I76" s="487" t="s">
        <v>183</v>
      </c>
    </row>
    <row r="77" spans="1:9" ht="22.5" customHeight="1">
      <c r="A77" s="496">
        <v>30</v>
      </c>
      <c r="B77" s="490" t="s">
        <v>335</v>
      </c>
      <c r="C77" s="480"/>
      <c r="D77" s="480"/>
      <c r="E77" s="481" t="s">
        <v>7</v>
      </c>
      <c r="F77" s="481">
        <v>3</v>
      </c>
      <c r="G77" s="487" t="s">
        <v>353</v>
      </c>
      <c r="H77" s="665" t="s">
        <v>293</v>
      </c>
      <c r="I77" s="487" t="s">
        <v>183</v>
      </c>
    </row>
    <row r="78" spans="1:9" ht="22.5" customHeight="1">
      <c r="A78" s="496">
        <v>31</v>
      </c>
      <c r="B78" s="674" t="s">
        <v>110</v>
      </c>
      <c r="C78" s="480"/>
      <c r="D78" s="480"/>
      <c r="E78" s="481" t="s">
        <v>10</v>
      </c>
      <c r="F78" s="481">
        <v>3</v>
      </c>
      <c r="G78" s="487" t="s">
        <v>352</v>
      </c>
      <c r="H78" s="687" t="s">
        <v>283</v>
      </c>
      <c r="I78" s="487" t="s">
        <v>183</v>
      </c>
    </row>
    <row r="79" spans="1:9" ht="22.5" customHeight="1">
      <c r="A79" s="496">
        <v>32</v>
      </c>
      <c r="B79" s="490" t="s">
        <v>335</v>
      </c>
      <c r="C79" s="480"/>
      <c r="D79" s="480"/>
      <c r="E79" s="481" t="s">
        <v>10</v>
      </c>
      <c r="F79" s="481">
        <v>3</v>
      </c>
      <c r="G79" s="487" t="s">
        <v>352</v>
      </c>
      <c r="H79" s="665">
        <v>698245164201000</v>
      </c>
      <c r="I79" s="487" t="s">
        <v>183</v>
      </c>
    </row>
    <row r="80" spans="1:9" ht="22.5" customHeight="1">
      <c r="A80" s="496">
        <v>33</v>
      </c>
      <c r="B80" s="490" t="s">
        <v>171</v>
      </c>
      <c r="C80" s="480"/>
      <c r="D80" s="480"/>
      <c r="E80" s="481" t="s">
        <v>10</v>
      </c>
      <c r="F80" s="481">
        <v>3</v>
      </c>
      <c r="G80" s="487" t="s">
        <v>354</v>
      </c>
      <c r="H80" s="665" t="s">
        <v>274</v>
      </c>
      <c r="I80" s="487" t="s">
        <v>183</v>
      </c>
    </row>
    <row r="81" spans="1:9" ht="22.5" customHeight="1">
      <c r="A81" s="496">
        <v>34</v>
      </c>
      <c r="B81" s="490" t="s">
        <v>66</v>
      </c>
      <c r="C81" s="480"/>
      <c r="D81" s="480"/>
      <c r="E81" s="481" t="s">
        <v>10</v>
      </c>
      <c r="F81" s="481">
        <v>3</v>
      </c>
      <c r="G81" s="487" t="s">
        <v>354</v>
      </c>
      <c r="H81" s="665" t="s">
        <v>341</v>
      </c>
      <c r="I81" s="487" t="s">
        <v>183</v>
      </c>
    </row>
    <row r="82" spans="1:9" ht="22.5" customHeight="1">
      <c r="A82" s="496">
        <v>35</v>
      </c>
      <c r="B82" s="490" t="s">
        <v>402</v>
      </c>
      <c r="C82" s="480"/>
      <c r="D82" s="480"/>
      <c r="E82" s="481" t="s">
        <v>7</v>
      </c>
      <c r="F82" s="481">
        <v>3</v>
      </c>
      <c r="G82" s="487" t="s">
        <v>356</v>
      </c>
      <c r="H82" s="665" t="s">
        <v>274</v>
      </c>
      <c r="I82" s="487" t="s">
        <v>185</v>
      </c>
    </row>
    <row r="83" spans="1:9" ht="22.5" customHeight="1">
      <c r="A83" s="496">
        <v>36</v>
      </c>
      <c r="B83" s="490" t="s">
        <v>118</v>
      </c>
      <c r="C83" s="480"/>
      <c r="D83" s="480"/>
      <c r="E83" s="481" t="s">
        <v>10</v>
      </c>
      <c r="F83" s="481">
        <v>3</v>
      </c>
      <c r="G83" s="487" t="s">
        <v>356</v>
      </c>
      <c r="H83" s="665" t="s">
        <v>341</v>
      </c>
      <c r="I83" s="487" t="s">
        <v>185</v>
      </c>
    </row>
    <row r="84" spans="1:9" ht="22.5" customHeight="1">
      <c r="A84" s="496">
        <v>37</v>
      </c>
      <c r="B84" s="490" t="s">
        <v>63</v>
      </c>
      <c r="C84" s="480"/>
      <c r="D84" s="480"/>
      <c r="E84" s="481" t="s">
        <v>10</v>
      </c>
      <c r="F84" s="481">
        <v>3</v>
      </c>
      <c r="G84" s="487" t="s">
        <v>407</v>
      </c>
      <c r="H84" s="665">
        <v>583328638201000</v>
      </c>
      <c r="I84" s="487" t="s">
        <v>185</v>
      </c>
    </row>
    <row r="85" spans="1:9" ht="22.5" customHeight="1">
      <c r="A85" s="496">
        <v>38</v>
      </c>
      <c r="B85" s="490" t="s">
        <v>133</v>
      </c>
      <c r="C85" s="480"/>
      <c r="D85" s="480"/>
      <c r="E85" s="481" t="s">
        <v>7</v>
      </c>
      <c r="F85" s="481">
        <v>3</v>
      </c>
      <c r="G85" s="487" t="s">
        <v>407</v>
      </c>
      <c r="H85" s="665">
        <v>150359248201000</v>
      </c>
      <c r="I85" s="487" t="s">
        <v>185</v>
      </c>
    </row>
    <row r="86" spans="1:9" ht="22.5" customHeight="1">
      <c r="A86" s="496">
        <v>39</v>
      </c>
      <c r="B86" s="675" t="s">
        <v>410</v>
      </c>
      <c r="C86" s="676"/>
      <c r="D86" s="676"/>
      <c r="E86" s="677" t="s">
        <v>10</v>
      </c>
      <c r="F86" s="481">
        <v>3</v>
      </c>
      <c r="G86" s="487" t="s">
        <v>415</v>
      </c>
      <c r="H86" s="688" t="s">
        <v>284</v>
      </c>
      <c r="I86" s="487" t="s">
        <v>185</v>
      </c>
    </row>
    <row r="87" spans="1:9" ht="22.5" customHeight="1">
      <c r="A87" s="496">
        <v>40</v>
      </c>
      <c r="B87" s="490" t="s">
        <v>133</v>
      </c>
      <c r="C87" s="480"/>
      <c r="D87" s="480"/>
      <c r="E87" s="481" t="s">
        <v>10</v>
      </c>
      <c r="F87" s="481">
        <v>3</v>
      </c>
      <c r="G87" s="487" t="s">
        <v>415</v>
      </c>
      <c r="H87" s="665" t="s">
        <v>301</v>
      </c>
      <c r="I87" s="487" t="s">
        <v>185</v>
      </c>
    </row>
    <row r="88" spans="1:9" ht="22.5" customHeight="1">
      <c r="A88" s="496">
        <v>41</v>
      </c>
      <c r="B88" s="490" t="s">
        <v>121</v>
      </c>
      <c r="C88" s="480"/>
      <c r="D88" s="480"/>
      <c r="E88" s="481" t="s">
        <v>7</v>
      </c>
      <c r="F88" s="481">
        <v>4</v>
      </c>
      <c r="G88" s="487" t="s">
        <v>412</v>
      </c>
      <c r="H88" s="665" t="s">
        <v>13</v>
      </c>
      <c r="I88" s="487" t="s">
        <v>185</v>
      </c>
    </row>
    <row r="89" spans="1:9" ht="22.5" customHeight="1">
      <c r="A89" s="496">
        <v>42</v>
      </c>
      <c r="B89" s="490" t="s">
        <v>133</v>
      </c>
      <c r="C89" s="480"/>
      <c r="D89" s="480"/>
      <c r="E89" s="481" t="s">
        <v>10</v>
      </c>
      <c r="F89" s="481">
        <v>3</v>
      </c>
      <c r="G89" s="487" t="s">
        <v>412</v>
      </c>
      <c r="H89" s="665" t="s">
        <v>301</v>
      </c>
      <c r="I89" s="487" t="s">
        <v>185</v>
      </c>
    </row>
    <row r="90" spans="1:9" ht="22.5" customHeight="1">
      <c r="A90" s="496">
        <v>43</v>
      </c>
      <c r="B90" s="490" t="s">
        <v>266</v>
      </c>
      <c r="C90" s="480"/>
      <c r="D90" s="480"/>
      <c r="E90" s="710" t="s">
        <v>7</v>
      </c>
      <c r="F90" s="481">
        <v>3</v>
      </c>
      <c r="G90" s="487" t="s">
        <v>413</v>
      </c>
      <c r="H90" s="665">
        <v>685794471201000</v>
      </c>
      <c r="I90" s="487" t="s">
        <v>185</v>
      </c>
    </row>
    <row r="91" spans="1:9" ht="22.5" customHeight="1">
      <c r="A91" s="496">
        <v>44</v>
      </c>
      <c r="B91" s="490" t="s">
        <v>336</v>
      </c>
      <c r="C91" s="480"/>
      <c r="D91" s="480"/>
      <c r="E91" s="710" t="s">
        <v>10</v>
      </c>
      <c r="F91" s="481">
        <v>3</v>
      </c>
      <c r="G91" s="487" t="s">
        <v>413</v>
      </c>
      <c r="H91" s="665">
        <v>583330600201000</v>
      </c>
      <c r="I91" s="487" t="s">
        <v>185</v>
      </c>
    </row>
    <row r="92" spans="1:9" ht="22.5" customHeight="1">
      <c r="A92" s="496">
        <v>45</v>
      </c>
      <c r="B92" s="490" t="s">
        <v>402</v>
      </c>
      <c r="C92" s="480"/>
      <c r="D92" s="480"/>
      <c r="E92" s="481" t="s">
        <v>10</v>
      </c>
      <c r="F92" s="481">
        <v>3</v>
      </c>
      <c r="G92" s="487" t="s">
        <v>358</v>
      </c>
      <c r="H92" s="665" t="s">
        <v>283</v>
      </c>
      <c r="I92" s="487" t="s">
        <v>185</v>
      </c>
    </row>
    <row r="93" spans="1:9" ht="22.5" customHeight="1">
      <c r="A93" s="496">
        <v>46</v>
      </c>
      <c r="B93" s="490" t="s">
        <v>118</v>
      </c>
      <c r="C93" s="480"/>
      <c r="D93" s="480"/>
      <c r="E93" s="481" t="s">
        <v>7</v>
      </c>
      <c r="F93" s="481">
        <v>3</v>
      </c>
      <c r="G93" s="487" t="s">
        <v>358</v>
      </c>
      <c r="H93" s="665">
        <v>776330573201000</v>
      </c>
      <c r="I93" s="487" t="s">
        <v>185</v>
      </c>
    </row>
    <row r="94" spans="1:9" ht="22.5" customHeight="1">
      <c r="A94" s="496">
        <v>47</v>
      </c>
      <c r="B94" s="490" t="s">
        <v>89</v>
      </c>
      <c r="C94" s="480"/>
      <c r="D94" s="480"/>
      <c r="E94" s="481" t="s">
        <v>7</v>
      </c>
      <c r="F94" s="481">
        <v>4</v>
      </c>
      <c r="G94" s="487" t="s">
        <v>399</v>
      </c>
      <c r="H94" s="665">
        <v>340338524202000</v>
      </c>
      <c r="I94" s="487" t="s">
        <v>186</v>
      </c>
    </row>
    <row r="95" spans="1:9" ht="22.5" customHeight="1">
      <c r="A95" s="496">
        <v>48</v>
      </c>
      <c r="B95" s="490" t="s">
        <v>411</v>
      </c>
      <c r="C95" s="481"/>
      <c r="D95" s="481"/>
      <c r="E95" s="481" t="s">
        <v>10</v>
      </c>
      <c r="F95" s="481">
        <v>3</v>
      </c>
      <c r="G95" s="487" t="s">
        <v>399</v>
      </c>
      <c r="H95" s="665">
        <v>583330824201000</v>
      </c>
      <c r="I95" s="487" t="s">
        <v>186</v>
      </c>
    </row>
    <row r="96" spans="1:9" ht="22.5" customHeight="1">
      <c r="A96" s="496">
        <v>49</v>
      </c>
      <c r="B96" s="490" t="s">
        <v>176</v>
      </c>
      <c r="C96" s="480"/>
      <c r="D96" s="480"/>
      <c r="E96" s="481" t="s">
        <v>7</v>
      </c>
      <c r="F96" s="481">
        <v>4</v>
      </c>
      <c r="G96" s="487" t="s">
        <v>361</v>
      </c>
      <c r="H96" s="665" t="s">
        <v>334</v>
      </c>
      <c r="I96" s="487" t="s">
        <v>186</v>
      </c>
    </row>
    <row r="97" spans="1:9" ht="22.5" customHeight="1">
      <c r="A97" s="496">
        <v>50</v>
      </c>
      <c r="B97" s="490" t="s">
        <v>29</v>
      </c>
      <c r="C97" s="480"/>
      <c r="D97" s="480"/>
      <c r="E97" s="712" t="s">
        <v>7</v>
      </c>
      <c r="F97" s="481">
        <v>3</v>
      </c>
      <c r="G97" s="487" t="s">
        <v>361</v>
      </c>
      <c r="H97" s="665" t="s">
        <v>295</v>
      </c>
      <c r="I97" s="487" t="s">
        <v>186</v>
      </c>
    </row>
    <row r="98" spans="1:9" ht="22.5" customHeight="1">
      <c r="A98" s="496">
        <v>51</v>
      </c>
      <c r="B98" s="490" t="s">
        <v>89</v>
      </c>
      <c r="C98" s="480"/>
      <c r="D98" s="480"/>
      <c r="E98" s="481" t="s">
        <v>7</v>
      </c>
      <c r="F98" s="481">
        <v>4</v>
      </c>
      <c r="G98" s="487" t="s">
        <v>362</v>
      </c>
      <c r="H98" s="665" t="s">
        <v>269</v>
      </c>
      <c r="I98" s="487" t="s">
        <v>186</v>
      </c>
    </row>
    <row r="99" spans="1:9" ht="22.5" customHeight="1">
      <c r="A99" s="496">
        <v>52</v>
      </c>
      <c r="B99" s="490" t="s">
        <v>411</v>
      </c>
      <c r="C99" s="481"/>
      <c r="D99" s="481"/>
      <c r="E99" s="481" t="s">
        <v>10</v>
      </c>
      <c r="F99" s="481">
        <v>3</v>
      </c>
      <c r="G99" s="487" t="s">
        <v>362</v>
      </c>
      <c r="H99" s="665" t="s">
        <v>269</v>
      </c>
      <c r="I99" s="487" t="s">
        <v>186</v>
      </c>
    </row>
    <row r="100" spans="1:9" ht="22.5" customHeight="1">
      <c r="A100" s="496">
        <v>53</v>
      </c>
      <c r="B100" s="490" t="s">
        <v>305</v>
      </c>
      <c r="C100" s="480"/>
      <c r="D100" s="480"/>
      <c r="E100" s="481" t="s">
        <v>7</v>
      </c>
      <c r="F100" s="481">
        <v>3</v>
      </c>
      <c r="G100" s="487" t="s">
        <v>355</v>
      </c>
      <c r="H100" s="665">
        <v>577535255201000</v>
      </c>
      <c r="I100" s="487" t="s">
        <v>187</v>
      </c>
    </row>
    <row r="101" spans="1:9" ht="22.5" customHeight="1">
      <c r="A101" s="496">
        <v>54</v>
      </c>
      <c r="B101" s="490" t="s">
        <v>121</v>
      </c>
      <c r="C101" s="480"/>
      <c r="D101" s="480"/>
      <c r="E101" s="481" t="s">
        <v>10</v>
      </c>
      <c r="F101" s="481">
        <v>4</v>
      </c>
      <c r="G101" s="689" t="s">
        <v>355</v>
      </c>
      <c r="H101" s="690" t="s">
        <v>273</v>
      </c>
      <c r="I101" s="689" t="s">
        <v>187</v>
      </c>
    </row>
    <row r="102" spans="1:9" ht="22.5" customHeight="1">
      <c r="A102" s="496">
        <v>55</v>
      </c>
      <c r="B102" s="490" t="s">
        <v>294</v>
      </c>
      <c r="C102" s="480"/>
      <c r="D102" s="480"/>
      <c r="E102" s="710" t="s">
        <v>7</v>
      </c>
      <c r="F102" s="481">
        <v>3</v>
      </c>
      <c r="G102" s="708" t="s">
        <v>364</v>
      </c>
      <c r="H102" s="690" t="s">
        <v>272</v>
      </c>
      <c r="I102" s="689" t="s">
        <v>238</v>
      </c>
    </row>
    <row r="103" spans="1:9" ht="22.5" customHeight="1">
      <c r="A103" s="496">
        <v>56</v>
      </c>
      <c r="B103" s="709" t="s">
        <v>45</v>
      </c>
      <c r="C103" s="480"/>
      <c r="D103" s="480"/>
      <c r="E103" s="481" t="s">
        <v>7</v>
      </c>
      <c r="F103" s="481">
        <v>3</v>
      </c>
      <c r="G103" s="713" t="s">
        <v>364</v>
      </c>
      <c r="H103" s="690" t="s">
        <v>278</v>
      </c>
      <c r="I103" s="689" t="s">
        <v>238</v>
      </c>
    </row>
    <row r="104" spans="1:9" ht="22.5" customHeight="1">
      <c r="A104" s="496">
        <v>57</v>
      </c>
      <c r="B104" s="678" t="s">
        <v>105</v>
      </c>
      <c r="C104" s="679"/>
      <c r="D104" s="679"/>
      <c r="E104" s="677" t="s">
        <v>10</v>
      </c>
      <c r="F104" s="481">
        <v>3</v>
      </c>
      <c r="G104" s="487" t="s">
        <v>365</v>
      </c>
      <c r="H104" s="686" t="s">
        <v>272</v>
      </c>
      <c r="I104" s="487" t="s">
        <v>188</v>
      </c>
    </row>
    <row r="105" spans="1:9" ht="22.5" customHeight="1">
      <c r="A105" s="496">
        <v>58</v>
      </c>
      <c r="B105" s="490" t="s">
        <v>131</v>
      </c>
      <c r="C105" s="480"/>
      <c r="D105" s="480"/>
      <c r="E105" s="481" t="s">
        <v>10</v>
      </c>
      <c r="F105" s="481">
        <v>3</v>
      </c>
      <c r="G105" s="487" t="s">
        <v>365</v>
      </c>
      <c r="H105" s="665"/>
      <c r="I105" s="487" t="s">
        <v>188</v>
      </c>
    </row>
    <row r="106" spans="1:9" ht="22.5" customHeight="1">
      <c r="A106" s="496">
        <v>59</v>
      </c>
      <c r="B106" s="680" t="s">
        <v>132</v>
      </c>
      <c r="C106" s="681"/>
      <c r="D106" s="682"/>
      <c r="E106" s="481" t="s">
        <v>10</v>
      </c>
      <c r="F106" s="481">
        <v>3</v>
      </c>
      <c r="G106" s="487" t="s">
        <v>366</v>
      </c>
      <c r="H106" s="665">
        <v>583385174201000</v>
      </c>
      <c r="I106" s="487" t="s">
        <v>188</v>
      </c>
    </row>
    <row r="107" spans="1:9" ht="22.5" customHeight="1">
      <c r="A107" s="496">
        <v>60</v>
      </c>
      <c r="B107" s="490" t="s">
        <v>90</v>
      </c>
      <c r="C107" s="480"/>
      <c r="D107" s="480"/>
      <c r="E107" s="481" t="s">
        <v>10</v>
      </c>
      <c r="F107" s="481">
        <v>3</v>
      </c>
      <c r="G107" s="487" t="s">
        <v>366</v>
      </c>
      <c r="H107" s="665">
        <v>254291289201000</v>
      </c>
      <c r="I107" s="487" t="s">
        <v>188</v>
      </c>
    </row>
    <row r="108" spans="1:9" ht="22.5" customHeight="1">
      <c r="A108" s="496">
        <v>61</v>
      </c>
      <c r="B108" s="490" t="s">
        <v>6</v>
      </c>
      <c r="C108" s="480"/>
      <c r="D108" s="480"/>
      <c r="E108" s="481" t="s">
        <v>7</v>
      </c>
      <c r="F108" s="481">
        <v>4</v>
      </c>
      <c r="G108" s="487" t="s">
        <v>367</v>
      </c>
      <c r="H108" s="665"/>
      <c r="I108" s="487" t="s">
        <v>188</v>
      </c>
    </row>
    <row r="109" spans="1:9" ht="22.5" customHeight="1">
      <c r="A109" s="496">
        <v>62</v>
      </c>
      <c r="B109" s="490" t="s">
        <v>9</v>
      </c>
      <c r="C109" s="480"/>
      <c r="D109" s="480"/>
      <c r="E109" s="481" t="s">
        <v>10</v>
      </c>
      <c r="F109" s="481">
        <v>3</v>
      </c>
      <c r="G109" s="487" t="s">
        <v>367</v>
      </c>
      <c r="H109" s="665" t="s">
        <v>275</v>
      </c>
      <c r="I109" s="487" t="s">
        <v>188</v>
      </c>
    </row>
    <row r="110" spans="1:9" ht="22.5" customHeight="1">
      <c r="A110" s="496">
        <v>63</v>
      </c>
      <c r="B110" s="490" t="s">
        <v>335</v>
      </c>
      <c r="C110" s="480"/>
      <c r="D110" s="480"/>
      <c r="E110" s="481" t="s">
        <v>7</v>
      </c>
      <c r="F110" s="481">
        <v>3</v>
      </c>
      <c r="G110" s="487" t="s">
        <v>368</v>
      </c>
      <c r="H110" s="665" t="s">
        <v>293</v>
      </c>
      <c r="I110" s="487" t="s">
        <v>188</v>
      </c>
    </row>
    <row r="111" spans="1:9" ht="22.5" customHeight="1">
      <c r="A111" s="496">
        <v>64</v>
      </c>
      <c r="B111" s="490" t="s">
        <v>100</v>
      </c>
      <c r="C111" s="480"/>
      <c r="D111" s="480"/>
      <c r="E111" s="481" t="s">
        <v>7</v>
      </c>
      <c r="F111" s="481">
        <v>3</v>
      </c>
      <c r="G111" s="487" t="s">
        <v>368</v>
      </c>
      <c r="H111" s="665" t="s">
        <v>282</v>
      </c>
      <c r="I111" s="487" t="s">
        <v>188</v>
      </c>
    </row>
    <row r="112" spans="1:9" ht="22.5" customHeight="1">
      <c r="A112" s="496">
        <v>65</v>
      </c>
      <c r="B112" s="490" t="s">
        <v>172</v>
      </c>
      <c r="C112" s="480"/>
      <c r="D112" s="480"/>
      <c r="E112" s="481" t="s">
        <v>7</v>
      </c>
      <c r="F112" s="481">
        <v>3</v>
      </c>
      <c r="G112" s="487" t="s">
        <v>370</v>
      </c>
      <c r="H112" s="665">
        <v>81018814201000</v>
      </c>
      <c r="I112" s="487" t="s">
        <v>189</v>
      </c>
    </row>
    <row r="113" spans="1:9" ht="22.5" customHeight="1">
      <c r="A113" s="496">
        <v>66</v>
      </c>
      <c r="B113" s="490" t="s">
        <v>90</v>
      </c>
      <c r="C113" s="480"/>
      <c r="D113" s="480"/>
      <c r="E113" s="481" t="s">
        <v>7</v>
      </c>
      <c r="F113" s="481">
        <v>3</v>
      </c>
      <c r="G113" s="487" t="s">
        <v>370</v>
      </c>
      <c r="H113" s="665">
        <v>698245321121000</v>
      </c>
      <c r="I113" s="487" t="s">
        <v>189</v>
      </c>
    </row>
    <row r="114" spans="1:9" ht="22.5" customHeight="1">
      <c r="A114" s="496">
        <v>67</v>
      </c>
      <c r="B114" s="490" t="s">
        <v>78</v>
      </c>
      <c r="C114" s="480"/>
      <c r="D114" s="480"/>
      <c r="E114" s="481" t="s">
        <v>7</v>
      </c>
      <c r="F114" s="481">
        <v>4</v>
      </c>
      <c r="G114" s="487" t="s">
        <v>78</v>
      </c>
      <c r="H114" s="665" t="s">
        <v>192</v>
      </c>
      <c r="I114" s="487" t="s">
        <v>189</v>
      </c>
    </row>
    <row r="115" spans="1:9" ht="22.5" customHeight="1">
      <c r="A115" s="496">
        <v>68</v>
      </c>
      <c r="B115" s="490" t="s">
        <v>78</v>
      </c>
      <c r="C115" s="490"/>
      <c r="D115" s="490"/>
      <c r="E115" s="481" t="s">
        <v>10</v>
      </c>
      <c r="F115" s="481">
        <v>4</v>
      </c>
      <c r="G115" s="487" t="s">
        <v>369</v>
      </c>
      <c r="H115" s="665">
        <v>776428336201000</v>
      </c>
      <c r="I115" s="487" t="s">
        <v>189</v>
      </c>
    </row>
    <row r="116" spans="1:9" ht="22.5" customHeight="1">
      <c r="A116" s="496">
        <v>69</v>
      </c>
      <c r="B116" s="490" t="s">
        <v>78</v>
      </c>
      <c r="C116" s="490"/>
      <c r="D116" s="490"/>
      <c r="E116" s="481" t="s">
        <v>7</v>
      </c>
      <c r="F116" s="481">
        <v>4</v>
      </c>
      <c r="G116" s="487" t="s">
        <v>450</v>
      </c>
      <c r="H116" s="665"/>
      <c r="I116" s="487" t="s">
        <v>189</v>
      </c>
    </row>
    <row r="117" spans="1:9" ht="22.5" customHeight="1">
      <c r="A117" s="496">
        <v>70</v>
      </c>
      <c r="B117" s="490" t="s">
        <v>78</v>
      </c>
      <c r="C117" s="490"/>
      <c r="D117" s="490"/>
      <c r="E117" s="481" t="s">
        <v>7</v>
      </c>
      <c r="F117" s="481">
        <v>4</v>
      </c>
      <c r="G117" s="487" t="s">
        <v>450</v>
      </c>
      <c r="H117" s="665" t="s">
        <v>282</v>
      </c>
      <c r="I117" s="487" t="s">
        <v>189</v>
      </c>
    </row>
    <row r="118" spans="1:9" ht="22.5" customHeight="1">
      <c r="A118" s="496">
        <v>71</v>
      </c>
      <c r="B118" s="490" t="s">
        <v>42</v>
      </c>
      <c r="C118" s="480"/>
      <c r="D118" s="480"/>
      <c r="E118" s="481" t="s">
        <v>7</v>
      </c>
      <c r="F118" s="481">
        <v>3</v>
      </c>
      <c r="G118" s="487" t="s">
        <v>371</v>
      </c>
      <c r="H118" s="665"/>
      <c r="I118" s="487" t="s">
        <v>189</v>
      </c>
    </row>
    <row r="119" spans="1:9" ht="22.5" customHeight="1">
      <c r="A119" s="496">
        <v>72</v>
      </c>
      <c r="B119" s="680" t="s">
        <v>52</v>
      </c>
      <c r="C119" s="681"/>
      <c r="D119" s="681"/>
      <c r="E119" s="481" t="s">
        <v>7</v>
      </c>
      <c r="F119" s="481">
        <v>4</v>
      </c>
      <c r="G119" s="487" t="s">
        <v>371</v>
      </c>
      <c r="H119" s="687" t="s">
        <v>292</v>
      </c>
      <c r="I119" s="487" t="s">
        <v>189</v>
      </c>
    </row>
    <row r="120" spans="1:9" ht="22.5" customHeight="1">
      <c r="A120" s="496">
        <v>73</v>
      </c>
      <c r="B120" s="490" t="s">
        <v>302</v>
      </c>
      <c r="C120" s="480"/>
      <c r="D120" s="480"/>
      <c r="E120" s="481" t="s">
        <v>7</v>
      </c>
      <c r="F120" s="481">
        <v>4</v>
      </c>
      <c r="G120" s="487" t="s">
        <v>373</v>
      </c>
      <c r="H120" s="665">
        <v>577535255201000</v>
      </c>
      <c r="I120" s="487" t="s">
        <v>51</v>
      </c>
    </row>
    <row r="121" spans="1:9" ht="22.5" customHeight="1">
      <c r="A121" s="496">
        <v>74</v>
      </c>
      <c r="B121" s="490" t="s">
        <v>112</v>
      </c>
      <c r="C121" s="480"/>
      <c r="D121" s="480"/>
      <c r="E121" s="481" t="s">
        <v>10</v>
      </c>
      <c r="F121" s="481">
        <v>3</v>
      </c>
      <c r="G121" s="487" t="s">
        <v>373</v>
      </c>
      <c r="H121" s="665"/>
      <c r="I121" s="487" t="s">
        <v>51</v>
      </c>
    </row>
    <row r="122" spans="1:9" ht="22.5" customHeight="1">
      <c r="A122" s="496">
        <v>75</v>
      </c>
      <c r="B122" s="490" t="s">
        <v>302</v>
      </c>
      <c r="C122" s="480"/>
      <c r="D122" s="480"/>
      <c r="E122" s="481" t="s">
        <v>7</v>
      </c>
      <c r="F122" s="481">
        <v>4</v>
      </c>
      <c r="G122" s="487" t="s">
        <v>374</v>
      </c>
      <c r="H122" s="665" t="s">
        <v>288</v>
      </c>
      <c r="I122" s="487" t="s">
        <v>51</v>
      </c>
    </row>
    <row r="123" spans="1:9" ht="22.5" customHeight="1">
      <c r="A123" s="496">
        <v>76</v>
      </c>
      <c r="B123" s="683" t="s">
        <v>105</v>
      </c>
      <c r="C123" s="684"/>
      <c r="D123" s="684"/>
      <c r="E123" s="677" t="s">
        <v>10</v>
      </c>
      <c r="F123" s="481">
        <v>4</v>
      </c>
      <c r="G123" s="487" t="s">
        <v>374</v>
      </c>
      <c r="H123" s="686" t="s">
        <v>272</v>
      </c>
      <c r="I123" s="487" t="s">
        <v>51</v>
      </c>
    </row>
    <row r="124" spans="1:9" ht="22.5" customHeight="1">
      <c r="A124" s="496">
        <v>77</v>
      </c>
      <c r="B124" s="490" t="s">
        <v>84</v>
      </c>
      <c r="C124" s="480"/>
      <c r="D124" s="480"/>
      <c r="E124" s="481" t="s">
        <v>7</v>
      </c>
      <c r="F124" s="481">
        <v>3</v>
      </c>
      <c r="G124" s="487" t="s">
        <v>375</v>
      </c>
      <c r="H124" s="665">
        <v>776428195201000</v>
      </c>
      <c r="I124" s="487" t="s">
        <v>390</v>
      </c>
    </row>
    <row r="125" spans="1:9" ht="22.5" customHeight="1">
      <c r="A125" s="496">
        <v>78</v>
      </c>
      <c r="B125" s="490" t="s">
        <v>386</v>
      </c>
      <c r="C125" s="480"/>
      <c r="D125" s="480"/>
      <c r="E125" s="481" t="s">
        <v>7</v>
      </c>
      <c r="F125" s="481">
        <v>3</v>
      </c>
      <c r="G125" s="487" t="s">
        <v>375</v>
      </c>
      <c r="H125" s="665" t="s">
        <v>292</v>
      </c>
      <c r="I125" s="487" t="s">
        <v>390</v>
      </c>
    </row>
    <row r="126" spans="1:9" ht="22.5" customHeight="1">
      <c r="A126" s="496">
        <v>79</v>
      </c>
      <c r="B126" s="490" t="s">
        <v>84</v>
      </c>
      <c r="C126" s="480"/>
      <c r="D126" s="480"/>
      <c r="E126" s="481" t="s">
        <v>7</v>
      </c>
      <c r="F126" s="481">
        <v>3</v>
      </c>
      <c r="G126" s="487" t="s">
        <v>376</v>
      </c>
      <c r="H126" s="665" t="s">
        <v>194</v>
      </c>
      <c r="I126" s="487" t="s">
        <v>390</v>
      </c>
    </row>
    <row r="127" spans="1:9" ht="22.5" customHeight="1">
      <c r="A127" s="496">
        <v>80</v>
      </c>
      <c r="B127" s="680" t="s">
        <v>386</v>
      </c>
      <c r="C127" s="480"/>
      <c r="D127" s="480"/>
      <c r="E127" s="481" t="s">
        <v>7</v>
      </c>
      <c r="F127" s="481">
        <v>3</v>
      </c>
      <c r="G127" s="487" t="s">
        <v>376</v>
      </c>
      <c r="H127" s="665">
        <v>583385174201000</v>
      </c>
      <c r="I127" s="487" t="s">
        <v>390</v>
      </c>
    </row>
    <row r="128" spans="1:9" ht="22.5" customHeight="1">
      <c r="A128" s="496">
        <v>81</v>
      </c>
      <c r="B128" s="490" t="s">
        <v>152</v>
      </c>
      <c r="C128" s="480"/>
      <c r="D128" s="480"/>
      <c r="E128" s="481" t="s">
        <v>7</v>
      </c>
      <c r="F128" s="481">
        <v>3</v>
      </c>
      <c r="G128" s="487" t="s">
        <v>377</v>
      </c>
      <c r="H128" s="665" t="s">
        <v>263</v>
      </c>
      <c r="I128" s="487" t="s">
        <v>191</v>
      </c>
    </row>
    <row r="129" spans="1:9" ht="22.5" customHeight="1">
      <c r="A129" s="496">
        <v>82</v>
      </c>
      <c r="B129" s="490" t="s">
        <v>41</v>
      </c>
      <c r="C129" s="480"/>
      <c r="D129" s="480"/>
      <c r="E129" s="481" t="s">
        <v>10</v>
      </c>
      <c r="F129" s="481">
        <v>3</v>
      </c>
      <c r="G129" s="487" t="s">
        <v>377</v>
      </c>
      <c r="H129" s="665"/>
      <c r="I129" s="487" t="s">
        <v>191</v>
      </c>
    </row>
    <row r="130" spans="1:9" ht="22.5" customHeight="1">
      <c r="A130" s="496">
        <v>83</v>
      </c>
      <c r="B130" s="490" t="s">
        <v>387</v>
      </c>
      <c r="C130" s="480"/>
      <c r="D130" s="480"/>
      <c r="E130" s="710" t="s">
        <v>7</v>
      </c>
      <c r="F130" s="481">
        <v>3</v>
      </c>
      <c r="G130" s="487" t="s">
        <v>379</v>
      </c>
      <c r="H130" s="686" t="s">
        <v>334</v>
      </c>
      <c r="I130" s="487" t="s">
        <v>191</v>
      </c>
    </row>
    <row r="131" spans="1:9" ht="22.5" customHeight="1">
      <c r="A131" s="496">
        <v>84</v>
      </c>
      <c r="B131" s="680" t="s">
        <v>132</v>
      </c>
      <c r="C131" s="480"/>
      <c r="D131" s="480"/>
      <c r="E131" s="481" t="s">
        <v>10</v>
      </c>
      <c r="F131" s="481">
        <v>3</v>
      </c>
      <c r="G131" s="487" t="s">
        <v>379</v>
      </c>
      <c r="H131" s="665">
        <v>583385174201000</v>
      </c>
      <c r="I131" s="487" t="s">
        <v>191</v>
      </c>
    </row>
    <row r="132" spans="1:9" ht="22.5" customHeight="1">
      <c r="A132" s="496">
        <v>85</v>
      </c>
      <c r="B132" s="490" t="s">
        <v>104</v>
      </c>
      <c r="C132" s="480"/>
      <c r="D132" s="480"/>
      <c r="E132" s="481" t="s">
        <v>10</v>
      </c>
      <c r="F132" s="481">
        <v>3</v>
      </c>
      <c r="G132" s="487" t="s">
        <v>378</v>
      </c>
      <c r="H132" s="665" t="s">
        <v>301</v>
      </c>
      <c r="I132" s="487" t="s">
        <v>191</v>
      </c>
    </row>
    <row r="133" spans="1:9" ht="22.5" customHeight="1">
      <c r="A133" s="496">
        <v>86</v>
      </c>
      <c r="B133" s="490" t="s">
        <v>32</v>
      </c>
      <c r="C133" s="480"/>
      <c r="D133" s="480"/>
      <c r="E133" s="481" t="s">
        <v>10</v>
      </c>
      <c r="F133" s="481">
        <v>3</v>
      </c>
      <c r="G133" s="487" t="s">
        <v>378</v>
      </c>
      <c r="H133" s="665" t="s">
        <v>287</v>
      </c>
      <c r="I133" s="487" t="s">
        <v>191</v>
      </c>
    </row>
    <row r="134" spans="1:9" ht="22.5" customHeight="1">
      <c r="A134" s="496">
        <v>87</v>
      </c>
      <c r="B134" s="490" t="s">
        <v>184</v>
      </c>
      <c r="C134" s="480"/>
      <c r="D134" s="480"/>
      <c r="E134" s="481" t="s">
        <v>7</v>
      </c>
      <c r="F134" s="481">
        <v>3</v>
      </c>
      <c r="G134" s="487" t="s">
        <v>381</v>
      </c>
      <c r="H134" s="665">
        <v>577535248201000</v>
      </c>
      <c r="I134" s="487" t="s">
        <v>191</v>
      </c>
    </row>
    <row r="135" spans="1:9" ht="22.5" customHeight="1">
      <c r="A135" s="496">
        <v>88</v>
      </c>
      <c r="B135" s="490" t="s">
        <v>18</v>
      </c>
      <c r="C135" s="480"/>
      <c r="D135" s="480"/>
      <c r="E135" s="481" t="s">
        <v>10</v>
      </c>
      <c r="F135" s="481">
        <v>3</v>
      </c>
      <c r="G135" s="487" t="s">
        <v>381</v>
      </c>
      <c r="H135" s="665" t="s">
        <v>280</v>
      </c>
      <c r="I135" s="487" t="s">
        <v>191</v>
      </c>
    </row>
    <row r="136" spans="1:9" ht="22.5" customHeight="1">
      <c r="A136" s="496">
        <v>89</v>
      </c>
      <c r="B136" s="490" t="s">
        <v>24</v>
      </c>
      <c r="C136" s="480"/>
      <c r="D136" s="480"/>
      <c r="E136" s="481" t="s">
        <v>7</v>
      </c>
      <c r="F136" s="481">
        <v>3</v>
      </c>
      <c r="G136" s="487" t="s">
        <v>380</v>
      </c>
      <c r="H136" s="665" t="s">
        <v>289</v>
      </c>
      <c r="I136" s="487" t="s">
        <v>191</v>
      </c>
    </row>
    <row r="137" spans="1:9" ht="22.5" customHeight="1">
      <c r="A137" s="496">
        <v>90</v>
      </c>
      <c r="B137" s="490" t="s">
        <v>104</v>
      </c>
      <c r="C137" s="480"/>
      <c r="D137" s="480"/>
      <c r="E137" s="481" t="s">
        <v>7</v>
      </c>
      <c r="F137" s="481">
        <v>3</v>
      </c>
      <c r="G137" s="487" t="s">
        <v>380</v>
      </c>
      <c r="H137" s="665" t="s">
        <v>263</v>
      </c>
      <c r="I137" s="487" t="s">
        <v>191</v>
      </c>
    </row>
    <row r="138" spans="1:9" ht="22.5" customHeight="1">
      <c r="A138" s="496">
        <v>91</v>
      </c>
      <c r="B138" s="674" t="s">
        <v>38</v>
      </c>
      <c r="C138" s="681"/>
      <c r="D138" s="682"/>
      <c r="E138" s="481" t="s">
        <v>7</v>
      </c>
      <c r="F138" s="481">
        <v>4</v>
      </c>
      <c r="G138" s="689" t="s">
        <v>383</v>
      </c>
      <c r="H138" s="690">
        <v>776428963201</v>
      </c>
      <c r="I138" s="689" t="s">
        <v>256</v>
      </c>
    </row>
    <row r="139" spans="1:9" ht="22.5" customHeight="1">
      <c r="A139" s="496">
        <v>92</v>
      </c>
      <c r="B139" s="490" t="s">
        <v>167</v>
      </c>
      <c r="C139" s="480"/>
      <c r="D139" s="480"/>
      <c r="E139" s="481" t="s">
        <v>7</v>
      </c>
      <c r="F139" s="481">
        <v>4</v>
      </c>
      <c r="G139" s="689" t="s">
        <v>383</v>
      </c>
      <c r="H139" s="690"/>
      <c r="I139" s="689" t="s">
        <v>256</v>
      </c>
    </row>
    <row r="140" spans="1:9" ht="22.5" customHeight="1">
      <c r="A140" s="496">
        <v>93</v>
      </c>
      <c r="B140" s="490" t="s">
        <v>38</v>
      </c>
      <c r="C140" s="480"/>
      <c r="D140" s="480"/>
      <c r="E140" s="481" t="s">
        <v>7</v>
      </c>
      <c r="F140" s="481">
        <v>4</v>
      </c>
      <c r="G140" s="689" t="s">
        <v>382</v>
      </c>
      <c r="H140" s="690" t="s">
        <v>286</v>
      </c>
      <c r="I140" s="689" t="s">
        <v>256</v>
      </c>
    </row>
    <row r="141" spans="1:9" ht="22.5" customHeight="1">
      <c r="A141" s="496">
        <v>94</v>
      </c>
      <c r="B141" s="490" t="s">
        <v>167</v>
      </c>
      <c r="C141" s="480"/>
      <c r="D141" s="480"/>
      <c r="E141" s="481" t="s">
        <v>7</v>
      </c>
      <c r="F141" s="481">
        <v>4</v>
      </c>
      <c r="G141" s="689" t="s">
        <v>382</v>
      </c>
      <c r="H141" s="690" t="s">
        <v>301</v>
      </c>
      <c r="I141" s="689" t="s">
        <v>256</v>
      </c>
    </row>
    <row r="142" spans="1:9" ht="22.5" customHeight="1">
      <c r="A142" s="496">
        <v>95</v>
      </c>
      <c r="B142" s="490" t="s">
        <v>129</v>
      </c>
      <c r="C142" s="480"/>
      <c r="D142" s="480"/>
      <c r="E142" s="481" t="s">
        <v>10</v>
      </c>
      <c r="F142" s="481">
        <v>3</v>
      </c>
      <c r="G142" s="487" t="s">
        <v>210</v>
      </c>
      <c r="H142" s="665" t="s">
        <v>194</v>
      </c>
      <c r="I142" s="487" t="s">
        <v>181</v>
      </c>
    </row>
    <row r="143" spans="1:9" ht="22.5" customHeight="1">
      <c r="A143" s="496">
        <v>96</v>
      </c>
      <c r="B143" s="490" t="s">
        <v>161</v>
      </c>
      <c r="C143" s="480"/>
      <c r="D143" s="480"/>
      <c r="E143" s="710" t="s">
        <v>7</v>
      </c>
      <c r="F143" s="481">
        <v>4</v>
      </c>
      <c r="G143" s="487" t="s">
        <v>210</v>
      </c>
      <c r="H143" s="686" t="s">
        <v>306</v>
      </c>
      <c r="I143" s="487" t="s">
        <v>181</v>
      </c>
    </row>
    <row r="144" spans="1:9" ht="22.5" customHeight="1">
      <c r="A144" s="496">
        <v>97</v>
      </c>
      <c r="B144" s="490" t="s">
        <v>152</v>
      </c>
      <c r="C144" s="480"/>
      <c r="D144" s="480"/>
      <c r="E144" s="481" t="s">
        <v>7</v>
      </c>
      <c r="F144" s="481">
        <v>3</v>
      </c>
      <c r="G144" s="487" t="s">
        <v>209</v>
      </c>
      <c r="H144" s="665" t="s">
        <v>293</v>
      </c>
      <c r="I144" s="487" t="s">
        <v>181</v>
      </c>
    </row>
    <row r="145" spans="1:9" ht="22.5" customHeight="1">
      <c r="A145" s="496">
        <v>98</v>
      </c>
      <c r="B145" s="490" t="s">
        <v>161</v>
      </c>
      <c r="C145" s="480"/>
      <c r="D145" s="480"/>
      <c r="E145" s="710" t="s">
        <v>7</v>
      </c>
      <c r="F145" s="481">
        <v>4</v>
      </c>
      <c r="G145" s="487" t="s">
        <v>209</v>
      </c>
      <c r="H145" s="686" t="s">
        <v>306</v>
      </c>
      <c r="I145" s="487" t="s">
        <v>181</v>
      </c>
    </row>
    <row r="146" spans="1:9" ht="22.5" customHeight="1">
      <c r="A146" s="496">
        <v>99</v>
      </c>
      <c r="B146" s="490" t="s">
        <v>152</v>
      </c>
      <c r="C146" s="480"/>
      <c r="D146" s="480"/>
      <c r="E146" s="481" t="s">
        <v>7</v>
      </c>
      <c r="F146" s="481">
        <v>3</v>
      </c>
      <c r="G146" s="487" t="s">
        <v>308</v>
      </c>
      <c r="H146" s="665" t="s">
        <v>263</v>
      </c>
      <c r="I146" s="487" t="s">
        <v>181</v>
      </c>
    </row>
    <row r="147" spans="1:9" ht="22.5" customHeight="1">
      <c r="A147" s="496">
        <v>100</v>
      </c>
      <c r="B147" s="490" t="s">
        <v>161</v>
      </c>
      <c r="C147" s="480"/>
      <c r="D147" s="480"/>
      <c r="E147" s="710" t="s">
        <v>7</v>
      </c>
      <c r="F147" s="481">
        <v>4</v>
      </c>
      <c r="G147" s="487" t="s">
        <v>308</v>
      </c>
      <c r="H147" s="686" t="s">
        <v>306</v>
      </c>
      <c r="I147" s="487" t="s">
        <v>181</v>
      </c>
    </row>
    <row r="148" spans="1:9" ht="22.5" customHeight="1">
      <c r="A148" s="496">
        <v>101</v>
      </c>
      <c r="B148" s="490" t="s">
        <v>27</v>
      </c>
      <c r="C148" s="480"/>
      <c r="D148" s="480"/>
      <c r="E148" s="710" t="s">
        <v>10</v>
      </c>
      <c r="F148" s="481">
        <v>3</v>
      </c>
      <c r="G148" s="487" t="s">
        <v>212</v>
      </c>
      <c r="H148" s="665" t="s">
        <v>297</v>
      </c>
      <c r="I148" s="487" t="s">
        <v>21</v>
      </c>
    </row>
    <row r="149" spans="1:9" ht="22.5" customHeight="1">
      <c r="A149" s="496">
        <v>102</v>
      </c>
      <c r="B149" s="490" t="s">
        <v>113</v>
      </c>
      <c r="C149" s="480"/>
      <c r="D149" s="480"/>
      <c r="E149" s="481" t="s">
        <v>7</v>
      </c>
      <c r="F149" s="481">
        <v>3</v>
      </c>
      <c r="G149" s="487" t="s">
        <v>212</v>
      </c>
      <c r="H149" s="665"/>
      <c r="I149" s="487" t="s">
        <v>21</v>
      </c>
    </row>
    <row r="150" spans="1:9" ht="22.5" customHeight="1">
      <c r="A150" s="496">
        <v>103</v>
      </c>
      <c r="B150" s="490" t="s">
        <v>126</v>
      </c>
      <c r="C150" s="480"/>
      <c r="D150" s="480"/>
      <c r="E150" s="710" t="s">
        <v>7</v>
      </c>
      <c r="F150" s="481">
        <v>4</v>
      </c>
      <c r="G150" s="487" t="s">
        <v>213</v>
      </c>
      <c r="H150" s="665" t="s">
        <v>295</v>
      </c>
      <c r="I150" s="487" t="s">
        <v>182</v>
      </c>
    </row>
    <row r="151" spans="1:9" ht="22.5" customHeight="1">
      <c r="A151" s="496">
        <v>104</v>
      </c>
      <c r="B151" s="490" t="s">
        <v>23</v>
      </c>
      <c r="C151" s="480"/>
      <c r="D151" s="480"/>
      <c r="E151" s="481" t="s">
        <v>7</v>
      </c>
      <c r="F151" s="481">
        <v>4</v>
      </c>
      <c r="G151" s="487" t="s">
        <v>213</v>
      </c>
      <c r="H151" s="686" t="s">
        <v>289</v>
      </c>
      <c r="I151" s="487" t="s">
        <v>182</v>
      </c>
    </row>
    <row r="152" spans="1:9" ht="22.5" customHeight="1">
      <c r="A152" s="496">
        <v>105</v>
      </c>
      <c r="B152" s="490" t="s">
        <v>171</v>
      </c>
      <c r="C152" s="480"/>
      <c r="D152" s="480"/>
      <c r="E152" s="481" t="s">
        <v>10</v>
      </c>
      <c r="F152" s="481">
        <v>3</v>
      </c>
      <c r="G152" s="487" t="s">
        <v>215</v>
      </c>
      <c r="H152" s="665" t="s">
        <v>289</v>
      </c>
      <c r="I152" s="487" t="s">
        <v>183</v>
      </c>
    </row>
    <row r="153" spans="1:9" ht="22.5" customHeight="1">
      <c r="A153" s="496">
        <v>106</v>
      </c>
      <c r="B153" s="680" t="s">
        <v>66</v>
      </c>
      <c r="C153" s="681"/>
      <c r="D153" s="682"/>
      <c r="E153" s="481" t="s">
        <v>10</v>
      </c>
      <c r="F153" s="481">
        <v>3</v>
      </c>
      <c r="G153" s="487" t="s">
        <v>215</v>
      </c>
      <c r="H153" s="665" t="s">
        <v>341</v>
      </c>
      <c r="I153" s="487" t="s">
        <v>183</v>
      </c>
    </row>
    <row r="154" spans="1:9" ht="22.5" customHeight="1">
      <c r="A154" s="496">
        <v>107</v>
      </c>
      <c r="B154" s="490" t="s">
        <v>103</v>
      </c>
      <c r="C154" s="480"/>
      <c r="D154" s="480"/>
      <c r="E154" s="481" t="s">
        <v>10</v>
      </c>
      <c r="F154" s="481">
        <v>3</v>
      </c>
      <c r="G154" s="487" t="s">
        <v>216</v>
      </c>
      <c r="H154" s="665" t="s">
        <v>290</v>
      </c>
      <c r="I154" s="487" t="s">
        <v>183</v>
      </c>
    </row>
    <row r="155" spans="1:9" ht="22.5" customHeight="1">
      <c r="A155" s="496">
        <v>108</v>
      </c>
      <c r="B155" s="490" t="s">
        <v>63</v>
      </c>
      <c r="C155" s="480"/>
      <c r="D155" s="480"/>
      <c r="E155" s="481" t="s">
        <v>10</v>
      </c>
      <c r="F155" s="481">
        <v>3</v>
      </c>
      <c r="G155" s="487" t="s">
        <v>216</v>
      </c>
      <c r="H155" s="665">
        <v>583328638201000</v>
      </c>
      <c r="I155" s="487" t="s">
        <v>183</v>
      </c>
    </row>
    <row r="156" spans="1:9" ht="22.5" customHeight="1">
      <c r="A156" s="496">
        <v>109</v>
      </c>
      <c r="B156" s="490" t="s">
        <v>266</v>
      </c>
      <c r="C156" s="480"/>
      <c r="D156" s="480"/>
      <c r="E156" s="710" t="s">
        <v>7</v>
      </c>
      <c r="F156" s="481">
        <v>3</v>
      </c>
      <c r="G156" s="487" t="s">
        <v>414</v>
      </c>
      <c r="H156" s="665" t="s">
        <v>285</v>
      </c>
      <c r="I156" s="487" t="s">
        <v>185</v>
      </c>
    </row>
    <row r="157" spans="1:9" ht="22.5" customHeight="1">
      <c r="A157" s="496">
        <v>110</v>
      </c>
      <c r="B157" s="490" t="s">
        <v>336</v>
      </c>
      <c r="C157" s="480"/>
      <c r="D157" s="480"/>
      <c r="E157" s="710" t="s">
        <v>10</v>
      </c>
      <c r="F157" s="481">
        <v>3</v>
      </c>
      <c r="G157" s="487" t="s">
        <v>414</v>
      </c>
      <c r="H157" s="665" t="s">
        <v>304</v>
      </c>
      <c r="I157" s="487" t="s">
        <v>185</v>
      </c>
    </row>
    <row r="158" spans="1:9" ht="22.5" customHeight="1">
      <c r="A158" s="496">
        <v>111</v>
      </c>
      <c r="B158" s="490" t="s">
        <v>402</v>
      </c>
      <c r="C158" s="480"/>
      <c r="D158" s="480"/>
      <c r="E158" s="481" t="s">
        <v>10</v>
      </c>
      <c r="F158" s="481">
        <v>3</v>
      </c>
      <c r="G158" s="487" t="s">
        <v>218</v>
      </c>
      <c r="H158" s="665" t="s">
        <v>280</v>
      </c>
      <c r="I158" s="487" t="s">
        <v>185</v>
      </c>
    </row>
    <row r="159" spans="1:9" ht="22.5" customHeight="1">
      <c r="A159" s="496">
        <v>112</v>
      </c>
      <c r="B159" s="490" t="s">
        <v>118</v>
      </c>
      <c r="C159" s="480"/>
      <c r="D159" s="480"/>
      <c r="E159" s="481" t="s">
        <v>7</v>
      </c>
      <c r="F159" s="481">
        <v>3</v>
      </c>
      <c r="G159" s="487" t="s">
        <v>218</v>
      </c>
      <c r="H159" s="665">
        <v>776330573201000</v>
      </c>
      <c r="I159" s="487" t="s">
        <v>185</v>
      </c>
    </row>
    <row r="160" spans="1:9" ht="22.5" customHeight="1">
      <c r="A160" s="496">
        <v>113</v>
      </c>
      <c r="B160" s="490" t="s">
        <v>176</v>
      </c>
      <c r="C160" s="480"/>
      <c r="D160" s="480"/>
      <c r="E160" s="481" t="s">
        <v>7</v>
      </c>
      <c r="F160" s="481">
        <v>4</v>
      </c>
      <c r="G160" s="487" t="s">
        <v>219</v>
      </c>
      <c r="H160" s="665"/>
      <c r="I160" s="487" t="s">
        <v>186</v>
      </c>
    </row>
    <row r="161" spans="1:9" ht="22.5" customHeight="1">
      <c r="A161" s="496">
        <v>114</v>
      </c>
      <c r="B161" s="490" t="s">
        <v>29</v>
      </c>
      <c r="C161" s="480"/>
      <c r="D161" s="480"/>
      <c r="E161" s="481" t="s">
        <v>7</v>
      </c>
      <c r="F161" s="481">
        <v>3</v>
      </c>
      <c r="G161" s="487" t="s">
        <v>219</v>
      </c>
      <c r="H161" s="665">
        <v>698245214201000</v>
      </c>
      <c r="I161" s="487" t="s">
        <v>186</v>
      </c>
    </row>
    <row r="162" spans="1:9" ht="22.5" customHeight="1">
      <c r="A162" s="496">
        <v>115</v>
      </c>
      <c r="B162" s="490" t="s">
        <v>89</v>
      </c>
      <c r="C162" s="480"/>
      <c r="D162" s="480"/>
      <c r="E162" s="481" t="s">
        <v>7</v>
      </c>
      <c r="F162" s="481">
        <v>4</v>
      </c>
      <c r="G162" s="487" t="s">
        <v>262</v>
      </c>
      <c r="H162" s="665">
        <v>340338524202000</v>
      </c>
      <c r="I162" s="487" t="s">
        <v>186</v>
      </c>
    </row>
    <row r="163" spans="1:9" ht="22.5" customHeight="1">
      <c r="A163" s="496">
        <v>116</v>
      </c>
      <c r="B163" s="490" t="s">
        <v>411</v>
      </c>
      <c r="C163" s="480"/>
      <c r="D163" s="480"/>
      <c r="E163" s="481" t="s">
        <v>7</v>
      </c>
      <c r="F163" s="481">
        <v>3</v>
      </c>
      <c r="G163" s="487" t="s">
        <v>262</v>
      </c>
      <c r="H163" s="665" t="s">
        <v>269</v>
      </c>
      <c r="I163" s="487" t="s">
        <v>186</v>
      </c>
    </row>
    <row r="164" spans="1:9" ht="22.5" customHeight="1">
      <c r="A164" s="496">
        <v>117</v>
      </c>
      <c r="B164" s="490" t="s">
        <v>305</v>
      </c>
      <c r="C164" s="480"/>
      <c r="D164" s="480"/>
      <c r="E164" s="481" t="s">
        <v>7</v>
      </c>
      <c r="F164" s="481">
        <v>3</v>
      </c>
      <c r="G164" s="487" t="s">
        <v>333</v>
      </c>
      <c r="H164" s="665" t="s">
        <v>278</v>
      </c>
      <c r="I164" s="487" t="s">
        <v>187</v>
      </c>
    </row>
    <row r="165" spans="1:9" ht="22.5" customHeight="1">
      <c r="A165" s="496">
        <v>118</v>
      </c>
      <c r="B165" s="490" t="s">
        <v>121</v>
      </c>
      <c r="C165" s="480"/>
      <c r="D165" s="480"/>
      <c r="E165" s="481" t="s">
        <v>10</v>
      </c>
      <c r="F165" s="481">
        <v>4</v>
      </c>
      <c r="G165" s="487" t="s">
        <v>333</v>
      </c>
      <c r="H165" s="665" t="s">
        <v>296</v>
      </c>
      <c r="I165" s="487" t="s">
        <v>187</v>
      </c>
    </row>
    <row r="166" spans="1:9" ht="22.5" customHeight="1">
      <c r="A166" s="496">
        <v>119</v>
      </c>
      <c r="B166" s="490" t="s">
        <v>294</v>
      </c>
      <c r="C166" s="480"/>
      <c r="D166" s="480"/>
      <c r="E166" s="710" t="s">
        <v>7</v>
      </c>
      <c r="F166" s="481">
        <v>3</v>
      </c>
      <c r="G166" s="487" t="s">
        <v>234</v>
      </c>
      <c r="H166" s="665" t="s">
        <v>249</v>
      </c>
      <c r="I166" s="487" t="s">
        <v>238</v>
      </c>
    </row>
    <row r="167" spans="1:9" ht="22.5" customHeight="1">
      <c r="A167" s="496">
        <v>120</v>
      </c>
      <c r="B167" s="490" t="s">
        <v>45</v>
      </c>
      <c r="C167" s="480"/>
      <c r="D167" s="480"/>
      <c r="E167" s="481" t="s">
        <v>7</v>
      </c>
      <c r="F167" s="481">
        <v>3</v>
      </c>
      <c r="G167" s="487" t="s">
        <v>234</v>
      </c>
      <c r="H167" s="686" t="s">
        <v>244</v>
      </c>
      <c r="I167" s="487" t="s">
        <v>238</v>
      </c>
    </row>
    <row r="168" spans="1:9" ht="22.5" customHeight="1">
      <c r="A168" s="496">
        <v>121</v>
      </c>
      <c r="B168" s="490" t="s">
        <v>40</v>
      </c>
      <c r="C168" s="480"/>
      <c r="D168" s="480"/>
      <c r="E168" s="481" t="s">
        <v>7</v>
      </c>
      <c r="F168" s="481">
        <v>3</v>
      </c>
      <c r="G168" s="487" t="s">
        <v>223</v>
      </c>
      <c r="H168" s="686" t="s">
        <v>272</v>
      </c>
      <c r="I168" s="487" t="s">
        <v>188</v>
      </c>
    </row>
    <row r="169" spans="1:9" ht="22.5" customHeight="1">
      <c r="A169" s="496">
        <v>122</v>
      </c>
      <c r="B169" s="490" t="s">
        <v>131</v>
      </c>
      <c r="C169" s="480"/>
      <c r="D169" s="480"/>
      <c r="E169" s="481" t="s">
        <v>10</v>
      </c>
      <c r="F169" s="481">
        <v>3</v>
      </c>
      <c r="G169" s="487" t="s">
        <v>223</v>
      </c>
      <c r="H169" s="665"/>
      <c r="I169" s="487" t="s">
        <v>188</v>
      </c>
    </row>
    <row r="170" spans="1:9" ht="22.5" customHeight="1">
      <c r="A170" s="496">
        <v>123</v>
      </c>
      <c r="B170" s="490" t="s">
        <v>132</v>
      </c>
      <c r="C170" s="480"/>
      <c r="D170" s="480"/>
      <c r="E170" s="481" t="s">
        <v>7</v>
      </c>
      <c r="F170" s="481">
        <v>3</v>
      </c>
      <c r="G170" s="487" t="s">
        <v>222</v>
      </c>
      <c r="H170" s="665"/>
      <c r="I170" s="487" t="s">
        <v>188</v>
      </c>
    </row>
    <row r="171" spans="1:9" ht="22.5" customHeight="1">
      <c r="A171" s="496">
        <v>124</v>
      </c>
      <c r="B171" s="490" t="s">
        <v>90</v>
      </c>
      <c r="C171" s="480"/>
      <c r="D171" s="480"/>
      <c r="E171" s="481" t="s">
        <v>10</v>
      </c>
      <c r="F171" s="481">
        <v>3</v>
      </c>
      <c r="G171" s="487" t="s">
        <v>222</v>
      </c>
      <c r="H171" s="665">
        <v>254291289201000</v>
      </c>
      <c r="I171" s="487" t="s">
        <v>188</v>
      </c>
    </row>
    <row r="172" spans="1:9" ht="22.5" customHeight="1">
      <c r="A172" s="496">
        <v>125</v>
      </c>
      <c r="B172" s="490" t="s">
        <v>6</v>
      </c>
      <c r="C172" s="480"/>
      <c r="D172" s="480"/>
      <c r="E172" s="481" t="s">
        <v>7</v>
      </c>
      <c r="F172" s="481">
        <v>4</v>
      </c>
      <c r="G172" s="487" t="s">
        <v>224</v>
      </c>
      <c r="H172" s="665"/>
      <c r="I172" s="487" t="s">
        <v>188</v>
      </c>
    </row>
    <row r="173" spans="1:9" ht="22.5" customHeight="1">
      <c r="A173" s="496">
        <v>126</v>
      </c>
      <c r="B173" s="490" t="s">
        <v>9</v>
      </c>
      <c r="C173" s="480"/>
      <c r="D173" s="480"/>
      <c r="E173" s="481" t="s">
        <v>10</v>
      </c>
      <c r="F173" s="481">
        <v>3</v>
      </c>
      <c r="G173" s="487" t="s">
        <v>224</v>
      </c>
      <c r="H173" s="686" t="s">
        <v>301</v>
      </c>
      <c r="I173" s="487" t="s">
        <v>188</v>
      </c>
    </row>
    <row r="174" spans="1:9" ht="22.5" customHeight="1">
      <c r="A174" s="496">
        <v>127</v>
      </c>
      <c r="B174" s="490" t="s">
        <v>387</v>
      </c>
      <c r="C174" s="480"/>
      <c r="D174" s="480"/>
      <c r="E174" s="710" t="s">
        <v>7</v>
      </c>
      <c r="F174" s="481">
        <v>3</v>
      </c>
      <c r="G174" s="487" t="s">
        <v>221</v>
      </c>
      <c r="H174" s="665" t="s">
        <v>299</v>
      </c>
      <c r="I174" s="487" t="s">
        <v>188</v>
      </c>
    </row>
    <row r="175" spans="1:9" ht="22.5" customHeight="1">
      <c r="A175" s="496">
        <v>128</v>
      </c>
      <c r="B175" s="490" t="s">
        <v>100</v>
      </c>
      <c r="C175" s="480"/>
      <c r="D175" s="480"/>
      <c r="E175" s="481" t="s">
        <v>7</v>
      </c>
      <c r="F175" s="481">
        <v>3</v>
      </c>
      <c r="G175" s="487" t="s">
        <v>221</v>
      </c>
      <c r="H175" s="686" t="s">
        <v>282</v>
      </c>
      <c r="I175" s="487" t="s">
        <v>188</v>
      </c>
    </row>
    <row r="176" spans="1:9" ht="22.5" customHeight="1">
      <c r="A176" s="496">
        <v>129</v>
      </c>
      <c r="B176" s="490" t="s">
        <v>172</v>
      </c>
      <c r="C176" s="480"/>
      <c r="D176" s="480"/>
      <c r="E176" s="481" t="s">
        <v>7</v>
      </c>
      <c r="F176" s="481">
        <v>3</v>
      </c>
      <c r="G176" s="487" t="s">
        <v>227</v>
      </c>
      <c r="H176" s="665" t="s">
        <v>291</v>
      </c>
      <c r="I176" s="487" t="s">
        <v>189</v>
      </c>
    </row>
    <row r="177" spans="1:9" ht="22.5" customHeight="1">
      <c r="A177" s="496">
        <v>130</v>
      </c>
      <c r="B177" s="680" t="s">
        <v>95</v>
      </c>
      <c r="C177" s="681"/>
      <c r="D177" s="682"/>
      <c r="E177" s="481" t="s">
        <v>10</v>
      </c>
      <c r="F177" s="481">
        <v>3</v>
      </c>
      <c r="G177" s="487" t="s">
        <v>227</v>
      </c>
      <c r="H177" s="665">
        <v>583385174201000</v>
      </c>
      <c r="I177" s="487" t="s">
        <v>189</v>
      </c>
    </row>
    <row r="178" spans="1:9" ht="22.5" customHeight="1">
      <c r="A178" s="496">
        <v>131</v>
      </c>
      <c r="B178" s="490" t="s">
        <v>172</v>
      </c>
      <c r="C178" s="480"/>
      <c r="D178" s="480"/>
      <c r="E178" s="481" t="s">
        <v>7</v>
      </c>
      <c r="F178" s="481">
        <v>3</v>
      </c>
      <c r="G178" s="487" t="s">
        <v>456</v>
      </c>
      <c r="H178" s="665">
        <v>776427908201000</v>
      </c>
      <c r="I178" s="487" t="s">
        <v>189</v>
      </c>
    </row>
    <row r="179" spans="1:9" ht="22.5" customHeight="1">
      <c r="A179" s="496">
        <v>132</v>
      </c>
      <c r="B179" s="490" t="s">
        <v>95</v>
      </c>
      <c r="C179" s="480"/>
      <c r="D179" s="480"/>
      <c r="E179" s="481" t="s">
        <v>7</v>
      </c>
      <c r="F179" s="481">
        <v>3</v>
      </c>
      <c r="G179" s="487" t="s">
        <v>456</v>
      </c>
      <c r="H179" s="665">
        <v>698245321121000</v>
      </c>
      <c r="I179" s="487" t="s">
        <v>189</v>
      </c>
    </row>
    <row r="180" spans="1:9" ht="22.5" customHeight="1">
      <c r="A180" s="496">
        <v>133</v>
      </c>
      <c r="B180" s="490" t="s">
        <v>172</v>
      </c>
      <c r="C180" s="480"/>
      <c r="D180" s="480"/>
      <c r="E180" s="481" t="s">
        <v>7</v>
      </c>
      <c r="F180" s="481">
        <v>3</v>
      </c>
      <c r="G180" s="487" t="s">
        <v>261</v>
      </c>
      <c r="H180" s="665">
        <v>776427908201000</v>
      </c>
      <c r="I180" s="487" t="s">
        <v>189</v>
      </c>
    </row>
    <row r="181" spans="1:9" ht="22.5" customHeight="1">
      <c r="A181" s="496">
        <v>134</v>
      </c>
      <c r="B181" s="490" t="s">
        <v>95</v>
      </c>
      <c r="C181" s="480"/>
      <c r="D181" s="480"/>
      <c r="E181" s="481" t="s">
        <v>7</v>
      </c>
      <c r="F181" s="481">
        <v>3</v>
      </c>
      <c r="G181" s="487" t="s">
        <v>261</v>
      </c>
      <c r="H181" s="665">
        <v>698245321121000</v>
      </c>
      <c r="I181" s="487" t="s">
        <v>189</v>
      </c>
    </row>
    <row r="182" spans="1:9" ht="22.5" customHeight="1">
      <c r="A182" s="496">
        <v>135</v>
      </c>
      <c r="B182" s="490" t="s">
        <v>42</v>
      </c>
      <c r="C182" s="480"/>
      <c r="D182" s="480"/>
      <c r="E182" s="481" t="s">
        <v>7</v>
      </c>
      <c r="F182" s="481">
        <v>2</v>
      </c>
      <c r="G182" s="487" t="s">
        <v>228</v>
      </c>
      <c r="H182" s="665"/>
      <c r="I182" s="487" t="s">
        <v>189</v>
      </c>
    </row>
    <row r="183" spans="1:9" ht="22.5" customHeight="1">
      <c r="A183" s="496">
        <v>136</v>
      </c>
      <c r="B183" s="490" t="s">
        <v>52</v>
      </c>
      <c r="C183" s="480"/>
      <c r="D183" s="480"/>
      <c r="E183" s="481" t="s">
        <v>7</v>
      </c>
      <c r="F183" s="481">
        <v>4</v>
      </c>
      <c r="G183" s="487" t="s">
        <v>228</v>
      </c>
      <c r="H183" s="665"/>
      <c r="I183" s="487" t="s">
        <v>189</v>
      </c>
    </row>
    <row r="184" spans="1:9" ht="22.5" customHeight="1">
      <c r="A184" s="496">
        <v>137</v>
      </c>
      <c r="B184" s="490" t="s">
        <v>302</v>
      </c>
      <c r="C184" s="480"/>
      <c r="D184" s="480"/>
      <c r="E184" s="481" t="s">
        <v>10</v>
      </c>
      <c r="F184" s="481">
        <v>4</v>
      </c>
      <c r="G184" s="487" t="s">
        <v>229</v>
      </c>
      <c r="H184" s="665" t="s">
        <v>304</v>
      </c>
      <c r="I184" s="487" t="s">
        <v>51</v>
      </c>
    </row>
    <row r="185" spans="1:9" ht="22.5" customHeight="1">
      <c r="A185" s="496">
        <v>138</v>
      </c>
      <c r="B185" s="490" t="s">
        <v>112</v>
      </c>
      <c r="C185" s="480"/>
      <c r="D185" s="480"/>
      <c r="E185" s="481" t="s">
        <v>10</v>
      </c>
      <c r="F185" s="481">
        <v>3</v>
      </c>
      <c r="G185" s="487" t="s">
        <v>229</v>
      </c>
      <c r="H185" s="665"/>
      <c r="I185" s="487" t="s">
        <v>51</v>
      </c>
    </row>
    <row r="186" spans="1:9" ht="22.5" customHeight="1">
      <c r="A186" s="496">
        <v>139</v>
      </c>
      <c r="B186" s="490" t="s">
        <v>179</v>
      </c>
      <c r="C186" s="480"/>
      <c r="D186" s="480"/>
      <c r="E186" s="481" t="s">
        <v>10</v>
      </c>
      <c r="F186" s="481">
        <v>4</v>
      </c>
      <c r="G186" s="487" t="s">
        <v>267</v>
      </c>
      <c r="H186" s="665" t="s">
        <v>297</v>
      </c>
      <c r="I186" s="487" t="s">
        <v>391</v>
      </c>
    </row>
    <row r="187" spans="1:9" ht="22.5" customHeight="1">
      <c r="A187" s="496">
        <v>140</v>
      </c>
      <c r="B187" s="490" t="s">
        <v>80</v>
      </c>
      <c r="C187" s="480"/>
      <c r="D187" s="480"/>
      <c r="E187" s="481" t="s">
        <v>7</v>
      </c>
      <c r="F187" s="481">
        <v>4</v>
      </c>
      <c r="G187" s="487" t="s">
        <v>267</v>
      </c>
      <c r="H187" s="665">
        <v>148890759201000</v>
      </c>
      <c r="I187" s="487" t="s">
        <v>391</v>
      </c>
    </row>
    <row r="188" spans="1:9" ht="22.5" customHeight="1">
      <c r="A188" s="496">
        <v>141</v>
      </c>
      <c r="B188" s="490" t="s">
        <v>179</v>
      </c>
      <c r="C188" s="480"/>
      <c r="D188" s="480"/>
      <c r="E188" s="481" t="s">
        <v>7</v>
      </c>
      <c r="F188" s="481">
        <v>4</v>
      </c>
      <c r="G188" s="487" t="s">
        <v>268</v>
      </c>
      <c r="H188" s="665"/>
      <c r="I188" s="487" t="s">
        <v>391</v>
      </c>
    </row>
    <row r="189" spans="1:9" ht="22.5" customHeight="1">
      <c r="A189" s="496">
        <v>142</v>
      </c>
      <c r="B189" s="490" t="s">
        <v>80</v>
      </c>
      <c r="C189" s="480"/>
      <c r="D189" s="480"/>
      <c r="E189" s="481" t="s">
        <v>7</v>
      </c>
      <c r="F189" s="481">
        <v>4</v>
      </c>
      <c r="G189" s="487" t="s">
        <v>268</v>
      </c>
      <c r="H189" s="665">
        <v>148890759201000</v>
      </c>
      <c r="I189" s="487" t="s">
        <v>391</v>
      </c>
    </row>
    <row r="190" spans="1:9" ht="22.5" customHeight="1">
      <c r="A190" s="496">
        <v>143</v>
      </c>
      <c r="B190" s="490" t="s">
        <v>179</v>
      </c>
      <c r="C190" s="480"/>
      <c r="D190" s="480"/>
      <c r="E190" s="481" t="s">
        <v>7</v>
      </c>
      <c r="F190" s="481">
        <v>4</v>
      </c>
      <c r="G190" s="487" t="s">
        <v>400</v>
      </c>
      <c r="H190" s="665"/>
      <c r="I190" s="487" t="s">
        <v>391</v>
      </c>
    </row>
    <row r="191" spans="1:9" ht="22.5" customHeight="1">
      <c r="A191" s="496">
        <v>144</v>
      </c>
      <c r="B191" s="490" t="s">
        <v>80</v>
      </c>
      <c r="C191" s="480"/>
      <c r="D191" s="480"/>
      <c r="E191" s="481" t="s">
        <v>7</v>
      </c>
      <c r="F191" s="481">
        <v>4</v>
      </c>
      <c r="G191" s="487" t="s">
        <v>400</v>
      </c>
      <c r="H191" s="665">
        <v>148890759201000</v>
      </c>
      <c r="I191" s="487" t="s">
        <v>391</v>
      </c>
    </row>
    <row r="192" spans="1:9" ht="22.5" customHeight="1">
      <c r="A192" s="496">
        <v>145</v>
      </c>
      <c r="B192" s="490" t="s">
        <v>24</v>
      </c>
      <c r="C192" s="480"/>
      <c r="D192" s="480"/>
      <c r="E192" s="481" t="s">
        <v>7</v>
      </c>
      <c r="F192" s="481">
        <v>3</v>
      </c>
      <c r="G192" s="487" t="s">
        <v>230</v>
      </c>
      <c r="H192" s="665" t="s">
        <v>263</v>
      </c>
      <c r="I192" s="487" t="s">
        <v>191</v>
      </c>
    </row>
    <row r="193" spans="1:9" ht="22.5" customHeight="1">
      <c r="A193" s="496">
        <v>146</v>
      </c>
      <c r="B193" s="490" t="s">
        <v>41</v>
      </c>
      <c r="C193" s="480"/>
      <c r="D193" s="480"/>
      <c r="E193" s="481" t="s">
        <v>10</v>
      </c>
      <c r="F193" s="481">
        <v>3</v>
      </c>
      <c r="G193" s="487" t="s">
        <v>230</v>
      </c>
      <c r="H193" s="665"/>
      <c r="I193" s="487" t="s">
        <v>191</v>
      </c>
    </row>
    <row r="194" spans="1:9" ht="22.5" customHeight="1">
      <c r="A194" s="496">
        <v>147</v>
      </c>
      <c r="B194" s="490" t="s">
        <v>41</v>
      </c>
      <c r="C194" s="480"/>
      <c r="D194" s="480"/>
      <c r="E194" s="481" t="s">
        <v>7</v>
      </c>
      <c r="F194" s="481">
        <v>3</v>
      </c>
      <c r="G194" s="487" t="s">
        <v>233</v>
      </c>
      <c r="H194" s="665" t="s">
        <v>306</v>
      </c>
      <c r="I194" s="487" t="s">
        <v>191</v>
      </c>
    </row>
    <row r="195" spans="1:9" ht="22.5" customHeight="1">
      <c r="A195" s="496">
        <v>148</v>
      </c>
      <c r="B195" s="490" t="s">
        <v>100</v>
      </c>
      <c r="C195" s="480"/>
      <c r="D195" s="480"/>
      <c r="E195" s="481" t="s">
        <v>10</v>
      </c>
      <c r="F195" s="481">
        <v>3</v>
      </c>
      <c r="G195" s="487" t="s">
        <v>233</v>
      </c>
      <c r="H195" s="665" t="s">
        <v>287</v>
      </c>
      <c r="I195" s="487" t="s">
        <v>191</v>
      </c>
    </row>
    <row r="196" spans="1:9" ht="22.5" customHeight="1">
      <c r="A196" s="496">
        <v>149</v>
      </c>
      <c r="B196" s="490" t="s">
        <v>184</v>
      </c>
      <c r="C196" s="480"/>
      <c r="D196" s="480"/>
      <c r="E196" s="481" t="s">
        <v>7</v>
      </c>
      <c r="F196" s="481">
        <v>3</v>
      </c>
      <c r="G196" s="487" t="s">
        <v>231</v>
      </c>
      <c r="H196" s="665" t="s">
        <v>288</v>
      </c>
      <c r="I196" s="487" t="s">
        <v>191</v>
      </c>
    </row>
    <row r="197" spans="1:9" ht="22.5" customHeight="1">
      <c r="A197" s="496">
        <v>150</v>
      </c>
      <c r="B197" s="490" t="s">
        <v>18</v>
      </c>
      <c r="C197" s="480"/>
      <c r="D197" s="480"/>
      <c r="E197" s="481" t="s">
        <v>10</v>
      </c>
      <c r="F197" s="481">
        <v>3</v>
      </c>
      <c r="G197" s="487" t="s">
        <v>231</v>
      </c>
      <c r="H197" s="665">
        <v>776427254201000</v>
      </c>
      <c r="I197" s="487" t="s">
        <v>191</v>
      </c>
    </row>
    <row r="198" spans="1:9" ht="22.5" customHeight="1">
      <c r="A198" s="496">
        <v>151</v>
      </c>
      <c r="B198" s="490" t="s">
        <v>24</v>
      </c>
      <c r="C198" s="480"/>
      <c r="D198" s="480"/>
      <c r="E198" s="481" t="s">
        <v>7</v>
      </c>
      <c r="F198" s="481">
        <v>3</v>
      </c>
      <c r="G198" s="487" t="s">
        <v>232</v>
      </c>
      <c r="H198" s="665" t="s">
        <v>249</v>
      </c>
      <c r="I198" s="487" t="s">
        <v>191</v>
      </c>
    </row>
    <row r="199" spans="1:9" ht="22.5" customHeight="1">
      <c r="A199" s="496">
        <v>152</v>
      </c>
      <c r="B199" s="490" t="s">
        <v>104</v>
      </c>
      <c r="C199" s="480"/>
      <c r="D199" s="480"/>
      <c r="E199" s="481" t="s">
        <v>7</v>
      </c>
      <c r="F199" s="481">
        <v>3</v>
      </c>
      <c r="G199" s="487" t="s">
        <v>232</v>
      </c>
      <c r="H199" s="665">
        <v>698230323201000</v>
      </c>
      <c r="I199" s="487" t="s">
        <v>191</v>
      </c>
    </row>
    <row r="200" spans="1:9" ht="26.25" customHeight="1">
      <c r="A200" s="496">
        <v>153</v>
      </c>
      <c r="B200" s="490" t="s">
        <v>38</v>
      </c>
      <c r="C200" s="480"/>
      <c r="D200" s="480"/>
      <c r="E200" s="481" t="s">
        <v>7</v>
      </c>
      <c r="F200" s="481">
        <v>4</v>
      </c>
      <c r="G200" s="689" t="s">
        <v>236</v>
      </c>
      <c r="H200" s="690">
        <v>776428963201</v>
      </c>
      <c r="I200" s="689" t="s">
        <v>256</v>
      </c>
    </row>
    <row r="201" spans="1:9" ht="27.75" customHeight="1">
      <c r="A201" s="496">
        <v>154</v>
      </c>
      <c r="B201" s="490" t="s">
        <v>167</v>
      </c>
      <c r="C201" s="480"/>
      <c r="D201" s="480"/>
      <c r="E201" s="481" t="s">
        <v>7</v>
      </c>
      <c r="F201" s="481">
        <v>4</v>
      </c>
      <c r="G201" s="689" t="s">
        <v>236</v>
      </c>
      <c r="H201" s="690"/>
      <c r="I201" s="689" t="s">
        <v>256</v>
      </c>
    </row>
    <row r="202" spans="1:9" ht="22.5" customHeight="1">
      <c r="A202" s="496">
        <v>155</v>
      </c>
      <c r="B202" s="490" t="s">
        <v>129</v>
      </c>
      <c r="C202" s="480"/>
      <c r="D202" s="480"/>
      <c r="E202" s="481" t="s">
        <v>7</v>
      </c>
      <c r="F202" s="481">
        <v>3</v>
      </c>
      <c r="G202" s="487" t="s">
        <v>211</v>
      </c>
      <c r="H202" s="665" t="s">
        <v>265</v>
      </c>
      <c r="I202" s="487" t="s">
        <v>181</v>
      </c>
    </row>
    <row r="203" spans="1:9" ht="22.5" customHeight="1">
      <c r="A203" s="496">
        <v>156</v>
      </c>
      <c r="B203" s="490" t="s">
        <v>161</v>
      </c>
      <c r="C203" s="480"/>
      <c r="D203" s="480"/>
      <c r="E203" s="710" t="s">
        <v>7</v>
      </c>
      <c r="F203" s="481">
        <v>4</v>
      </c>
      <c r="G203" s="487" t="s">
        <v>211</v>
      </c>
      <c r="H203" s="686" t="s">
        <v>306</v>
      </c>
      <c r="I203" s="487" t="s">
        <v>181</v>
      </c>
    </row>
    <row r="204" spans="1:9" ht="22.5" customHeight="1">
      <c r="A204" s="496">
        <v>157</v>
      </c>
      <c r="B204" s="490" t="s">
        <v>126</v>
      </c>
      <c r="C204" s="480"/>
      <c r="D204" s="480"/>
      <c r="E204" s="710" t="s">
        <v>7</v>
      </c>
      <c r="F204" s="481">
        <v>4</v>
      </c>
      <c r="G204" s="487" t="s">
        <v>214</v>
      </c>
      <c r="H204" s="665" t="s">
        <v>265</v>
      </c>
      <c r="I204" s="487" t="s">
        <v>182</v>
      </c>
    </row>
    <row r="205" spans="1:9" ht="22.5" customHeight="1">
      <c r="A205" s="496">
        <v>158</v>
      </c>
      <c r="B205" s="490" t="s">
        <v>23</v>
      </c>
      <c r="C205" s="480"/>
      <c r="D205" s="480"/>
      <c r="E205" s="481" t="s">
        <v>7</v>
      </c>
      <c r="F205" s="481">
        <v>4</v>
      </c>
      <c r="G205" s="487" t="s">
        <v>214</v>
      </c>
      <c r="H205" s="686" t="s">
        <v>289</v>
      </c>
      <c r="I205" s="487" t="s">
        <v>182</v>
      </c>
    </row>
    <row r="206" spans="1:9" ht="22.5" customHeight="1">
      <c r="A206" s="496">
        <v>159</v>
      </c>
      <c r="B206" s="490" t="s">
        <v>176</v>
      </c>
      <c r="C206" s="480"/>
      <c r="D206" s="480"/>
      <c r="E206" s="481" t="s">
        <v>7</v>
      </c>
      <c r="F206" s="481">
        <v>4</v>
      </c>
      <c r="G206" s="487" t="s">
        <v>220</v>
      </c>
      <c r="H206" s="665" t="s">
        <v>306</v>
      </c>
      <c r="I206" s="487" t="s">
        <v>186</v>
      </c>
    </row>
    <row r="207" spans="1:9" ht="22.5" customHeight="1">
      <c r="A207" s="496">
        <v>160</v>
      </c>
      <c r="B207" s="490" t="s">
        <v>29</v>
      </c>
      <c r="C207" s="480"/>
      <c r="D207" s="480"/>
      <c r="E207" s="481" t="s">
        <v>7</v>
      </c>
      <c r="F207" s="481">
        <v>3</v>
      </c>
      <c r="G207" s="487" t="s">
        <v>220</v>
      </c>
      <c r="H207" s="665">
        <v>698245214201000</v>
      </c>
      <c r="I207" s="487" t="s">
        <v>186</v>
      </c>
    </row>
    <row r="208" spans="1:9" ht="22.5" customHeight="1">
      <c r="A208" s="496">
        <v>161</v>
      </c>
      <c r="B208" s="490" t="s">
        <v>40</v>
      </c>
      <c r="C208" s="480"/>
      <c r="D208" s="480"/>
      <c r="E208" s="481" t="s">
        <v>7</v>
      </c>
      <c r="F208" s="481">
        <v>3</v>
      </c>
      <c r="G208" s="487" t="s">
        <v>250</v>
      </c>
      <c r="H208" s="686" t="s">
        <v>272</v>
      </c>
      <c r="I208" s="487" t="s">
        <v>188</v>
      </c>
    </row>
    <row r="209" spans="1:9" ht="22.5" customHeight="1">
      <c r="A209" s="496">
        <v>162</v>
      </c>
      <c r="B209" s="678" t="s">
        <v>105</v>
      </c>
      <c r="C209" s="679"/>
      <c r="D209" s="679"/>
      <c r="E209" s="677" t="s">
        <v>10</v>
      </c>
      <c r="F209" s="481">
        <v>3</v>
      </c>
      <c r="G209" s="487" t="s">
        <v>250</v>
      </c>
      <c r="H209" s="686" t="s">
        <v>272</v>
      </c>
      <c r="I209" s="487" t="s">
        <v>188</v>
      </c>
    </row>
    <row r="210" spans="1:9" ht="22.5" customHeight="1">
      <c r="A210" s="496">
        <v>163</v>
      </c>
      <c r="B210" s="490" t="s">
        <v>6</v>
      </c>
      <c r="C210" s="480"/>
      <c r="D210" s="480"/>
      <c r="E210" s="481" t="s">
        <v>7</v>
      </c>
      <c r="F210" s="481">
        <v>4</v>
      </c>
      <c r="G210" s="487" t="s">
        <v>225</v>
      </c>
      <c r="H210" s="665"/>
      <c r="I210" s="487" t="s">
        <v>188</v>
      </c>
    </row>
    <row r="211" spans="1:9" ht="22.5" customHeight="1">
      <c r="A211" s="496">
        <v>164</v>
      </c>
      <c r="B211" s="490" t="s">
        <v>9</v>
      </c>
      <c r="C211" s="480"/>
      <c r="D211" s="480"/>
      <c r="E211" s="481" t="s">
        <v>10</v>
      </c>
      <c r="F211" s="481">
        <v>3</v>
      </c>
      <c r="G211" s="487" t="s">
        <v>225</v>
      </c>
      <c r="H211" s="686" t="s">
        <v>301</v>
      </c>
      <c r="I211" s="487" t="s">
        <v>188</v>
      </c>
    </row>
    <row r="212" spans="1:9" ht="22.5" customHeight="1">
      <c r="A212" s="496">
        <v>165</v>
      </c>
      <c r="B212" s="490" t="s">
        <v>42</v>
      </c>
      <c r="C212" s="480"/>
      <c r="D212" s="480"/>
      <c r="E212" s="481" t="s">
        <v>7</v>
      </c>
      <c r="F212" s="481">
        <v>3</v>
      </c>
      <c r="G212" s="487" t="s">
        <v>226</v>
      </c>
      <c r="H212" s="665"/>
      <c r="I212" s="487" t="s">
        <v>189</v>
      </c>
    </row>
    <row r="213" spans="1:9" ht="22.5" customHeight="1" thickBot="1">
      <c r="A213" s="649">
        <v>166</v>
      </c>
      <c r="B213" s="664" t="s">
        <v>52</v>
      </c>
      <c r="C213" s="651"/>
      <c r="D213" s="651"/>
      <c r="E213" s="652" t="s">
        <v>7</v>
      </c>
      <c r="F213" s="652">
        <v>4</v>
      </c>
      <c r="G213" s="653" t="s">
        <v>226</v>
      </c>
      <c r="H213" s="669"/>
      <c r="I213" s="653" t="s">
        <v>189</v>
      </c>
    </row>
    <row r="214" spans="1:9" ht="12.75" thickTop="1"/>
    <row r="215" spans="1:9">
      <c r="G215" s="530"/>
    </row>
    <row r="216" spans="1:9" ht="17.25" customHeight="1">
      <c r="A216" s="21"/>
      <c r="C216" s="17"/>
      <c r="D216" s="17"/>
      <c r="E216" s="23" t="s">
        <v>60</v>
      </c>
      <c r="F216" s="625"/>
      <c r="H216" s="626"/>
      <c r="I216" s="530"/>
    </row>
    <row r="217" spans="1:9" ht="17.25" customHeight="1">
      <c r="A217" s="21"/>
      <c r="C217" s="17"/>
      <c r="D217" s="17"/>
      <c r="E217" s="23"/>
      <c r="F217" s="625"/>
      <c r="G217" s="530"/>
      <c r="H217" s="626"/>
      <c r="I217" s="530"/>
    </row>
    <row r="218" spans="1:9" ht="17.25" customHeight="1">
      <c r="A218" s="21"/>
      <c r="C218" s="17"/>
      <c r="D218" s="17"/>
      <c r="E218" s="23"/>
      <c r="F218" s="625"/>
      <c r="G218" s="530"/>
      <c r="H218" s="626"/>
      <c r="I218" s="530"/>
    </row>
    <row r="219" spans="1:9" ht="17.25" customHeight="1">
      <c r="A219" s="21"/>
      <c r="C219" s="17"/>
      <c r="D219" s="17"/>
      <c r="E219" s="23"/>
      <c r="F219" s="625"/>
      <c r="G219" s="530"/>
      <c r="H219" s="626"/>
      <c r="I219" s="530"/>
    </row>
    <row r="220" spans="1:9" ht="17.25" customHeight="1">
      <c r="A220" s="21"/>
      <c r="C220" s="17"/>
      <c r="D220" s="17"/>
      <c r="E220" s="23"/>
      <c r="F220" s="625"/>
      <c r="G220" s="530"/>
      <c r="H220" s="626"/>
      <c r="I220" s="530"/>
    </row>
    <row r="221" spans="1:9" ht="22.5" customHeight="1">
      <c r="A221" s="21"/>
      <c r="C221" s="17"/>
      <c r="D221" s="17"/>
      <c r="E221" s="24" t="s">
        <v>61</v>
      </c>
      <c r="F221" s="625"/>
      <c r="G221" s="530"/>
      <c r="H221" s="626"/>
      <c r="I221" s="530"/>
    </row>
    <row r="222" spans="1:9" ht="18" customHeight="1">
      <c r="A222" s="21"/>
      <c r="C222" s="17"/>
      <c r="D222" s="17"/>
      <c r="E222" s="24" t="s">
        <v>62</v>
      </c>
      <c r="F222" s="625"/>
      <c r="G222" s="530"/>
      <c r="H222" s="626"/>
      <c r="I222" s="530"/>
    </row>
    <row r="288" spans="2:12" ht="22.5" hidden="1" customHeight="1">
      <c r="B288" s="636" t="s">
        <v>409</v>
      </c>
      <c r="E288" s="473" t="s">
        <v>10</v>
      </c>
      <c r="H288" s="476">
        <v>583330824201000</v>
      </c>
      <c r="K288" s="482" t="s">
        <v>399</v>
      </c>
      <c r="L288" s="482" t="s">
        <v>362</v>
      </c>
    </row>
    <row r="289" spans="2:12" ht="22.5" hidden="1" customHeight="1">
      <c r="B289" s="636" t="s">
        <v>410</v>
      </c>
      <c r="E289" s="473" t="s">
        <v>7</v>
      </c>
      <c r="H289" s="476">
        <v>255259541201000</v>
      </c>
      <c r="K289" s="482" t="s">
        <v>253</v>
      </c>
      <c r="L289" s="482" t="s">
        <v>363</v>
      </c>
    </row>
    <row r="290" spans="2:12" ht="22.5" hidden="1" customHeight="1">
      <c r="B290" s="672" t="s">
        <v>105</v>
      </c>
      <c r="C290" s="493"/>
      <c r="D290" s="494"/>
      <c r="E290" s="107" t="s">
        <v>10</v>
      </c>
      <c r="F290" s="107">
        <v>3</v>
      </c>
      <c r="G290" s="632" t="s">
        <v>365</v>
      </c>
    </row>
    <row r="291" spans="2:12" hidden="1">
      <c r="B291" s="673" t="s">
        <v>105</v>
      </c>
      <c r="C291" s="445"/>
      <c r="D291" s="445"/>
      <c r="E291" s="119"/>
      <c r="F291" s="119">
        <v>3</v>
      </c>
      <c r="G291" s="633" t="s">
        <v>223</v>
      </c>
    </row>
    <row r="292" spans="2:12" hidden="1">
      <c r="B292" s="16" t="s">
        <v>105</v>
      </c>
      <c r="C292" s="390"/>
      <c r="D292" s="390"/>
      <c r="E292" s="391"/>
      <c r="F292" s="391">
        <v>3</v>
      </c>
      <c r="G292" s="634" t="s">
        <v>250</v>
      </c>
    </row>
  </sheetData>
  <autoFilter ref="A6:I213">
    <filterColumn colId="1" showButton="0"/>
    <filterColumn colId="2" showButton="0"/>
  </autoFilter>
  <sortState ref="B199:I210">
    <sortCondition ref="I199:I210"/>
  </sortState>
  <mergeCells count="2">
    <mergeCell ref="B6:D6"/>
    <mergeCell ref="D3:I3"/>
  </mergeCells>
  <pageMargins left="0.9055118110236221" right="0.74803149606299213" top="0.98425196850393704" bottom="0.51181102362204722" header="0.31496062992125984" footer="0.31496062992125984"/>
  <pageSetup paperSize="9" scale="9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02"/>
  <sheetViews>
    <sheetView topLeftCell="A190" workbookViewId="0">
      <selection sqref="A1:XFD1048576"/>
    </sheetView>
  </sheetViews>
  <sheetFormatPr defaultRowHeight="12"/>
  <cols>
    <col min="1" max="1" width="4.28515625" style="473" customWidth="1"/>
    <col min="2" max="2" width="6.140625" style="473" customWidth="1"/>
    <col min="3" max="3" width="3.85546875" style="473" customWidth="1"/>
    <col min="4" max="4" width="17.5703125" style="473" customWidth="1"/>
    <col min="5" max="5" width="6.5703125" style="473" customWidth="1"/>
    <col min="6" max="6" width="9.28515625" style="473" bestFit="1" customWidth="1"/>
    <col min="7" max="7" width="28.5703125" style="474" customWidth="1"/>
    <col min="8" max="8" width="17.28515625" style="476" bestFit="1" customWidth="1"/>
    <col min="9" max="9" width="22.7109375" style="473" customWidth="1"/>
    <col min="10" max="16384" width="9.140625" style="473"/>
  </cols>
  <sheetData>
    <row r="1" spans="1:9">
      <c r="A1" s="474" t="s">
        <v>260</v>
      </c>
      <c r="C1" s="473" t="s">
        <v>257</v>
      </c>
      <c r="D1" s="473" t="s">
        <v>331</v>
      </c>
    </row>
    <row r="2" spans="1:9">
      <c r="A2" s="474" t="s">
        <v>258</v>
      </c>
      <c r="C2" s="473" t="s">
        <v>257</v>
      </c>
      <c r="D2" s="473" t="s">
        <v>332</v>
      </c>
    </row>
    <row r="3" spans="1:9">
      <c r="A3" s="474" t="s">
        <v>259</v>
      </c>
      <c r="C3" s="473" t="s">
        <v>257</v>
      </c>
    </row>
    <row r="4" spans="1:9">
      <c r="I4" s="473" t="s">
        <v>395</v>
      </c>
    </row>
    <row r="6" spans="1:9" s="475" customFormat="1">
      <c r="A6" s="475" t="s">
        <v>0</v>
      </c>
      <c r="B6" s="475" t="s">
        <v>1</v>
      </c>
      <c r="E6" s="475" t="s">
        <v>2</v>
      </c>
      <c r="G6" s="475" t="s">
        <v>303</v>
      </c>
      <c r="H6" s="477" t="s">
        <v>3</v>
      </c>
      <c r="I6" s="475" t="s">
        <v>5</v>
      </c>
    </row>
    <row r="7" spans="1:9" ht="22.5" customHeight="1">
      <c r="A7" s="473">
        <v>1</v>
      </c>
      <c r="B7" s="2613" t="s">
        <v>129</v>
      </c>
      <c r="C7" s="2613"/>
      <c r="D7" s="2613"/>
      <c r="E7" s="473" t="s">
        <v>10</v>
      </c>
      <c r="F7" s="473">
        <v>2</v>
      </c>
      <c r="G7" s="474" t="s">
        <v>181</v>
      </c>
      <c r="I7" s="473" t="s">
        <v>181</v>
      </c>
    </row>
    <row r="8" spans="1:9" ht="22.5" customHeight="1">
      <c r="A8" s="473">
        <v>2</v>
      </c>
      <c r="B8" s="2613" t="s">
        <v>401</v>
      </c>
      <c r="C8" s="2613"/>
      <c r="D8" s="2613"/>
      <c r="E8" s="473" t="s">
        <v>7</v>
      </c>
      <c r="F8" s="473">
        <v>3</v>
      </c>
      <c r="G8" s="474" t="s">
        <v>181</v>
      </c>
      <c r="H8" s="478" t="s">
        <v>405</v>
      </c>
      <c r="I8" s="473" t="s">
        <v>181</v>
      </c>
    </row>
    <row r="9" spans="1:9" ht="22.5" customHeight="1">
      <c r="A9" s="473">
        <v>3</v>
      </c>
      <c r="B9" s="2613" t="s">
        <v>401</v>
      </c>
      <c r="C9" s="2613"/>
      <c r="D9" s="2613"/>
      <c r="E9" s="473" t="s">
        <v>7</v>
      </c>
      <c r="F9" s="473">
        <v>3</v>
      </c>
      <c r="G9" s="474" t="s">
        <v>16</v>
      </c>
      <c r="H9" s="476" t="s">
        <v>296</v>
      </c>
      <c r="I9" s="473" t="s">
        <v>181</v>
      </c>
    </row>
    <row r="10" spans="1:9" ht="22.5" customHeight="1">
      <c r="A10" s="473">
        <v>4</v>
      </c>
      <c r="B10" s="2613" t="s">
        <v>25</v>
      </c>
      <c r="C10" s="2613"/>
      <c r="D10" s="2613"/>
      <c r="E10" s="473" t="s">
        <v>7</v>
      </c>
      <c r="F10" s="473">
        <v>2</v>
      </c>
      <c r="G10" s="474" t="s">
        <v>16</v>
      </c>
      <c r="H10" s="478" t="s">
        <v>406</v>
      </c>
      <c r="I10" s="473" t="s">
        <v>181</v>
      </c>
    </row>
    <row r="11" spans="1:9" ht="22.5" customHeight="1">
      <c r="A11" s="473">
        <v>5</v>
      </c>
      <c r="B11" s="2613" t="s">
        <v>93</v>
      </c>
      <c r="C11" s="2613"/>
      <c r="D11" s="2613"/>
      <c r="E11" s="473" t="s">
        <v>7</v>
      </c>
      <c r="F11" s="473">
        <v>3</v>
      </c>
      <c r="G11" s="474" t="s">
        <v>20</v>
      </c>
      <c r="H11" s="476" t="s">
        <v>291</v>
      </c>
      <c r="I11" s="473" t="s">
        <v>181</v>
      </c>
    </row>
    <row r="12" spans="1:9" ht="22.5" customHeight="1">
      <c r="A12" s="473">
        <v>6</v>
      </c>
      <c r="B12" s="2613" t="s">
        <v>119</v>
      </c>
      <c r="C12" s="2613"/>
      <c r="D12" s="2613"/>
      <c r="E12" s="473" t="s">
        <v>7</v>
      </c>
      <c r="F12" s="473">
        <v>3</v>
      </c>
      <c r="G12" s="474" t="s">
        <v>20</v>
      </c>
      <c r="H12" s="476" t="s">
        <v>291</v>
      </c>
      <c r="I12" s="473" t="s">
        <v>181</v>
      </c>
    </row>
    <row r="13" spans="1:9" ht="22.5" customHeight="1">
      <c r="A13" s="473">
        <v>5</v>
      </c>
      <c r="B13" s="2613" t="s">
        <v>93</v>
      </c>
      <c r="C13" s="2613"/>
      <c r="D13" s="2613"/>
      <c r="E13" s="473" t="s">
        <v>7</v>
      </c>
      <c r="F13" s="473">
        <v>3</v>
      </c>
      <c r="G13" s="474" t="s">
        <v>19</v>
      </c>
      <c r="H13" s="476" t="s">
        <v>291</v>
      </c>
      <c r="I13" s="473" t="s">
        <v>181</v>
      </c>
    </row>
    <row r="14" spans="1:9" ht="22.5" customHeight="1">
      <c r="A14" s="473">
        <v>6</v>
      </c>
      <c r="B14" s="2613" t="s">
        <v>119</v>
      </c>
      <c r="C14" s="2613"/>
      <c r="D14" s="2613"/>
      <c r="E14" s="473" t="s">
        <v>7</v>
      </c>
      <c r="F14" s="473">
        <v>3</v>
      </c>
      <c r="G14" s="474" t="s">
        <v>19</v>
      </c>
      <c r="H14" s="476" t="s">
        <v>291</v>
      </c>
      <c r="I14" s="473" t="s">
        <v>181</v>
      </c>
    </row>
    <row r="15" spans="1:9" ht="22.5" customHeight="1">
      <c r="A15" s="473">
        <v>7</v>
      </c>
      <c r="B15" s="2613" t="s">
        <v>93</v>
      </c>
      <c r="C15" s="2613"/>
      <c r="D15" s="2613"/>
      <c r="E15" s="473" t="s">
        <v>7</v>
      </c>
      <c r="F15" s="473">
        <v>3</v>
      </c>
      <c r="G15" s="474" t="s">
        <v>17</v>
      </c>
      <c r="H15" s="476" t="s">
        <v>284</v>
      </c>
      <c r="I15" s="473" t="s">
        <v>181</v>
      </c>
    </row>
    <row r="16" spans="1:9" ht="22.5" customHeight="1">
      <c r="A16" s="473">
        <v>8</v>
      </c>
      <c r="B16" s="2613" t="s">
        <v>119</v>
      </c>
      <c r="C16" s="2613"/>
      <c r="D16" s="2613"/>
      <c r="E16" s="473" t="s">
        <v>7</v>
      </c>
      <c r="F16" s="473">
        <v>3</v>
      </c>
      <c r="G16" s="474" t="s">
        <v>17</v>
      </c>
      <c r="H16" s="476" t="s">
        <v>291</v>
      </c>
      <c r="I16" s="473" t="s">
        <v>181</v>
      </c>
    </row>
    <row r="17" spans="1:9" ht="22.5" customHeight="1">
      <c r="A17" s="473">
        <v>11</v>
      </c>
      <c r="B17" s="2613" t="s">
        <v>134</v>
      </c>
      <c r="C17" s="2613"/>
      <c r="D17" s="2613"/>
      <c r="E17" s="473" t="s">
        <v>7</v>
      </c>
      <c r="F17" s="473">
        <v>4</v>
      </c>
      <c r="G17" s="474" t="s">
        <v>396</v>
      </c>
      <c r="H17" s="476">
        <v>577535255201000</v>
      </c>
      <c r="I17" s="473" t="s">
        <v>181</v>
      </c>
    </row>
    <row r="18" spans="1:9" ht="22.5" customHeight="1">
      <c r="A18" s="473">
        <v>12</v>
      </c>
      <c r="B18" s="2613" t="s">
        <v>125</v>
      </c>
      <c r="C18" s="2613"/>
      <c r="D18" s="2613"/>
      <c r="E18" s="473" t="s">
        <v>7</v>
      </c>
      <c r="F18" s="473">
        <v>4</v>
      </c>
      <c r="G18" s="474" t="s">
        <v>396</v>
      </c>
      <c r="H18" s="476" t="s">
        <v>269</v>
      </c>
      <c r="I18" s="473" t="s">
        <v>181</v>
      </c>
    </row>
    <row r="19" spans="1:9" ht="22.5" customHeight="1">
      <c r="A19" s="473">
        <v>13</v>
      </c>
      <c r="B19" s="2613" t="s">
        <v>401</v>
      </c>
      <c r="C19" s="2613"/>
      <c r="D19" s="2613"/>
      <c r="E19" s="473" t="s">
        <v>7</v>
      </c>
      <c r="F19" s="473">
        <v>3</v>
      </c>
      <c r="G19" s="474" t="s">
        <v>345</v>
      </c>
      <c r="H19" s="476" t="s">
        <v>272</v>
      </c>
      <c r="I19" s="473" t="s">
        <v>181</v>
      </c>
    </row>
    <row r="20" spans="1:9" ht="22.5" customHeight="1">
      <c r="A20" s="473">
        <v>14</v>
      </c>
      <c r="B20" s="2613" t="s">
        <v>25</v>
      </c>
      <c r="C20" s="2613"/>
      <c r="D20" s="2613"/>
      <c r="E20" s="473" t="s">
        <v>10</v>
      </c>
      <c r="F20" s="473">
        <v>2</v>
      </c>
      <c r="G20" s="474" t="s">
        <v>345</v>
      </c>
      <c r="H20" s="476" t="s">
        <v>273</v>
      </c>
      <c r="I20" s="473" t="s">
        <v>181</v>
      </c>
    </row>
    <row r="21" spans="1:9" ht="22.5" customHeight="1">
      <c r="A21" s="473">
        <v>15</v>
      </c>
      <c r="B21" s="2613" t="s">
        <v>134</v>
      </c>
      <c r="C21" s="2613"/>
      <c r="D21" s="2613"/>
      <c r="E21" s="473" t="s">
        <v>10</v>
      </c>
      <c r="F21" s="473">
        <v>4</v>
      </c>
      <c r="G21" s="474" t="s">
        <v>347</v>
      </c>
      <c r="H21" s="476" t="s">
        <v>285</v>
      </c>
      <c r="I21" s="473" t="s">
        <v>181</v>
      </c>
    </row>
    <row r="22" spans="1:9" ht="22.5" customHeight="1">
      <c r="A22" s="473">
        <v>16</v>
      </c>
      <c r="B22" s="2613" t="s">
        <v>125</v>
      </c>
      <c r="C22" s="2613"/>
      <c r="D22" s="2613"/>
      <c r="E22" s="473" t="s">
        <v>7</v>
      </c>
      <c r="F22" s="473">
        <v>4</v>
      </c>
      <c r="G22" s="474" t="s">
        <v>347</v>
      </c>
      <c r="H22" s="476">
        <v>583329552201000</v>
      </c>
      <c r="I22" s="473" t="s">
        <v>181</v>
      </c>
    </row>
    <row r="23" spans="1:9" ht="22.5" customHeight="1">
      <c r="A23" s="473">
        <v>17</v>
      </c>
      <c r="B23" s="2613" t="s">
        <v>134</v>
      </c>
      <c r="C23" s="2613"/>
      <c r="D23" s="2613"/>
      <c r="E23" s="473" t="s">
        <v>7</v>
      </c>
      <c r="F23" s="473">
        <v>4</v>
      </c>
      <c r="G23" s="474" t="s">
        <v>346</v>
      </c>
      <c r="H23" s="478" t="s">
        <v>404</v>
      </c>
      <c r="I23" s="473" t="s">
        <v>181</v>
      </c>
    </row>
    <row r="24" spans="1:9" ht="22.5" customHeight="1">
      <c r="A24" s="473">
        <v>18</v>
      </c>
      <c r="B24" s="2613" t="s">
        <v>125</v>
      </c>
      <c r="C24" s="2613"/>
      <c r="D24" s="2613"/>
      <c r="E24" s="473" t="s">
        <v>7</v>
      </c>
      <c r="F24" s="473">
        <v>4</v>
      </c>
      <c r="G24" s="474" t="s">
        <v>346</v>
      </c>
      <c r="H24" s="476" t="s">
        <v>276</v>
      </c>
      <c r="I24" s="473" t="s">
        <v>181</v>
      </c>
    </row>
    <row r="25" spans="1:9" ht="22.5" customHeight="1">
      <c r="A25" s="473">
        <v>19</v>
      </c>
      <c r="B25" s="2613" t="s">
        <v>134</v>
      </c>
      <c r="C25" s="2613"/>
      <c r="D25" s="2613"/>
      <c r="E25" s="473" t="s">
        <v>7</v>
      </c>
      <c r="F25" s="473">
        <v>4</v>
      </c>
      <c r="G25" s="474" t="s">
        <v>348</v>
      </c>
      <c r="H25" s="476" t="s">
        <v>342</v>
      </c>
      <c r="I25" s="473" t="s">
        <v>181</v>
      </c>
    </row>
    <row r="26" spans="1:9" ht="22.5" customHeight="1">
      <c r="A26" s="473">
        <v>20</v>
      </c>
      <c r="B26" s="2613" t="s">
        <v>125</v>
      </c>
      <c r="C26" s="2613"/>
      <c r="D26" s="2613"/>
      <c r="E26" s="473" t="s">
        <v>7</v>
      </c>
      <c r="F26" s="473">
        <v>4</v>
      </c>
      <c r="G26" s="474" t="s">
        <v>348</v>
      </c>
      <c r="H26" s="476" t="s">
        <v>291</v>
      </c>
      <c r="I26" s="473" t="s">
        <v>181</v>
      </c>
    </row>
    <row r="27" spans="1:9" ht="22.5" customHeight="1">
      <c r="A27" s="473">
        <v>21</v>
      </c>
      <c r="B27" s="2613" t="s">
        <v>152</v>
      </c>
      <c r="C27" s="2613"/>
      <c r="D27" s="2613"/>
      <c r="E27" s="473" t="s">
        <v>7</v>
      </c>
      <c r="F27" s="473">
        <v>5</v>
      </c>
      <c r="G27" s="474" t="s">
        <v>210</v>
      </c>
      <c r="H27" s="476" t="s">
        <v>194</v>
      </c>
      <c r="I27" s="473" t="s">
        <v>181</v>
      </c>
    </row>
    <row r="28" spans="1:9" ht="22.5" customHeight="1">
      <c r="A28" s="473">
        <v>22</v>
      </c>
      <c r="B28" s="2613" t="s">
        <v>161</v>
      </c>
      <c r="C28" s="2613"/>
      <c r="D28" s="2613"/>
      <c r="E28" s="473" t="s">
        <v>7</v>
      </c>
      <c r="F28" s="473">
        <v>4</v>
      </c>
      <c r="G28" s="474" t="s">
        <v>210</v>
      </c>
      <c r="H28" s="478" t="s">
        <v>306</v>
      </c>
      <c r="I28" s="473" t="s">
        <v>181</v>
      </c>
    </row>
    <row r="29" spans="1:9" ht="22.5" customHeight="1">
      <c r="A29" s="473">
        <v>23</v>
      </c>
      <c r="B29" s="2613" t="s">
        <v>152</v>
      </c>
      <c r="C29" s="2613"/>
      <c r="D29" s="2613"/>
      <c r="E29" s="473" t="s">
        <v>7</v>
      </c>
      <c r="F29" s="473">
        <v>5</v>
      </c>
      <c r="G29" s="474" t="s">
        <v>209</v>
      </c>
      <c r="H29" s="476" t="s">
        <v>293</v>
      </c>
      <c r="I29" s="473" t="s">
        <v>181</v>
      </c>
    </row>
    <row r="30" spans="1:9" ht="22.5" customHeight="1">
      <c r="A30" s="473">
        <v>24</v>
      </c>
      <c r="B30" s="2613" t="s">
        <v>161</v>
      </c>
      <c r="C30" s="2613"/>
      <c r="D30" s="2613"/>
      <c r="E30" s="473" t="s">
        <v>7</v>
      </c>
      <c r="F30" s="473">
        <v>4</v>
      </c>
      <c r="G30" s="474" t="s">
        <v>209</v>
      </c>
      <c r="H30" s="478" t="s">
        <v>306</v>
      </c>
      <c r="I30" s="473" t="s">
        <v>181</v>
      </c>
    </row>
    <row r="31" spans="1:9" ht="22.5" customHeight="1">
      <c r="A31" s="473">
        <v>25</v>
      </c>
      <c r="B31" s="2613" t="s">
        <v>152</v>
      </c>
      <c r="C31" s="2613"/>
      <c r="D31" s="2613"/>
      <c r="E31" s="473" t="s">
        <v>7</v>
      </c>
      <c r="F31" s="473">
        <v>5</v>
      </c>
      <c r="G31" s="474" t="s">
        <v>308</v>
      </c>
      <c r="H31" s="476" t="s">
        <v>263</v>
      </c>
      <c r="I31" s="473" t="s">
        <v>181</v>
      </c>
    </row>
    <row r="32" spans="1:9" ht="22.5" customHeight="1">
      <c r="A32" s="473">
        <v>26</v>
      </c>
      <c r="B32" s="2613" t="s">
        <v>161</v>
      </c>
      <c r="C32" s="2613"/>
      <c r="D32" s="2613"/>
      <c r="E32" s="473" t="s">
        <v>7</v>
      </c>
      <c r="F32" s="473">
        <v>4</v>
      </c>
      <c r="G32" s="474" t="s">
        <v>308</v>
      </c>
      <c r="H32" s="478" t="s">
        <v>306</v>
      </c>
      <c r="I32" s="473" t="s">
        <v>181</v>
      </c>
    </row>
    <row r="33" spans="1:9" ht="22.5" customHeight="1">
      <c r="A33" s="473">
        <v>27</v>
      </c>
      <c r="B33" s="2613" t="s">
        <v>129</v>
      </c>
      <c r="C33" s="2613"/>
      <c r="D33" s="2613"/>
      <c r="E33" s="473" t="s">
        <v>7</v>
      </c>
      <c r="F33" s="473">
        <v>2</v>
      </c>
      <c r="G33" s="474" t="s">
        <v>211</v>
      </c>
      <c r="H33" s="476" t="s">
        <v>265</v>
      </c>
      <c r="I33" s="473" t="s">
        <v>181</v>
      </c>
    </row>
    <row r="34" spans="1:9" ht="22.5" customHeight="1">
      <c r="A34" s="473">
        <v>28</v>
      </c>
      <c r="B34" s="2613" t="s">
        <v>161</v>
      </c>
      <c r="C34" s="2613"/>
      <c r="D34" s="2613"/>
      <c r="E34" s="473" t="s">
        <v>7</v>
      </c>
      <c r="F34" s="473">
        <v>4</v>
      </c>
      <c r="G34" s="474" t="s">
        <v>211</v>
      </c>
      <c r="H34" s="478" t="s">
        <v>306</v>
      </c>
      <c r="I34" s="473" t="s">
        <v>181</v>
      </c>
    </row>
    <row r="35" spans="1:9" ht="22.5" customHeight="1">
      <c r="A35" s="473">
        <v>29</v>
      </c>
      <c r="B35" s="2613" t="s">
        <v>126</v>
      </c>
      <c r="C35" s="2613"/>
      <c r="D35" s="2613"/>
      <c r="E35" s="473" t="s">
        <v>7</v>
      </c>
      <c r="F35" s="473">
        <v>4</v>
      </c>
      <c r="G35" s="474" t="s">
        <v>182</v>
      </c>
      <c r="H35" s="476" t="s">
        <v>295</v>
      </c>
      <c r="I35" s="473" t="s">
        <v>182</v>
      </c>
    </row>
    <row r="36" spans="1:9" ht="22.5" customHeight="1">
      <c r="A36" s="473">
        <v>30</v>
      </c>
      <c r="B36" s="2613" t="s">
        <v>23</v>
      </c>
      <c r="C36" s="2613"/>
      <c r="D36" s="2613"/>
      <c r="E36" s="473" t="s">
        <v>10</v>
      </c>
      <c r="F36" s="473">
        <v>3</v>
      </c>
      <c r="G36" s="474" t="s">
        <v>182</v>
      </c>
      <c r="H36" s="476" t="s">
        <v>289</v>
      </c>
      <c r="I36" s="473" t="s">
        <v>182</v>
      </c>
    </row>
    <row r="37" spans="1:9" ht="22.5" customHeight="1">
      <c r="A37" s="473">
        <v>31</v>
      </c>
      <c r="B37" s="2613" t="s">
        <v>126</v>
      </c>
      <c r="C37" s="2613"/>
      <c r="D37" s="2613"/>
      <c r="E37" s="473" t="s">
        <v>7</v>
      </c>
      <c r="F37" s="473">
        <v>4</v>
      </c>
      <c r="G37" s="474" t="s">
        <v>350</v>
      </c>
      <c r="H37" s="476" t="s">
        <v>276</v>
      </c>
      <c r="I37" s="473" t="s">
        <v>182</v>
      </c>
    </row>
    <row r="38" spans="1:9" ht="22.5" customHeight="1">
      <c r="A38" s="473">
        <v>32</v>
      </c>
      <c r="B38" s="2613" t="s">
        <v>23</v>
      </c>
      <c r="C38" s="2613"/>
      <c r="D38" s="2613"/>
      <c r="E38" s="473" t="s">
        <v>7</v>
      </c>
      <c r="F38" s="473">
        <v>2</v>
      </c>
      <c r="G38" s="474" t="s">
        <v>350</v>
      </c>
      <c r="H38" s="478" t="s">
        <v>289</v>
      </c>
      <c r="I38" s="473" t="s">
        <v>182</v>
      </c>
    </row>
    <row r="39" spans="1:9" ht="22.5" customHeight="1">
      <c r="A39" s="473">
        <v>33</v>
      </c>
      <c r="B39" s="2613" t="s">
        <v>126</v>
      </c>
      <c r="C39" s="2613"/>
      <c r="D39" s="2613"/>
      <c r="E39" s="473" t="s">
        <v>7</v>
      </c>
      <c r="F39" s="473">
        <v>4</v>
      </c>
      <c r="G39" s="474" t="s">
        <v>213</v>
      </c>
      <c r="H39" s="476" t="s">
        <v>295</v>
      </c>
      <c r="I39" s="473" t="s">
        <v>182</v>
      </c>
    </row>
    <row r="40" spans="1:9" ht="22.5" customHeight="1">
      <c r="A40" s="473">
        <v>34</v>
      </c>
      <c r="B40" s="2613" t="s">
        <v>23</v>
      </c>
      <c r="C40" s="2613"/>
      <c r="D40" s="2613"/>
      <c r="E40" s="473" t="s">
        <v>7</v>
      </c>
      <c r="F40" s="473">
        <v>3</v>
      </c>
      <c r="G40" s="474" t="s">
        <v>213</v>
      </c>
      <c r="H40" s="478" t="s">
        <v>289</v>
      </c>
      <c r="I40" s="473" t="s">
        <v>182</v>
      </c>
    </row>
    <row r="41" spans="1:9" ht="22.5" customHeight="1">
      <c r="A41" s="473">
        <v>35</v>
      </c>
      <c r="B41" s="2613" t="s">
        <v>126</v>
      </c>
      <c r="C41" s="2613"/>
      <c r="D41" s="2613"/>
      <c r="E41" s="473" t="s">
        <v>7</v>
      </c>
      <c r="F41" s="473">
        <v>4</v>
      </c>
      <c r="G41" s="474" t="s">
        <v>214</v>
      </c>
      <c r="H41" s="476" t="s">
        <v>265</v>
      </c>
      <c r="I41" s="473" t="s">
        <v>182</v>
      </c>
    </row>
    <row r="42" spans="1:9" ht="22.5" customHeight="1">
      <c r="A42" s="473">
        <v>36</v>
      </c>
      <c r="B42" s="2613" t="s">
        <v>23</v>
      </c>
      <c r="C42" s="2613"/>
      <c r="D42" s="2613"/>
      <c r="E42" s="473" t="s">
        <v>7</v>
      </c>
      <c r="F42" s="473">
        <v>3</v>
      </c>
      <c r="G42" s="474" t="s">
        <v>214</v>
      </c>
      <c r="H42" s="478" t="s">
        <v>289</v>
      </c>
      <c r="I42" s="473" t="s">
        <v>182</v>
      </c>
    </row>
    <row r="43" spans="1:9" ht="22.5" customHeight="1">
      <c r="A43" s="473">
        <v>37</v>
      </c>
      <c r="B43" s="2613" t="s">
        <v>103</v>
      </c>
      <c r="C43" s="2613"/>
      <c r="D43" s="2613"/>
      <c r="E43" s="473" t="s">
        <v>7</v>
      </c>
      <c r="F43" s="473">
        <v>3</v>
      </c>
      <c r="G43" s="474" t="s">
        <v>385</v>
      </c>
      <c r="H43" s="476" t="s">
        <v>192</v>
      </c>
      <c r="I43" s="473" t="s">
        <v>183</v>
      </c>
    </row>
    <row r="44" spans="1:9" ht="22.5" customHeight="1">
      <c r="A44" s="473">
        <v>38</v>
      </c>
      <c r="B44" s="2613" t="s">
        <v>110</v>
      </c>
      <c r="C44" s="2613"/>
      <c r="D44" s="2613"/>
      <c r="E44" s="473" t="s">
        <v>7</v>
      </c>
      <c r="F44" s="473">
        <v>3</v>
      </c>
      <c r="G44" s="474" t="s">
        <v>385</v>
      </c>
      <c r="H44" s="476" t="s">
        <v>290</v>
      </c>
      <c r="I44" s="473" t="s">
        <v>183</v>
      </c>
    </row>
    <row r="45" spans="1:9" ht="22.5" customHeight="1">
      <c r="A45" s="473">
        <v>39</v>
      </c>
      <c r="B45" s="2613" t="s">
        <v>171</v>
      </c>
      <c r="C45" s="2613"/>
      <c r="D45" s="2613"/>
      <c r="E45" s="473" t="s">
        <v>10</v>
      </c>
      <c r="F45" s="473">
        <v>3</v>
      </c>
      <c r="G45" s="474" t="s">
        <v>397</v>
      </c>
      <c r="H45" s="476" t="s">
        <v>275</v>
      </c>
      <c r="I45" s="473" t="s">
        <v>183</v>
      </c>
    </row>
    <row r="46" spans="1:9" ht="22.5" customHeight="1">
      <c r="A46" s="473">
        <v>40</v>
      </c>
      <c r="B46" s="2613" t="s">
        <v>66</v>
      </c>
      <c r="C46" s="2613"/>
      <c r="D46" s="2613"/>
      <c r="E46" s="473" t="s">
        <v>10</v>
      </c>
      <c r="F46" s="473">
        <v>3</v>
      </c>
      <c r="G46" s="474" t="s">
        <v>397</v>
      </c>
      <c r="H46" s="476">
        <v>583330600201000</v>
      </c>
      <c r="I46" s="473" t="s">
        <v>183</v>
      </c>
    </row>
    <row r="47" spans="1:9" ht="22.5" customHeight="1">
      <c r="A47" s="473">
        <v>41</v>
      </c>
      <c r="B47" s="2613" t="s">
        <v>403</v>
      </c>
      <c r="C47" s="2613"/>
      <c r="D47" s="2613"/>
      <c r="E47" s="473" t="s">
        <v>10</v>
      </c>
      <c r="F47" s="473">
        <v>3</v>
      </c>
      <c r="G47" s="474" t="s">
        <v>351</v>
      </c>
      <c r="H47" s="476" t="s">
        <v>301</v>
      </c>
      <c r="I47" s="473" t="s">
        <v>183</v>
      </c>
    </row>
    <row r="48" spans="1:9" ht="22.5" customHeight="1">
      <c r="A48" s="473">
        <v>42</v>
      </c>
      <c r="B48" s="2613" t="s">
        <v>63</v>
      </c>
      <c r="C48" s="2613"/>
      <c r="D48" s="2613"/>
      <c r="E48" s="473" t="s">
        <v>10</v>
      </c>
      <c r="F48" s="473">
        <v>2</v>
      </c>
      <c r="G48" s="474" t="s">
        <v>351</v>
      </c>
      <c r="H48" s="476">
        <v>583328638201000</v>
      </c>
      <c r="I48" s="473" t="s">
        <v>183</v>
      </c>
    </row>
    <row r="49" spans="1:9" ht="22.5" customHeight="1">
      <c r="A49" s="473">
        <v>43</v>
      </c>
      <c r="B49" s="2613" t="s">
        <v>110</v>
      </c>
      <c r="C49" s="2613"/>
      <c r="D49" s="2613"/>
      <c r="E49" s="473" t="s">
        <v>7</v>
      </c>
      <c r="F49" s="473">
        <v>3</v>
      </c>
      <c r="G49" s="474" t="s">
        <v>353</v>
      </c>
      <c r="H49" s="476" t="s">
        <v>334</v>
      </c>
      <c r="I49" s="473" t="s">
        <v>183</v>
      </c>
    </row>
    <row r="50" spans="1:9" ht="22.5" customHeight="1">
      <c r="A50" s="473">
        <v>44</v>
      </c>
      <c r="B50" s="2613" t="s">
        <v>335</v>
      </c>
      <c r="C50" s="2613"/>
      <c r="D50" s="2613"/>
      <c r="E50" s="473" t="s">
        <v>7</v>
      </c>
      <c r="F50" s="473">
        <v>2</v>
      </c>
      <c r="G50" s="474" t="s">
        <v>353</v>
      </c>
      <c r="H50" s="476" t="s">
        <v>293</v>
      </c>
      <c r="I50" s="473" t="s">
        <v>183</v>
      </c>
    </row>
    <row r="51" spans="1:9" ht="22.5" customHeight="1">
      <c r="A51" s="473">
        <v>45</v>
      </c>
      <c r="B51" s="2613" t="s">
        <v>110</v>
      </c>
      <c r="C51" s="2613"/>
      <c r="D51" s="2613"/>
      <c r="E51" s="473" t="s">
        <v>10</v>
      </c>
      <c r="F51" s="473">
        <v>3</v>
      </c>
      <c r="G51" s="474" t="s">
        <v>352</v>
      </c>
      <c r="H51" s="476" t="s">
        <v>283</v>
      </c>
      <c r="I51" s="473" t="s">
        <v>183</v>
      </c>
    </row>
    <row r="52" spans="1:9" ht="22.5" customHeight="1">
      <c r="A52" s="473">
        <v>46</v>
      </c>
      <c r="B52" s="2613" t="s">
        <v>335</v>
      </c>
      <c r="C52" s="2613"/>
      <c r="D52" s="2613"/>
      <c r="E52" s="473" t="s">
        <v>10</v>
      </c>
      <c r="F52" s="473">
        <v>2</v>
      </c>
      <c r="G52" s="474" t="s">
        <v>352</v>
      </c>
      <c r="H52" s="476">
        <v>698245164201000</v>
      </c>
      <c r="I52" s="473" t="s">
        <v>183</v>
      </c>
    </row>
    <row r="53" spans="1:9" ht="22.5" customHeight="1">
      <c r="A53" s="473">
        <v>47</v>
      </c>
      <c r="B53" s="2613" t="s">
        <v>171</v>
      </c>
      <c r="C53" s="2613"/>
      <c r="D53" s="2613"/>
      <c r="E53" s="473" t="s">
        <v>10</v>
      </c>
      <c r="F53" s="473">
        <v>3</v>
      </c>
      <c r="G53" s="474" t="s">
        <v>354</v>
      </c>
      <c r="H53" s="476" t="s">
        <v>274</v>
      </c>
      <c r="I53" s="473" t="s">
        <v>183</v>
      </c>
    </row>
    <row r="54" spans="1:9" ht="22.5" customHeight="1">
      <c r="A54" s="473">
        <v>48</v>
      </c>
      <c r="B54" s="2613" t="s">
        <v>66</v>
      </c>
      <c r="C54" s="2613"/>
      <c r="D54" s="2613"/>
      <c r="E54" s="473" t="s">
        <v>10</v>
      </c>
      <c r="F54" s="473">
        <v>3</v>
      </c>
      <c r="G54" s="474" t="s">
        <v>354</v>
      </c>
      <c r="H54" s="476" t="s">
        <v>341</v>
      </c>
      <c r="I54" s="473" t="s">
        <v>183</v>
      </c>
    </row>
    <row r="55" spans="1:9" ht="22.5" customHeight="1">
      <c r="A55" s="473">
        <v>49</v>
      </c>
      <c r="B55" s="2613" t="s">
        <v>171</v>
      </c>
      <c r="C55" s="2613"/>
      <c r="D55" s="2613"/>
      <c r="E55" s="473" t="s">
        <v>10</v>
      </c>
      <c r="F55" s="473">
        <v>3</v>
      </c>
      <c r="G55" s="474" t="s">
        <v>215</v>
      </c>
      <c r="H55" s="476" t="s">
        <v>289</v>
      </c>
      <c r="I55" s="473" t="s">
        <v>183</v>
      </c>
    </row>
    <row r="56" spans="1:9" ht="22.5" customHeight="1">
      <c r="A56" s="473">
        <v>50</v>
      </c>
      <c r="B56" s="2613" t="s">
        <v>66</v>
      </c>
      <c r="C56" s="2613"/>
      <c r="D56" s="2613"/>
      <c r="E56" s="473" t="s">
        <v>10</v>
      </c>
      <c r="F56" s="473">
        <v>3</v>
      </c>
      <c r="G56" s="474" t="s">
        <v>215</v>
      </c>
      <c r="H56" s="476" t="s">
        <v>341</v>
      </c>
      <c r="I56" s="473" t="s">
        <v>183</v>
      </c>
    </row>
    <row r="57" spans="1:9" ht="22.5" customHeight="1">
      <c r="A57" s="473">
        <v>51</v>
      </c>
      <c r="B57" s="2613" t="s">
        <v>103</v>
      </c>
      <c r="C57" s="2613"/>
      <c r="D57" s="2613"/>
      <c r="E57" s="473" t="s">
        <v>10</v>
      </c>
      <c r="F57" s="473">
        <v>3</v>
      </c>
      <c r="G57" s="474" t="s">
        <v>216</v>
      </c>
      <c r="H57" s="476" t="s">
        <v>290</v>
      </c>
      <c r="I57" s="473" t="s">
        <v>183</v>
      </c>
    </row>
    <row r="58" spans="1:9" ht="22.5" customHeight="1">
      <c r="A58" s="473">
        <v>52</v>
      </c>
      <c r="B58" s="2613" t="s">
        <v>63</v>
      </c>
      <c r="C58" s="2613"/>
      <c r="D58" s="2613"/>
      <c r="E58" s="473" t="s">
        <v>10</v>
      </c>
      <c r="F58" s="473">
        <v>2</v>
      </c>
      <c r="G58" s="474" t="s">
        <v>216</v>
      </c>
      <c r="H58" s="476">
        <v>583328638201000</v>
      </c>
      <c r="I58" s="473" t="s">
        <v>183</v>
      </c>
    </row>
    <row r="59" spans="1:9" ht="22.5" customHeight="1">
      <c r="A59" s="473">
        <v>53</v>
      </c>
      <c r="B59" s="2613" t="s">
        <v>266</v>
      </c>
      <c r="C59" s="2613"/>
      <c r="D59" s="2613"/>
      <c r="E59" s="473" t="s">
        <v>7</v>
      </c>
      <c r="F59" s="473">
        <v>3</v>
      </c>
      <c r="G59" s="474" t="s">
        <v>384</v>
      </c>
      <c r="H59" s="476" t="s">
        <v>265</v>
      </c>
      <c r="I59" s="473" t="s">
        <v>185</v>
      </c>
    </row>
    <row r="60" spans="1:9" ht="22.5" customHeight="1">
      <c r="A60" s="473">
        <v>54</v>
      </c>
      <c r="B60" s="2613" t="s">
        <v>336</v>
      </c>
      <c r="C60" s="2613"/>
      <c r="D60" s="2613"/>
      <c r="E60" s="473" t="s">
        <v>7</v>
      </c>
      <c r="F60" s="473">
        <v>3</v>
      </c>
      <c r="G60" s="474" t="s">
        <v>384</v>
      </c>
      <c r="H60" s="476" t="s">
        <v>272</v>
      </c>
      <c r="I60" s="473" t="s">
        <v>185</v>
      </c>
    </row>
    <row r="61" spans="1:9" ht="22.5" customHeight="1">
      <c r="A61" s="473">
        <v>55</v>
      </c>
      <c r="B61" s="2613" t="s">
        <v>121</v>
      </c>
      <c r="C61" s="2613"/>
      <c r="D61" s="2613"/>
      <c r="E61" s="473" t="s">
        <v>10</v>
      </c>
      <c r="F61" s="473">
        <v>5</v>
      </c>
      <c r="G61" s="474" t="s">
        <v>407</v>
      </c>
      <c r="H61" s="476" t="s">
        <v>281</v>
      </c>
      <c r="I61" s="473" t="s">
        <v>185</v>
      </c>
    </row>
    <row r="62" spans="1:9" ht="22.5" customHeight="1">
      <c r="A62" s="473">
        <v>56</v>
      </c>
      <c r="B62" s="2613" t="s">
        <v>133</v>
      </c>
      <c r="C62" s="2613"/>
      <c r="D62" s="2613"/>
      <c r="E62" s="473" t="s">
        <v>7</v>
      </c>
      <c r="F62" s="473">
        <v>2</v>
      </c>
      <c r="G62" s="474" t="s">
        <v>407</v>
      </c>
      <c r="H62" s="476">
        <v>150359248201000</v>
      </c>
      <c r="I62" s="473" t="s">
        <v>185</v>
      </c>
    </row>
    <row r="63" spans="1:9" ht="22.5" customHeight="1">
      <c r="A63" s="473">
        <v>57</v>
      </c>
      <c r="B63" s="2613" t="s">
        <v>402</v>
      </c>
      <c r="C63" s="2613"/>
      <c r="D63" s="2613"/>
      <c r="E63" s="473" t="s">
        <v>7</v>
      </c>
      <c r="F63" s="473">
        <v>3</v>
      </c>
      <c r="G63" s="474" t="s">
        <v>356</v>
      </c>
      <c r="H63" s="476" t="s">
        <v>274</v>
      </c>
      <c r="I63" s="473" t="s">
        <v>185</v>
      </c>
    </row>
    <row r="64" spans="1:9" ht="22.5" customHeight="1">
      <c r="A64" s="473">
        <v>58</v>
      </c>
      <c r="B64" s="2613" t="s">
        <v>118</v>
      </c>
      <c r="C64" s="2613"/>
      <c r="D64" s="2613"/>
      <c r="E64" s="473" t="s">
        <v>10</v>
      </c>
      <c r="F64" s="473">
        <v>3</v>
      </c>
      <c r="G64" s="474" t="s">
        <v>356</v>
      </c>
      <c r="H64" s="476" t="s">
        <v>341</v>
      </c>
      <c r="I64" s="473" t="s">
        <v>185</v>
      </c>
    </row>
    <row r="65" spans="1:9" ht="22.5" customHeight="1">
      <c r="A65" s="473">
        <v>59</v>
      </c>
      <c r="B65" s="2613" t="s">
        <v>121</v>
      </c>
      <c r="C65" s="2613"/>
      <c r="D65" s="2613"/>
      <c r="E65" s="473" t="s">
        <v>7</v>
      </c>
      <c r="F65" s="473">
        <v>5</v>
      </c>
      <c r="G65" s="474" t="s">
        <v>360</v>
      </c>
      <c r="H65" s="476" t="s">
        <v>13</v>
      </c>
      <c r="I65" s="473" t="s">
        <v>185</v>
      </c>
    </row>
    <row r="66" spans="1:9" ht="22.5" customHeight="1">
      <c r="A66" s="473">
        <v>60</v>
      </c>
      <c r="B66" s="2613" t="s">
        <v>133</v>
      </c>
      <c r="C66" s="2613"/>
      <c r="D66" s="2613"/>
      <c r="E66" s="473" t="s">
        <v>10</v>
      </c>
      <c r="F66" s="473">
        <v>2</v>
      </c>
      <c r="G66" s="474" t="s">
        <v>360</v>
      </c>
      <c r="H66" s="476" t="s">
        <v>301</v>
      </c>
      <c r="I66" s="473" t="s">
        <v>185</v>
      </c>
    </row>
    <row r="67" spans="1:9" ht="22.5" customHeight="1">
      <c r="A67" s="473">
        <v>61</v>
      </c>
      <c r="B67" s="2613" t="s">
        <v>266</v>
      </c>
      <c r="C67" s="2613"/>
      <c r="D67" s="2613"/>
      <c r="E67" s="473" t="s">
        <v>7</v>
      </c>
      <c r="F67" s="473">
        <v>3</v>
      </c>
      <c r="G67" s="474" t="s">
        <v>357</v>
      </c>
      <c r="H67" s="476">
        <v>685794471201000</v>
      </c>
      <c r="I67" s="473" t="s">
        <v>185</v>
      </c>
    </row>
    <row r="68" spans="1:9" ht="22.5" customHeight="1">
      <c r="A68" s="473">
        <v>62</v>
      </c>
      <c r="B68" s="2613" t="s">
        <v>336</v>
      </c>
      <c r="C68" s="2613"/>
      <c r="D68" s="2613"/>
      <c r="E68" s="473" t="s">
        <v>10</v>
      </c>
      <c r="F68" s="473">
        <v>3</v>
      </c>
      <c r="G68" s="474" t="s">
        <v>357</v>
      </c>
      <c r="H68" s="476">
        <v>583330600201000</v>
      </c>
      <c r="I68" s="473" t="s">
        <v>185</v>
      </c>
    </row>
    <row r="69" spans="1:9" ht="22.5" customHeight="1">
      <c r="A69" s="473">
        <v>63</v>
      </c>
      <c r="B69" s="2613" t="s">
        <v>402</v>
      </c>
      <c r="C69" s="2613"/>
      <c r="D69" s="2613"/>
      <c r="E69" s="473" t="s">
        <v>10</v>
      </c>
      <c r="F69" s="473">
        <v>3</v>
      </c>
      <c r="G69" s="474" t="s">
        <v>358</v>
      </c>
      <c r="H69" s="476" t="s">
        <v>283</v>
      </c>
      <c r="I69" s="473" t="s">
        <v>185</v>
      </c>
    </row>
    <row r="70" spans="1:9" ht="22.5" customHeight="1">
      <c r="A70" s="473">
        <v>64</v>
      </c>
      <c r="B70" s="2613" t="s">
        <v>118</v>
      </c>
      <c r="C70" s="2613"/>
      <c r="D70" s="2613"/>
      <c r="E70" s="473" t="s">
        <v>7</v>
      </c>
      <c r="F70" s="473">
        <v>3</v>
      </c>
      <c r="G70" s="474" t="s">
        <v>358</v>
      </c>
      <c r="H70" s="476">
        <v>776330573201000</v>
      </c>
      <c r="I70" s="473" t="s">
        <v>185</v>
      </c>
    </row>
    <row r="71" spans="1:9" ht="22.5" customHeight="1">
      <c r="A71" s="473">
        <v>65</v>
      </c>
      <c r="B71" s="2613" t="s">
        <v>266</v>
      </c>
      <c r="C71" s="2613"/>
      <c r="D71" s="2613"/>
      <c r="E71" s="473" t="s">
        <v>10</v>
      </c>
      <c r="F71" s="473">
        <v>3</v>
      </c>
      <c r="G71" s="474" t="s">
        <v>217</v>
      </c>
      <c r="H71" s="476" t="s">
        <v>285</v>
      </c>
      <c r="I71" s="473" t="s">
        <v>185</v>
      </c>
    </row>
    <row r="72" spans="1:9" ht="22.5" customHeight="1">
      <c r="A72" s="473">
        <v>66</v>
      </c>
      <c r="B72" s="2613" t="s">
        <v>336</v>
      </c>
      <c r="C72" s="2613"/>
      <c r="D72" s="2613"/>
      <c r="E72" s="473" t="s">
        <v>10</v>
      </c>
      <c r="F72" s="473">
        <v>3</v>
      </c>
      <c r="G72" s="474" t="s">
        <v>217</v>
      </c>
      <c r="H72" s="476" t="s">
        <v>304</v>
      </c>
      <c r="I72" s="473" t="s">
        <v>185</v>
      </c>
    </row>
    <row r="73" spans="1:9" ht="22.5" customHeight="1">
      <c r="A73" s="473">
        <v>67</v>
      </c>
      <c r="B73" s="2613" t="s">
        <v>402</v>
      </c>
      <c r="C73" s="2613"/>
      <c r="D73" s="2613"/>
      <c r="E73" s="473" t="s">
        <v>10</v>
      </c>
      <c r="F73" s="473">
        <v>3</v>
      </c>
      <c r="G73" s="474" t="s">
        <v>218</v>
      </c>
      <c r="H73" s="476" t="s">
        <v>280</v>
      </c>
      <c r="I73" s="473" t="s">
        <v>185</v>
      </c>
    </row>
    <row r="74" spans="1:9" ht="22.5" customHeight="1">
      <c r="A74" s="473">
        <v>68</v>
      </c>
      <c r="B74" s="2613" t="s">
        <v>118</v>
      </c>
      <c r="C74" s="2613"/>
      <c r="D74" s="2613"/>
      <c r="E74" s="473" t="s">
        <v>7</v>
      </c>
      <c r="F74" s="473">
        <v>3</v>
      </c>
      <c r="G74" s="474" t="s">
        <v>218</v>
      </c>
      <c r="H74" s="476">
        <v>776330573201000</v>
      </c>
      <c r="I74" s="473" t="s">
        <v>185</v>
      </c>
    </row>
    <row r="75" spans="1:9" ht="22.5" customHeight="1">
      <c r="A75" s="473">
        <v>69</v>
      </c>
      <c r="B75" s="2613" t="s">
        <v>176</v>
      </c>
      <c r="C75" s="2613"/>
      <c r="D75" s="2613"/>
      <c r="E75" s="473" t="s">
        <v>7</v>
      </c>
      <c r="F75" s="473">
        <v>4</v>
      </c>
      <c r="G75" s="474" t="s">
        <v>186</v>
      </c>
      <c r="H75" s="476" t="s">
        <v>265</v>
      </c>
      <c r="I75" s="473" t="s">
        <v>186</v>
      </c>
    </row>
    <row r="76" spans="1:9" ht="22.5" customHeight="1">
      <c r="A76" s="473">
        <v>70</v>
      </c>
      <c r="B76" s="2613" t="s">
        <v>89</v>
      </c>
      <c r="C76" s="2613"/>
      <c r="D76" s="2613"/>
      <c r="E76" s="473" t="s">
        <v>10</v>
      </c>
      <c r="F76" s="473">
        <v>4</v>
      </c>
      <c r="G76" s="474" t="s">
        <v>186</v>
      </c>
      <c r="H76" s="476" t="s">
        <v>285</v>
      </c>
      <c r="I76" s="473" t="s">
        <v>186</v>
      </c>
    </row>
    <row r="77" spans="1:9" ht="22.5" customHeight="1">
      <c r="A77" s="473">
        <v>71</v>
      </c>
      <c r="B77" s="2613" t="s">
        <v>176</v>
      </c>
      <c r="C77" s="2613"/>
      <c r="D77" s="2613"/>
      <c r="E77" s="473" t="s">
        <v>7</v>
      </c>
      <c r="F77" s="473">
        <v>4</v>
      </c>
      <c r="G77" s="474" t="s">
        <v>361</v>
      </c>
      <c r="H77" s="476" t="s">
        <v>334</v>
      </c>
      <c r="I77" s="473" t="s">
        <v>186</v>
      </c>
    </row>
    <row r="78" spans="1:9" ht="22.5" customHeight="1">
      <c r="A78" s="473">
        <v>72</v>
      </c>
      <c r="B78" s="2613" t="s">
        <v>29</v>
      </c>
      <c r="C78" s="2613"/>
      <c r="D78" s="2613"/>
      <c r="E78" s="473" t="s">
        <v>7</v>
      </c>
      <c r="F78" s="473">
        <v>3</v>
      </c>
      <c r="G78" s="474" t="s">
        <v>361</v>
      </c>
      <c r="H78" s="476" t="s">
        <v>295</v>
      </c>
      <c r="I78" s="473" t="s">
        <v>186</v>
      </c>
    </row>
    <row r="79" spans="1:9" ht="22.5" customHeight="1">
      <c r="A79" s="473">
        <v>73</v>
      </c>
      <c r="B79" s="2613" t="s">
        <v>89</v>
      </c>
      <c r="C79" s="2613"/>
      <c r="D79" s="2613"/>
      <c r="E79" s="473" t="s">
        <v>7</v>
      </c>
      <c r="F79" s="473">
        <v>4</v>
      </c>
      <c r="G79" s="474" t="s">
        <v>399</v>
      </c>
      <c r="H79" s="476">
        <v>340338524202000</v>
      </c>
      <c r="I79" s="473" t="s">
        <v>186</v>
      </c>
    </row>
    <row r="80" spans="1:9" ht="22.5" customHeight="1">
      <c r="A80" s="473">
        <v>74</v>
      </c>
      <c r="B80" s="2613" t="s">
        <v>100</v>
      </c>
      <c r="C80" s="2613"/>
      <c r="D80" s="2613"/>
      <c r="E80" s="473" t="s">
        <v>7</v>
      </c>
      <c r="F80" s="473">
        <v>7</v>
      </c>
      <c r="G80" s="474" t="s">
        <v>399</v>
      </c>
      <c r="H80" s="478" t="s">
        <v>282</v>
      </c>
      <c r="I80" s="473" t="s">
        <v>186</v>
      </c>
    </row>
    <row r="81" spans="1:9" ht="22.5" customHeight="1">
      <c r="A81" s="473">
        <v>75</v>
      </c>
      <c r="B81" s="2613" t="s">
        <v>89</v>
      </c>
      <c r="C81" s="2613"/>
      <c r="D81" s="2613"/>
      <c r="E81" s="473" t="s">
        <v>7</v>
      </c>
      <c r="F81" s="473">
        <v>4</v>
      </c>
      <c r="G81" s="474" t="s">
        <v>362</v>
      </c>
      <c r="H81" s="476" t="s">
        <v>269</v>
      </c>
      <c r="I81" s="473" t="s">
        <v>186</v>
      </c>
    </row>
    <row r="82" spans="1:9" ht="22.5" customHeight="1">
      <c r="A82" s="473">
        <v>76</v>
      </c>
      <c r="B82" s="2613" t="s">
        <v>100</v>
      </c>
      <c r="C82" s="2613"/>
      <c r="D82" s="2613"/>
      <c r="E82" s="473" t="s">
        <v>10</v>
      </c>
      <c r="F82" s="473">
        <v>7</v>
      </c>
      <c r="G82" s="474" t="s">
        <v>362</v>
      </c>
      <c r="H82" s="476">
        <v>583330824201000</v>
      </c>
      <c r="I82" s="473" t="s">
        <v>186</v>
      </c>
    </row>
    <row r="83" spans="1:9" ht="22.5" customHeight="1">
      <c r="A83" s="473">
        <v>77</v>
      </c>
      <c r="B83" s="2613" t="s">
        <v>176</v>
      </c>
      <c r="C83" s="2613"/>
      <c r="D83" s="2613"/>
      <c r="E83" s="473" t="s">
        <v>7</v>
      </c>
      <c r="F83" s="473">
        <v>4</v>
      </c>
      <c r="G83" s="474" t="s">
        <v>219</v>
      </c>
      <c r="I83" s="473" t="s">
        <v>186</v>
      </c>
    </row>
    <row r="84" spans="1:9" ht="22.5" customHeight="1">
      <c r="A84" s="473">
        <v>78</v>
      </c>
      <c r="B84" s="2613" t="s">
        <v>29</v>
      </c>
      <c r="C84" s="2613"/>
      <c r="D84" s="2613"/>
      <c r="E84" s="473" t="s">
        <v>7</v>
      </c>
      <c r="F84" s="473">
        <v>3</v>
      </c>
      <c r="G84" s="474" t="s">
        <v>219</v>
      </c>
      <c r="H84" s="476">
        <v>698245214201000</v>
      </c>
      <c r="I84" s="473" t="s">
        <v>186</v>
      </c>
    </row>
    <row r="85" spans="1:9" ht="22.5" customHeight="1">
      <c r="A85" s="473">
        <v>79</v>
      </c>
      <c r="B85" s="2613" t="s">
        <v>89</v>
      </c>
      <c r="C85" s="2613"/>
      <c r="D85" s="2613"/>
      <c r="E85" s="473" t="s">
        <v>7</v>
      </c>
      <c r="F85" s="473">
        <v>4</v>
      </c>
      <c r="G85" s="474" t="s">
        <v>262</v>
      </c>
      <c r="H85" s="476">
        <v>340338524202000</v>
      </c>
      <c r="I85" s="473" t="s">
        <v>186</v>
      </c>
    </row>
    <row r="86" spans="1:9" ht="22.5" customHeight="1">
      <c r="A86" s="473">
        <v>80</v>
      </c>
      <c r="B86" s="2613" t="s">
        <v>100</v>
      </c>
      <c r="C86" s="2613"/>
      <c r="D86" s="2613"/>
      <c r="E86" s="473" t="s">
        <v>7</v>
      </c>
      <c r="F86" s="473">
        <v>7</v>
      </c>
      <c r="G86" s="474" t="s">
        <v>262</v>
      </c>
      <c r="H86" s="478" t="s">
        <v>282</v>
      </c>
      <c r="I86" s="473" t="s">
        <v>186</v>
      </c>
    </row>
    <row r="87" spans="1:9" ht="22.5" customHeight="1">
      <c r="A87" s="473">
        <v>81</v>
      </c>
      <c r="B87" s="2613" t="s">
        <v>176</v>
      </c>
      <c r="C87" s="2613"/>
      <c r="D87" s="2613"/>
      <c r="E87" s="473" t="s">
        <v>7</v>
      </c>
      <c r="F87" s="473">
        <v>4</v>
      </c>
      <c r="G87" s="474" t="s">
        <v>220</v>
      </c>
      <c r="H87" s="476" t="s">
        <v>306</v>
      </c>
      <c r="I87" s="473" t="s">
        <v>186</v>
      </c>
    </row>
    <row r="88" spans="1:9" ht="22.5" customHeight="1">
      <c r="A88" s="473">
        <v>82</v>
      </c>
      <c r="B88" s="2613" t="s">
        <v>29</v>
      </c>
      <c r="C88" s="2613"/>
      <c r="D88" s="2613"/>
      <c r="E88" s="473" t="s">
        <v>7</v>
      </c>
      <c r="F88" s="473">
        <v>3</v>
      </c>
      <c r="G88" s="474" t="s">
        <v>220</v>
      </c>
      <c r="H88" s="476">
        <v>698245214201000</v>
      </c>
      <c r="I88" s="473" t="s">
        <v>186</v>
      </c>
    </row>
    <row r="89" spans="1:9" ht="22.5" customHeight="1">
      <c r="A89" s="473">
        <v>83</v>
      </c>
      <c r="B89" s="2613" t="s">
        <v>27</v>
      </c>
      <c r="C89" s="2613"/>
      <c r="D89" s="2613"/>
      <c r="E89" s="473" t="s">
        <v>7</v>
      </c>
      <c r="F89" s="473">
        <v>3</v>
      </c>
      <c r="G89" s="474" t="s">
        <v>21</v>
      </c>
      <c r="H89" s="476" t="s">
        <v>297</v>
      </c>
      <c r="I89" s="473" t="s">
        <v>21</v>
      </c>
    </row>
    <row r="90" spans="1:9" ht="22.5" customHeight="1">
      <c r="A90" s="473">
        <v>84</v>
      </c>
      <c r="B90" s="2613" t="s">
        <v>113</v>
      </c>
      <c r="C90" s="2613"/>
      <c r="D90" s="2613"/>
      <c r="E90" s="473" t="s">
        <v>7</v>
      </c>
      <c r="F90" s="473">
        <v>3</v>
      </c>
      <c r="G90" s="474" t="s">
        <v>21</v>
      </c>
      <c r="H90" s="476" t="s">
        <v>309</v>
      </c>
      <c r="I90" s="473" t="s">
        <v>21</v>
      </c>
    </row>
    <row r="91" spans="1:9" ht="22.5" customHeight="1">
      <c r="A91" s="473">
        <v>85</v>
      </c>
      <c r="B91" s="2613" t="s">
        <v>27</v>
      </c>
      <c r="C91" s="2613"/>
      <c r="D91" s="2613"/>
      <c r="E91" s="473" t="s">
        <v>394</v>
      </c>
      <c r="F91" s="473">
        <v>3</v>
      </c>
      <c r="G91" s="474" t="s">
        <v>349</v>
      </c>
      <c r="H91" s="476" t="s">
        <v>289</v>
      </c>
      <c r="I91" s="473" t="s">
        <v>21</v>
      </c>
    </row>
    <row r="92" spans="1:9" ht="22.5" customHeight="1">
      <c r="A92" s="473">
        <v>86</v>
      </c>
      <c r="B92" s="2613" t="s">
        <v>113</v>
      </c>
      <c r="C92" s="2613"/>
      <c r="D92" s="2613"/>
      <c r="E92" s="473" t="s">
        <v>7</v>
      </c>
      <c r="F92" s="473">
        <v>3</v>
      </c>
      <c r="G92" s="474" t="s">
        <v>349</v>
      </c>
      <c r="H92" s="476" t="s">
        <v>309</v>
      </c>
      <c r="I92" s="473" t="s">
        <v>21</v>
      </c>
    </row>
    <row r="93" spans="1:9" ht="22.5" customHeight="1">
      <c r="A93" s="473">
        <v>87</v>
      </c>
      <c r="B93" s="2613" t="s">
        <v>27</v>
      </c>
      <c r="C93" s="2613"/>
      <c r="D93" s="2613"/>
      <c r="E93" s="473" t="s">
        <v>7</v>
      </c>
      <c r="F93" s="473">
        <v>3</v>
      </c>
      <c r="G93" s="474" t="s">
        <v>212</v>
      </c>
      <c r="H93" s="476" t="s">
        <v>297</v>
      </c>
      <c r="I93" s="473" t="s">
        <v>21</v>
      </c>
    </row>
    <row r="94" spans="1:9" ht="22.5" customHeight="1">
      <c r="A94" s="473">
        <v>88</v>
      </c>
      <c r="B94" s="2613" t="s">
        <v>113</v>
      </c>
      <c r="C94" s="2613"/>
      <c r="D94" s="2613"/>
      <c r="E94" s="473" t="s">
        <v>7</v>
      </c>
      <c r="F94" s="473">
        <v>3</v>
      </c>
      <c r="G94" s="474" t="s">
        <v>212</v>
      </c>
      <c r="I94" s="473" t="s">
        <v>21</v>
      </c>
    </row>
    <row r="95" spans="1:9" ht="22.5" customHeight="1">
      <c r="A95" s="473">
        <v>89</v>
      </c>
      <c r="B95" s="2613" t="s">
        <v>305</v>
      </c>
      <c r="C95" s="2613"/>
      <c r="D95" s="2613"/>
      <c r="E95" s="473" t="s">
        <v>7</v>
      </c>
      <c r="F95" s="473">
        <v>3</v>
      </c>
      <c r="G95" s="474" t="s">
        <v>187</v>
      </c>
      <c r="H95" s="476" t="s">
        <v>194</v>
      </c>
      <c r="I95" s="473" t="s">
        <v>187</v>
      </c>
    </row>
    <row r="96" spans="1:9" ht="22.5" customHeight="1">
      <c r="A96" s="473">
        <v>90</v>
      </c>
      <c r="B96" s="2613" t="s">
        <v>121</v>
      </c>
      <c r="C96" s="2613"/>
      <c r="D96" s="2613"/>
      <c r="E96" s="473" t="s">
        <v>10</v>
      </c>
      <c r="F96" s="473">
        <v>5</v>
      </c>
      <c r="G96" s="474" t="s">
        <v>187</v>
      </c>
      <c r="H96" s="476" t="s">
        <v>285</v>
      </c>
      <c r="I96" s="473" t="s">
        <v>187</v>
      </c>
    </row>
    <row r="97" spans="1:9" ht="22.5" customHeight="1">
      <c r="A97" s="473">
        <v>91</v>
      </c>
      <c r="B97" s="2613" t="s">
        <v>305</v>
      </c>
      <c r="C97" s="2613"/>
      <c r="D97" s="2613"/>
      <c r="E97" s="473" t="s">
        <v>7</v>
      </c>
      <c r="F97" s="473">
        <v>3</v>
      </c>
      <c r="G97" s="474" t="s">
        <v>355</v>
      </c>
      <c r="H97" s="476">
        <v>577535255201000</v>
      </c>
      <c r="I97" s="473" t="s">
        <v>187</v>
      </c>
    </row>
    <row r="98" spans="1:9" ht="22.5" customHeight="1">
      <c r="A98" s="473">
        <v>92</v>
      </c>
      <c r="B98" s="2613" t="s">
        <v>121</v>
      </c>
      <c r="C98" s="2613"/>
      <c r="D98" s="2613"/>
      <c r="E98" s="473" t="s">
        <v>10</v>
      </c>
      <c r="F98" s="473">
        <v>5</v>
      </c>
      <c r="G98" s="474" t="s">
        <v>355</v>
      </c>
      <c r="H98" s="476" t="s">
        <v>273</v>
      </c>
      <c r="I98" s="473" t="s">
        <v>187</v>
      </c>
    </row>
    <row r="99" spans="1:9" ht="22.5" customHeight="1">
      <c r="A99" s="473">
        <v>93</v>
      </c>
      <c r="B99" s="2613" t="s">
        <v>305</v>
      </c>
      <c r="C99" s="2613"/>
      <c r="D99" s="2613"/>
      <c r="E99" s="473" t="s">
        <v>7</v>
      </c>
      <c r="F99" s="473">
        <v>3</v>
      </c>
      <c r="G99" s="474" t="s">
        <v>333</v>
      </c>
      <c r="H99" s="476" t="s">
        <v>278</v>
      </c>
      <c r="I99" s="473" t="s">
        <v>187</v>
      </c>
    </row>
    <row r="100" spans="1:9" ht="22.5" customHeight="1">
      <c r="A100" s="473">
        <v>94</v>
      </c>
      <c r="B100" s="2613" t="s">
        <v>121</v>
      </c>
      <c r="C100" s="2613"/>
      <c r="D100" s="2613"/>
      <c r="E100" s="473" t="s">
        <v>10</v>
      </c>
      <c r="F100" s="473">
        <v>5</v>
      </c>
      <c r="G100" s="474" t="s">
        <v>333</v>
      </c>
      <c r="H100" s="476" t="s">
        <v>296</v>
      </c>
      <c r="I100" s="473" t="s">
        <v>187</v>
      </c>
    </row>
    <row r="101" spans="1:9" ht="22.5" customHeight="1">
      <c r="A101" s="473">
        <v>95</v>
      </c>
      <c r="B101" s="2613" t="s">
        <v>294</v>
      </c>
      <c r="C101" s="2613"/>
      <c r="D101" s="2613"/>
      <c r="E101" s="473" t="s">
        <v>7</v>
      </c>
      <c r="F101" s="473">
        <v>3</v>
      </c>
      <c r="G101" s="474" t="s">
        <v>238</v>
      </c>
      <c r="H101" s="476">
        <v>577536248201000</v>
      </c>
      <c r="I101" s="473" t="s">
        <v>238</v>
      </c>
    </row>
    <row r="102" spans="1:9" ht="22.5" customHeight="1">
      <c r="A102" s="473">
        <v>96</v>
      </c>
      <c r="B102" s="2613" t="s">
        <v>45</v>
      </c>
      <c r="C102" s="2613"/>
      <c r="D102" s="2613"/>
      <c r="E102" s="473" t="s">
        <v>7</v>
      </c>
      <c r="F102" s="473">
        <v>3</v>
      </c>
      <c r="G102" s="474" t="s">
        <v>238</v>
      </c>
      <c r="H102" s="476">
        <v>577535248201000</v>
      </c>
      <c r="I102" s="473" t="s">
        <v>238</v>
      </c>
    </row>
    <row r="103" spans="1:9" ht="22.5" customHeight="1">
      <c r="A103" s="473">
        <v>97</v>
      </c>
      <c r="B103" s="2613" t="s">
        <v>294</v>
      </c>
      <c r="C103" s="2613"/>
      <c r="D103" s="2613"/>
      <c r="E103" s="473" t="s">
        <v>7</v>
      </c>
      <c r="F103" s="473">
        <v>3</v>
      </c>
      <c r="G103" s="474" t="s">
        <v>364</v>
      </c>
      <c r="H103" s="476" t="s">
        <v>272</v>
      </c>
      <c r="I103" s="473" t="s">
        <v>238</v>
      </c>
    </row>
    <row r="104" spans="1:9" ht="22.5" customHeight="1">
      <c r="A104" s="473">
        <v>98</v>
      </c>
      <c r="B104" s="2613" t="s">
        <v>45</v>
      </c>
      <c r="C104" s="2613"/>
      <c r="D104" s="2613"/>
      <c r="E104" s="473" t="s">
        <v>7</v>
      </c>
      <c r="F104" s="473">
        <v>3</v>
      </c>
      <c r="G104" s="474" t="s">
        <v>364</v>
      </c>
      <c r="H104" s="476" t="s">
        <v>278</v>
      </c>
      <c r="I104" s="473" t="s">
        <v>238</v>
      </c>
    </row>
    <row r="105" spans="1:9" ht="22.5" customHeight="1">
      <c r="A105" s="473">
        <v>99</v>
      </c>
      <c r="B105" s="2613" t="s">
        <v>294</v>
      </c>
      <c r="C105" s="2613"/>
      <c r="D105" s="2613"/>
      <c r="E105" s="473" t="s">
        <v>7</v>
      </c>
      <c r="F105" s="473">
        <v>3</v>
      </c>
      <c r="G105" s="474" t="s">
        <v>234</v>
      </c>
      <c r="H105" s="476" t="s">
        <v>249</v>
      </c>
      <c r="I105" s="473" t="s">
        <v>238</v>
      </c>
    </row>
    <row r="106" spans="1:9" ht="22.5" customHeight="1">
      <c r="A106" s="473">
        <v>100</v>
      </c>
      <c r="B106" s="2613" t="s">
        <v>45</v>
      </c>
      <c r="C106" s="2613"/>
      <c r="D106" s="2613"/>
      <c r="E106" s="473" t="s">
        <v>7</v>
      </c>
      <c r="F106" s="473">
        <v>3</v>
      </c>
      <c r="G106" s="474" t="s">
        <v>234</v>
      </c>
      <c r="H106" s="478" t="s">
        <v>244</v>
      </c>
      <c r="I106" s="473" t="s">
        <v>238</v>
      </c>
    </row>
    <row r="107" spans="1:9" ht="22.5" customHeight="1">
      <c r="A107" s="473">
        <v>101</v>
      </c>
      <c r="B107" s="2613" t="s">
        <v>104</v>
      </c>
      <c r="C107" s="2613"/>
      <c r="D107" s="2613"/>
      <c r="E107" s="473" t="s">
        <v>7</v>
      </c>
      <c r="F107" s="473">
        <v>5</v>
      </c>
      <c r="G107" s="474" t="s">
        <v>253</v>
      </c>
      <c r="H107" s="476">
        <v>698230323201000</v>
      </c>
      <c r="I107" s="473" t="s">
        <v>392</v>
      </c>
    </row>
    <row r="108" spans="1:9" ht="22.5" customHeight="1">
      <c r="A108" s="473">
        <v>102</v>
      </c>
      <c r="B108" s="2613" t="s">
        <v>32</v>
      </c>
      <c r="C108" s="2613"/>
      <c r="D108" s="2613"/>
      <c r="E108" s="473" t="s">
        <v>10</v>
      </c>
      <c r="F108" s="473">
        <v>3</v>
      </c>
      <c r="G108" s="474" t="s">
        <v>253</v>
      </c>
      <c r="H108" s="478" t="s">
        <v>281</v>
      </c>
      <c r="I108" s="473" t="s">
        <v>392</v>
      </c>
    </row>
    <row r="109" spans="1:9" ht="22.5" customHeight="1">
      <c r="A109" s="473">
        <v>103</v>
      </c>
      <c r="B109" s="2613" t="s">
        <v>104</v>
      </c>
      <c r="C109" s="2613"/>
      <c r="D109" s="2613"/>
      <c r="E109" s="473" t="s">
        <v>7</v>
      </c>
      <c r="F109" s="473">
        <v>5</v>
      </c>
      <c r="G109" s="474" t="s">
        <v>363</v>
      </c>
      <c r="H109" s="476" t="s">
        <v>270</v>
      </c>
      <c r="I109" s="473" t="s">
        <v>392</v>
      </c>
    </row>
    <row r="110" spans="1:9" ht="22.5" customHeight="1">
      <c r="A110" s="473">
        <v>104</v>
      </c>
      <c r="B110" s="2613" t="s">
        <v>32</v>
      </c>
      <c r="C110" s="2613"/>
      <c r="D110" s="2613"/>
      <c r="E110" s="473" t="s">
        <v>10</v>
      </c>
      <c r="F110" s="473">
        <v>3</v>
      </c>
      <c r="G110" s="474" t="s">
        <v>363</v>
      </c>
      <c r="H110" s="476" t="s">
        <v>207</v>
      </c>
      <c r="I110" s="473" t="s">
        <v>392</v>
      </c>
    </row>
    <row r="111" spans="1:9" ht="22.5" customHeight="1">
      <c r="A111" s="473">
        <v>105</v>
      </c>
      <c r="B111" s="2613" t="s">
        <v>6</v>
      </c>
      <c r="C111" s="2613"/>
      <c r="D111" s="2613"/>
      <c r="E111" s="473" t="s">
        <v>7</v>
      </c>
      <c r="F111" s="473">
        <v>4</v>
      </c>
      <c r="G111" s="474" t="s">
        <v>188</v>
      </c>
      <c r="I111" s="473" t="s">
        <v>188</v>
      </c>
    </row>
    <row r="112" spans="1:9" ht="22.5" customHeight="1">
      <c r="A112" s="473">
        <v>106</v>
      </c>
      <c r="B112" s="2613" t="s">
        <v>387</v>
      </c>
      <c r="C112" s="2613"/>
      <c r="D112" s="2613"/>
      <c r="E112" s="473" t="s">
        <v>7</v>
      </c>
      <c r="F112" s="473">
        <v>5</v>
      </c>
      <c r="G112" s="474" t="s">
        <v>188</v>
      </c>
      <c r="H112" s="476" t="s">
        <v>334</v>
      </c>
      <c r="I112" s="473" t="s">
        <v>188</v>
      </c>
    </row>
    <row r="113" spans="1:9" ht="22.5" customHeight="1">
      <c r="A113" s="473">
        <v>107</v>
      </c>
      <c r="B113" s="2613" t="s">
        <v>40</v>
      </c>
      <c r="C113" s="2613"/>
      <c r="D113" s="2613"/>
      <c r="E113" s="473" t="s">
        <v>7</v>
      </c>
      <c r="F113" s="473">
        <v>3</v>
      </c>
      <c r="G113" s="474" t="s">
        <v>365</v>
      </c>
      <c r="H113" s="478" t="s">
        <v>272</v>
      </c>
      <c r="I113" s="473" t="s">
        <v>188</v>
      </c>
    </row>
    <row r="114" spans="1:9" ht="22.5" customHeight="1">
      <c r="A114" s="473">
        <v>108</v>
      </c>
      <c r="B114" s="2613" t="s">
        <v>131</v>
      </c>
      <c r="C114" s="2613"/>
      <c r="D114" s="2613"/>
      <c r="E114" s="473" t="s">
        <v>10</v>
      </c>
      <c r="F114" s="473">
        <v>3</v>
      </c>
      <c r="G114" s="474" t="s">
        <v>365</v>
      </c>
      <c r="I114" s="473" t="s">
        <v>188</v>
      </c>
    </row>
    <row r="115" spans="1:9" ht="22.5" customHeight="1">
      <c r="A115" s="473">
        <v>109</v>
      </c>
      <c r="B115" s="2613" t="s">
        <v>132</v>
      </c>
      <c r="C115" s="2613"/>
      <c r="D115" s="2613"/>
      <c r="E115" s="473" t="s">
        <v>10</v>
      </c>
      <c r="F115" s="473">
        <v>2</v>
      </c>
      <c r="G115" s="474" t="s">
        <v>366</v>
      </c>
      <c r="H115" s="476">
        <v>583385174201000</v>
      </c>
      <c r="I115" s="473" t="s">
        <v>188</v>
      </c>
    </row>
    <row r="116" spans="1:9" ht="22.5" customHeight="1">
      <c r="A116" s="473">
        <v>110</v>
      </c>
      <c r="B116" s="2613" t="s">
        <v>90</v>
      </c>
      <c r="C116" s="2613"/>
      <c r="D116" s="2613"/>
      <c r="E116" s="473" t="s">
        <v>10</v>
      </c>
      <c r="F116" s="473">
        <v>2</v>
      </c>
      <c r="G116" s="474" t="s">
        <v>366</v>
      </c>
      <c r="H116" s="476">
        <v>254291289201000</v>
      </c>
      <c r="I116" s="473" t="s">
        <v>188</v>
      </c>
    </row>
    <row r="117" spans="1:9" ht="22.5" customHeight="1">
      <c r="A117" s="473">
        <v>111</v>
      </c>
      <c r="B117" s="2613" t="s">
        <v>6</v>
      </c>
      <c r="C117" s="2613"/>
      <c r="D117" s="2613"/>
      <c r="E117" s="473" t="s">
        <v>7</v>
      </c>
      <c r="F117" s="473">
        <v>4</v>
      </c>
      <c r="G117" s="474" t="s">
        <v>367</v>
      </c>
      <c r="I117" s="473" t="s">
        <v>188</v>
      </c>
    </row>
    <row r="118" spans="1:9" ht="22.5" customHeight="1">
      <c r="A118" s="473">
        <v>112</v>
      </c>
      <c r="B118" s="2613" t="s">
        <v>9</v>
      </c>
      <c r="C118" s="2613"/>
      <c r="D118" s="2613"/>
      <c r="E118" s="473" t="s">
        <v>10</v>
      </c>
      <c r="F118" s="473">
        <v>3</v>
      </c>
      <c r="G118" s="474" t="s">
        <v>367</v>
      </c>
      <c r="H118" s="476" t="s">
        <v>275</v>
      </c>
      <c r="I118" s="473" t="s">
        <v>188</v>
      </c>
    </row>
    <row r="119" spans="1:9" ht="22.5" customHeight="1">
      <c r="A119" s="473">
        <v>113</v>
      </c>
      <c r="B119" s="2613" t="s">
        <v>387</v>
      </c>
      <c r="C119" s="2613"/>
      <c r="D119" s="2613"/>
      <c r="E119" s="473" t="s">
        <v>7</v>
      </c>
      <c r="F119" s="473">
        <v>5</v>
      </c>
      <c r="G119" s="474" t="s">
        <v>368</v>
      </c>
      <c r="H119" s="476" t="s">
        <v>282</v>
      </c>
      <c r="I119" s="473" t="s">
        <v>188</v>
      </c>
    </row>
    <row r="120" spans="1:9" ht="22.5" customHeight="1">
      <c r="A120" s="473">
        <v>114</v>
      </c>
      <c r="B120" s="2613" t="s">
        <v>100</v>
      </c>
      <c r="C120" s="2613"/>
      <c r="D120" s="2613"/>
      <c r="E120" s="473" t="s">
        <v>7</v>
      </c>
      <c r="F120" s="473">
        <v>7</v>
      </c>
      <c r="G120" s="474" t="s">
        <v>368</v>
      </c>
      <c r="H120" s="476" t="s">
        <v>282</v>
      </c>
      <c r="I120" s="473" t="s">
        <v>188</v>
      </c>
    </row>
    <row r="121" spans="1:9" ht="22.5" customHeight="1">
      <c r="A121" s="473">
        <v>115</v>
      </c>
      <c r="B121" s="2613" t="s">
        <v>40</v>
      </c>
      <c r="C121" s="2613"/>
      <c r="D121" s="2613"/>
      <c r="E121" s="473" t="s">
        <v>7</v>
      </c>
      <c r="F121" s="473">
        <v>3</v>
      </c>
      <c r="G121" s="474" t="s">
        <v>223</v>
      </c>
      <c r="H121" s="478" t="s">
        <v>272</v>
      </c>
      <c r="I121" s="473" t="s">
        <v>188</v>
      </c>
    </row>
    <row r="122" spans="1:9" ht="22.5" customHeight="1">
      <c r="A122" s="473">
        <v>116</v>
      </c>
      <c r="B122" s="2613" t="s">
        <v>131</v>
      </c>
      <c r="C122" s="2613"/>
      <c r="D122" s="2613"/>
      <c r="E122" s="473" t="s">
        <v>10</v>
      </c>
      <c r="F122" s="473">
        <v>3</v>
      </c>
      <c r="G122" s="474" t="s">
        <v>223</v>
      </c>
      <c r="I122" s="473" t="s">
        <v>188</v>
      </c>
    </row>
    <row r="123" spans="1:9" ht="22.5" customHeight="1">
      <c r="A123" s="473">
        <v>117</v>
      </c>
      <c r="B123" s="2613" t="s">
        <v>132</v>
      </c>
      <c r="C123" s="2613"/>
      <c r="D123" s="2613"/>
      <c r="E123" s="473" t="s">
        <v>7</v>
      </c>
      <c r="F123" s="473">
        <v>2</v>
      </c>
      <c r="G123" s="474" t="s">
        <v>222</v>
      </c>
      <c r="I123" s="473" t="s">
        <v>188</v>
      </c>
    </row>
    <row r="124" spans="1:9" ht="22.5" customHeight="1">
      <c r="A124" s="473">
        <v>118</v>
      </c>
      <c r="B124" s="2613" t="s">
        <v>90</v>
      </c>
      <c r="C124" s="2613"/>
      <c r="D124" s="2613"/>
      <c r="E124" s="473" t="s">
        <v>10</v>
      </c>
      <c r="F124" s="473">
        <v>2</v>
      </c>
      <c r="G124" s="474" t="s">
        <v>222</v>
      </c>
      <c r="H124" s="476">
        <v>254291289201000</v>
      </c>
      <c r="I124" s="473" t="s">
        <v>188</v>
      </c>
    </row>
    <row r="125" spans="1:9" ht="22.5" customHeight="1">
      <c r="A125" s="473">
        <v>119</v>
      </c>
      <c r="B125" s="2613" t="s">
        <v>6</v>
      </c>
      <c r="C125" s="2613"/>
      <c r="D125" s="2613"/>
      <c r="E125" s="473" t="s">
        <v>7</v>
      </c>
      <c r="F125" s="473">
        <v>4</v>
      </c>
      <c r="G125" s="474" t="s">
        <v>224</v>
      </c>
      <c r="I125" s="473" t="s">
        <v>188</v>
      </c>
    </row>
    <row r="126" spans="1:9" ht="22.5" customHeight="1">
      <c r="A126" s="473">
        <v>120</v>
      </c>
      <c r="B126" s="2613" t="s">
        <v>9</v>
      </c>
      <c r="C126" s="2613"/>
      <c r="D126" s="2613"/>
      <c r="E126" s="473" t="s">
        <v>10</v>
      </c>
      <c r="F126" s="473">
        <v>3</v>
      </c>
      <c r="G126" s="474" t="s">
        <v>224</v>
      </c>
      <c r="H126" s="478" t="s">
        <v>301</v>
      </c>
      <c r="I126" s="473" t="s">
        <v>188</v>
      </c>
    </row>
    <row r="127" spans="1:9" ht="22.5" customHeight="1">
      <c r="A127" s="473">
        <v>121</v>
      </c>
      <c r="B127" s="2613" t="s">
        <v>387</v>
      </c>
      <c r="C127" s="2613"/>
      <c r="D127" s="2613"/>
      <c r="E127" s="473" t="s">
        <v>7</v>
      </c>
      <c r="F127" s="473">
        <v>5</v>
      </c>
      <c r="G127" s="474" t="s">
        <v>221</v>
      </c>
      <c r="H127" s="476" t="s">
        <v>299</v>
      </c>
      <c r="I127" s="473" t="s">
        <v>188</v>
      </c>
    </row>
    <row r="128" spans="1:9" ht="22.5" customHeight="1">
      <c r="A128" s="473">
        <v>122</v>
      </c>
      <c r="B128" s="2613" t="s">
        <v>100</v>
      </c>
      <c r="C128" s="2613"/>
      <c r="D128" s="2613"/>
      <c r="E128" s="473" t="s">
        <v>7</v>
      </c>
      <c r="F128" s="473">
        <v>7</v>
      </c>
      <c r="G128" s="474" t="s">
        <v>221</v>
      </c>
      <c r="H128" s="478" t="s">
        <v>282</v>
      </c>
      <c r="I128" s="473" t="s">
        <v>188</v>
      </c>
    </row>
    <row r="129" spans="1:9" ht="22.5" customHeight="1">
      <c r="A129" s="473">
        <v>123</v>
      </c>
      <c r="B129" s="2613" t="s">
        <v>40</v>
      </c>
      <c r="C129" s="2613"/>
      <c r="D129" s="2613"/>
      <c r="E129" s="473" t="s">
        <v>7</v>
      </c>
      <c r="F129" s="473">
        <v>3</v>
      </c>
      <c r="G129" s="474" t="s">
        <v>250</v>
      </c>
      <c r="H129" s="478" t="s">
        <v>272</v>
      </c>
      <c r="I129" s="473" t="s">
        <v>188</v>
      </c>
    </row>
    <row r="130" spans="1:9" ht="22.5" customHeight="1">
      <c r="A130" s="473">
        <v>124</v>
      </c>
      <c r="B130" s="2613" t="s">
        <v>131</v>
      </c>
      <c r="C130" s="2613"/>
      <c r="D130" s="2613"/>
      <c r="E130" s="473" t="s">
        <v>10</v>
      </c>
      <c r="F130" s="473">
        <v>3</v>
      </c>
      <c r="G130" s="474" t="s">
        <v>250</v>
      </c>
      <c r="I130" s="473" t="s">
        <v>188</v>
      </c>
    </row>
    <row r="131" spans="1:9" ht="22.5" customHeight="1">
      <c r="A131" s="473">
        <v>125</v>
      </c>
      <c r="B131" s="2613" t="s">
        <v>6</v>
      </c>
      <c r="C131" s="2613"/>
      <c r="D131" s="2613"/>
      <c r="E131" s="473" t="s">
        <v>7</v>
      </c>
      <c r="F131" s="473">
        <v>4</v>
      </c>
      <c r="G131" s="474" t="s">
        <v>225</v>
      </c>
      <c r="I131" s="473" t="s">
        <v>188</v>
      </c>
    </row>
    <row r="132" spans="1:9" ht="22.5" customHeight="1">
      <c r="A132" s="473">
        <v>126</v>
      </c>
      <c r="B132" s="2613" t="s">
        <v>9</v>
      </c>
      <c r="C132" s="2613"/>
      <c r="D132" s="2613"/>
      <c r="E132" s="473" t="s">
        <v>10</v>
      </c>
      <c r="F132" s="473">
        <v>3</v>
      </c>
      <c r="G132" s="474" t="s">
        <v>225</v>
      </c>
      <c r="H132" s="478" t="s">
        <v>301</v>
      </c>
      <c r="I132" s="473" t="s">
        <v>188</v>
      </c>
    </row>
    <row r="133" spans="1:9" ht="22.5" customHeight="1">
      <c r="A133" s="473">
        <v>127</v>
      </c>
      <c r="B133" s="2613" t="s">
        <v>42</v>
      </c>
      <c r="C133" s="2613"/>
      <c r="D133" s="2613"/>
      <c r="E133" s="473" t="s">
        <v>10</v>
      </c>
      <c r="F133" s="473">
        <v>3</v>
      </c>
      <c r="G133" s="474" t="s">
        <v>189</v>
      </c>
      <c r="I133" s="473" t="s">
        <v>189</v>
      </c>
    </row>
    <row r="134" spans="1:9" ht="22.5" customHeight="1">
      <c r="A134" s="473">
        <v>128</v>
      </c>
      <c r="B134" s="2613" t="s">
        <v>52</v>
      </c>
      <c r="C134" s="2613"/>
      <c r="D134" s="2613"/>
      <c r="E134" s="473" t="s">
        <v>7</v>
      </c>
      <c r="F134" s="473">
        <v>4</v>
      </c>
      <c r="G134" s="474" t="s">
        <v>189</v>
      </c>
      <c r="H134" s="476" t="s">
        <v>389</v>
      </c>
      <c r="I134" s="473" t="s">
        <v>189</v>
      </c>
    </row>
    <row r="135" spans="1:9" ht="22.5" customHeight="1">
      <c r="A135" s="473">
        <v>129</v>
      </c>
      <c r="B135" s="2613" t="s">
        <v>172</v>
      </c>
      <c r="C135" s="2613"/>
      <c r="D135" s="2613"/>
      <c r="E135" s="473" t="s">
        <v>7</v>
      </c>
      <c r="F135" s="473">
        <v>3</v>
      </c>
      <c r="G135" s="474" t="s">
        <v>370</v>
      </c>
      <c r="H135" s="476">
        <v>81018814201000</v>
      </c>
      <c r="I135" s="473" t="s">
        <v>189</v>
      </c>
    </row>
    <row r="136" spans="1:9" ht="22.5" customHeight="1">
      <c r="A136" s="473">
        <v>130</v>
      </c>
      <c r="B136" s="2613" t="s">
        <v>95</v>
      </c>
      <c r="C136" s="2613"/>
      <c r="D136" s="2613"/>
      <c r="E136" s="473" t="s">
        <v>7</v>
      </c>
      <c r="F136" s="473">
        <v>4</v>
      </c>
      <c r="G136" s="474" t="s">
        <v>370</v>
      </c>
      <c r="H136" s="476">
        <v>698245321121000</v>
      </c>
      <c r="I136" s="473" t="s">
        <v>189</v>
      </c>
    </row>
    <row r="137" spans="1:9" ht="22.5" customHeight="1">
      <c r="A137" s="473">
        <v>131</v>
      </c>
      <c r="B137" s="2613" t="s">
        <v>179</v>
      </c>
      <c r="C137" s="2613"/>
      <c r="D137" s="2613"/>
      <c r="E137" s="473" t="s">
        <v>7</v>
      </c>
      <c r="F137" s="473">
        <v>6</v>
      </c>
      <c r="G137" s="474" t="s">
        <v>369</v>
      </c>
      <c r="H137" s="476" t="s">
        <v>192</v>
      </c>
      <c r="I137" s="473" t="s">
        <v>189</v>
      </c>
    </row>
    <row r="138" spans="1:9" ht="22.5" customHeight="1">
      <c r="A138" s="473">
        <v>132</v>
      </c>
      <c r="B138" s="2613" t="s">
        <v>78</v>
      </c>
      <c r="C138" s="2613"/>
      <c r="D138" s="2613"/>
      <c r="E138" s="473" t="s">
        <v>10</v>
      </c>
      <c r="F138" s="473">
        <v>2</v>
      </c>
      <c r="G138" s="474" t="s">
        <v>369</v>
      </c>
      <c r="H138" s="476">
        <v>776428336201000</v>
      </c>
      <c r="I138" s="473" t="s">
        <v>189</v>
      </c>
    </row>
    <row r="139" spans="1:9" ht="22.5" customHeight="1">
      <c r="A139" s="473">
        <v>133</v>
      </c>
      <c r="B139" s="2613" t="s">
        <v>179</v>
      </c>
      <c r="C139" s="2613"/>
      <c r="D139" s="2613"/>
      <c r="E139" s="473" t="s">
        <v>7</v>
      </c>
      <c r="F139" s="473">
        <v>6</v>
      </c>
      <c r="G139" s="474" t="s">
        <v>372</v>
      </c>
      <c r="I139" s="473" t="s">
        <v>189</v>
      </c>
    </row>
    <row r="140" spans="1:9" ht="22.5" customHeight="1">
      <c r="A140" s="473">
        <v>134</v>
      </c>
      <c r="B140" s="2613" t="s">
        <v>78</v>
      </c>
      <c r="C140" s="2613"/>
      <c r="D140" s="2613"/>
      <c r="E140" s="473" t="s">
        <v>7</v>
      </c>
      <c r="F140" s="473">
        <v>2</v>
      </c>
      <c r="G140" s="474" t="s">
        <v>372</v>
      </c>
      <c r="H140" s="476" t="s">
        <v>282</v>
      </c>
      <c r="I140" s="473" t="s">
        <v>189</v>
      </c>
    </row>
    <row r="141" spans="1:9" ht="22.5" customHeight="1">
      <c r="A141" s="473">
        <v>135</v>
      </c>
      <c r="B141" s="2613" t="s">
        <v>42</v>
      </c>
      <c r="C141" s="2613"/>
      <c r="D141" s="2613"/>
      <c r="E141" s="473" t="s">
        <v>7</v>
      </c>
      <c r="F141" s="473">
        <v>3</v>
      </c>
      <c r="G141" s="474" t="s">
        <v>371</v>
      </c>
      <c r="I141" s="473" t="s">
        <v>189</v>
      </c>
    </row>
    <row r="142" spans="1:9" ht="22.5" customHeight="1">
      <c r="A142" s="473">
        <v>136</v>
      </c>
      <c r="B142" s="2613" t="s">
        <v>52</v>
      </c>
      <c r="C142" s="2613"/>
      <c r="D142" s="2613"/>
      <c r="E142" s="473" t="s">
        <v>7</v>
      </c>
      <c r="F142" s="473">
        <v>4</v>
      </c>
      <c r="G142" s="474" t="s">
        <v>371</v>
      </c>
      <c r="H142" s="476" t="s">
        <v>292</v>
      </c>
      <c r="I142" s="473" t="s">
        <v>189</v>
      </c>
    </row>
    <row r="143" spans="1:9" ht="22.5" customHeight="1">
      <c r="A143" s="473">
        <v>137</v>
      </c>
      <c r="B143" s="2613" t="s">
        <v>172</v>
      </c>
      <c r="C143" s="2613"/>
      <c r="D143" s="2613"/>
      <c r="E143" s="473" t="s">
        <v>7</v>
      </c>
      <c r="F143" s="473">
        <v>3</v>
      </c>
      <c r="G143" s="474" t="s">
        <v>227</v>
      </c>
      <c r="H143" s="476" t="s">
        <v>291</v>
      </c>
      <c r="I143" s="473" t="s">
        <v>189</v>
      </c>
    </row>
    <row r="144" spans="1:9" ht="22.5" customHeight="1">
      <c r="A144" s="473">
        <v>138</v>
      </c>
      <c r="B144" s="2613" t="s">
        <v>95</v>
      </c>
      <c r="C144" s="2613"/>
      <c r="D144" s="2613"/>
      <c r="E144" s="473" t="s">
        <v>10</v>
      </c>
      <c r="F144" s="473">
        <v>4</v>
      </c>
      <c r="G144" s="474" t="s">
        <v>227</v>
      </c>
      <c r="H144" s="476">
        <v>583385174201000</v>
      </c>
      <c r="I144" s="473" t="s">
        <v>189</v>
      </c>
    </row>
    <row r="145" spans="1:9" ht="22.5" customHeight="1">
      <c r="A145" s="473">
        <v>139</v>
      </c>
      <c r="B145" s="2613" t="s">
        <v>172</v>
      </c>
      <c r="C145" s="2613"/>
      <c r="D145" s="2613"/>
      <c r="E145" s="473" t="s">
        <v>7</v>
      </c>
      <c r="F145" s="473">
        <v>3</v>
      </c>
      <c r="G145" s="474" t="s">
        <v>235</v>
      </c>
      <c r="H145" s="476">
        <v>776427908201000</v>
      </c>
      <c r="I145" s="473" t="s">
        <v>189</v>
      </c>
    </row>
    <row r="146" spans="1:9" ht="22.5" customHeight="1">
      <c r="A146" s="473">
        <v>140</v>
      </c>
      <c r="B146" s="2613" t="s">
        <v>95</v>
      </c>
      <c r="C146" s="2613"/>
      <c r="D146" s="2613"/>
      <c r="E146" s="473" t="s">
        <v>7</v>
      </c>
      <c r="F146" s="473">
        <v>4</v>
      </c>
      <c r="G146" s="474" t="s">
        <v>235</v>
      </c>
      <c r="H146" s="476">
        <v>698245321121000</v>
      </c>
      <c r="I146" s="473" t="s">
        <v>189</v>
      </c>
    </row>
    <row r="147" spans="1:9" ht="22.5" customHeight="1">
      <c r="A147" s="473">
        <v>141</v>
      </c>
      <c r="B147" s="2613" t="s">
        <v>172</v>
      </c>
      <c r="C147" s="2613"/>
      <c r="D147" s="2613"/>
      <c r="E147" s="473" t="s">
        <v>7</v>
      </c>
      <c r="F147" s="473">
        <v>3</v>
      </c>
      <c r="G147" s="474" t="s">
        <v>261</v>
      </c>
      <c r="H147" s="476">
        <v>776427908201000</v>
      </c>
      <c r="I147" s="473" t="s">
        <v>189</v>
      </c>
    </row>
    <row r="148" spans="1:9" ht="22.5" customHeight="1">
      <c r="A148" s="473">
        <v>142</v>
      </c>
      <c r="B148" s="2613" t="s">
        <v>95</v>
      </c>
      <c r="C148" s="2613"/>
      <c r="D148" s="2613"/>
      <c r="E148" s="473" t="s">
        <v>7</v>
      </c>
      <c r="F148" s="473">
        <v>4</v>
      </c>
      <c r="G148" s="474" t="s">
        <v>261</v>
      </c>
      <c r="H148" s="476">
        <v>698245321121000</v>
      </c>
      <c r="I148" s="473" t="s">
        <v>189</v>
      </c>
    </row>
    <row r="149" spans="1:9" ht="22.5" customHeight="1">
      <c r="A149" s="473">
        <v>143</v>
      </c>
      <c r="B149" s="2613" t="s">
        <v>42</v>
      </c>
      <c r="C149" s="2613"/>
      <c r="D149" s="2613"/>
      <c r="E149" s="473" t="s">
        <v>7</v>
      </c>
      <c r="F149" s="473">
        <v>2</v>
      </c>
      <c r="G149" s="474" t="s">
        <v>228</v>
      </c>
      <c r="I149" s="473" t="s">
        <v>189</v>
      </c>
    </row>
    <row r="150" spans="1:9" ht="22.5" customHeight="1">
      <c r="A150" s="473">
        <v>144</v>
      </c>
      <c r="B150" s="2613" t="s">
        <v>52</v>
      </c>
      <c r="C150" s="2613"/>
      <c r="D150" s="2613"/>
      <c r="E150" s="473" t="s">
        <v>7</v>
      </c>
      <c r="F150" s="473">
        <v>4</v>
      </c>
      <c r="G150" s="474" t="s">
        <v>228</v>
      </c>
      <c r="I150" s="473" t="s">
        <v>189</v>
      </c>
    </row>
    <row r="151" spans="1:9" ht="22.5" customHeight="1">
      <c r="A151" s="473">
        <v>145</v>
      </c>
      <c r="B151" s="2613" t="s">
        <v>42</v>
      </c>
      <c r="C151" s="2613"/>
      <c r="D151" s="2613"/>
      <c r="E151" s="473" t="s">
        <v>7</v>
      </c>
      <c r="F151" s="473">
        <v>3</v>
      </c>
      <c r="G151" s="474" t="s">
        <v>226</v>
      </c>
      <c r="I151" s="473" t="s">
        <v>189</v>
      </c>
    </row>
    <row r="152" spans="1:9" ht="22.5" customHeight="1">
      <c r="A152" s="473">
        <v>146</v>
      </c>
      <c r="B152" s="2613" t="s">
        <v>52</v>
      </c>
      <c r="C152" s="2613"/>
      <c r="D152" s="2613"/>
      <c r="E152" s="473" t="s">
        <v>7</v>
      </c>
      <c r="F152" s="473">
        <v>4</v>
      </c>
      <c r="G152" s="474" t="s">
        <v>226</v>
      </c>
      <c r="I152" s="473" t="s">
        <v>189</v>
      </c>
    </row>
    <row r="153" spans="1:9" ht="22.5" customHeight="1">
      <c r="A153" s="473">
        <v>147</v>
      </c>
      <c r="B153" s="2613" t="s">
        <v>302</v>
      </c>
      <c r="C153" s="2613"/>
      <c r="D153" s="2613"/>
      <c r="E153" s="473" t="s">
        <v>7</v>
      </c>
      <c r="F153" s="473">
        <v>4</v>
      </c>
      <c r="G153" s="474" t="s">
        <v>51</v>
      </c>
      <c r="H153" s="476">
        <v>577535255201000</v>
      </c>
      <c r="I153" s="473" t="s">
        <v>51</v>
      </c>
    </row>
    <row r="154" spans="1:9" ht="22.5" customHeight="1">
      <c r="A154" s="473">
        <v>148</v>
      </c>
      <c r="B154" s="2613" t="s">
        <v>112</v>
      </c>
      <c r="C154" s="2613"/>
      <c r="D154" s="2613"/>
      <c r="E154" s="473" t="s">
        <v>7</v>
      </c>
      <c r="F154" s="473">
        <v>4</v>
      </c>
      <c r="G154" s="474" t="s">
        <v>51</v>
      </c>
      <c r="I154" s="473" t="s">
        <v>51</v>
      </c>
    </row>
    <row r="155" spans="1:9" ht="22.5" customHeight="1">
      <c r="A155" s="473">
        <v>149</v>
      </c>
      <c r="B155" s="2613" t="s">
        <v>302</v>
      </c>
      <c r="C155" s="2613"/>
      <c r="D155" s="2613"/>
      <c r="E155" s="473" t="s">
        <v>7</v>
      </c>
      <c r="F155" s="473">
        <v>4</v>
      </c>
      <c r="G155" s="474" t="s">
        <v>373</v>
      </c>
      <c r="H155" s="476">
        <v>577535255201000</v>
      </c>
      <c r="I155" s="473" t="s">
        <v>51</v>
      </c>
    </row>
    <row r="156" spans="1:9" ht="22.5" customHeight="1">
      <c r="A156" s="473">
        <v>150</v>
      </c>
      <c r="B156" s="2613" t="s">
        <v>112</v>
      </c>
      <c r="C156" s="2613"/>
      <c r="D156" s="2613"/>
      <c r="E156" s="473" t="s">
        <v>10</v>
      </c>
      <c r="F156" s="473">
        <v>4</v>
      </c>
      <c r="G156" s="474" t="s">
        <v>373</v>
      </c>
      <c r="I156" s="473" t="s">
        <v>51</v>
      </c>
    </row>
    <row r="157" spans="1:9" ht="22.5" customHeight="1">
      <c r="A157" s="473">
        <v>151</v>
      </c>
      <c r="B157" s="2613" t="s">
        <v>302</v>
      </c>
      <c r="C157" s="2613"/>
      <c r="D157" s="2613"/>
      <c r="E157" s="473" t="s">
        <v>7</v>
      </c>
      <c r="F157" s="473">
        <v>4</v>
      </c>
      <c r="G157" s="474" t="s">
        <v>374</v>
      </c>
      <c r="H157" s="476" t="s">
        <v>288</v>
      </c>
      <c r="I157" s="473" t="s">
        <v>51</v>
      </c>
    </row>
    <row r="158" spans="1:9" ht="22.5" customHeight="1">
      <c r="A158" s="473">
        <v>152</v>
      </c>
      <c r="B158" s="2613" t="s">
        <v>112</v>
      </c>
      <c r="C158" s="2613"/>
      <c r="D158" s="2613"/>
      <c r="E158" s="473" t="s">
        <v>10</v>
      </c>
      <c r="F158" s="473">
        <v>4</v>
      </c>
      <c r="G158" s="474" t="s">
        <v>374</v>
      </c>
      <c r="I158" s="473" t="s">
        <v>51</v>
      </c>
    </row>
    <row r="159" spans="1:9" ht="22.5" customHeight="1">
      <c r="A159" s="473">
        <v>153</v>
      </c>
      <c r="B159" s="2613" t="s">
        <v>302</v>
      </c>
      <c r="C159" s="2613"/>
      <c r="D159" s="2613"/>
      <c r="E159" s="473" t="s">
        <v>10</v>
      </c>
      <c r="F159" s="473">
        <v>4</v>
      </c>
      <c r="G159" s="474" t="s">
        <v>229</v>
      </c>
      <c r="H159" s="476" t="s">
        <v>304</v>
      </c>
      <c r="I159" s="473" t="s">
        <v>51</v>
      </c>
    </row>
    <row r="160" spans="1:9" ht="22.5" customHeight="1">
      <c r="A160" s="473">
        <v>154</v>
      </c>
      <c r="B160" s="2613" t="s">
        <v>112</v>
      </c>
      <c r="C160" s="2613"/>
      <c r="D160" s="2613"/>
      <c r="E160" s="473" t="s">
        <v>10</v>
      </c>
      <c r="F160" s="473">
        <v>4</v>
      </c>
      <c r="G160" s="474" t="s">
        <v>229</v>
      </c>
      <c r="I160" s="473" t="s">
        <v>51</v>
      </c>
    </row>
    <row r="161" spans="1:9" ht="22.5" customHeight="1">
      <c r="A161" s="473">
        <v>155</v>
      </c>
      <c r="B161" s="2613" t="s">
        <v>84</v>
      </c>
      <c r="C161" s="2613"/>
      <c r="D161" s="2613"/>
      <c r="E161" s="473" t="s">
        <v>7</v>
      </c>
      <c r="F161" s="473">
        <v>3</v>
      </c>
      <c r="G161" s="474" t="s">
        <v>390</v>
      </c>
      <c r="H161" s="476">
        <v>776428195201000</v>
      </c>
      <c r="I161" s="473" t="s">
        <v>390</v>
      </c>
    </row>
    <row r="162" spans="1:9" ht="22.5" customHeight="1">
      <c r="A162" s="473">
        <v>156</v>
      </c>
      <c r="B162" s="2613" t="s">
        <v>386</v>
      </c>
      <c r="C162" s="2613"/>
      <c r="D162" s="2613"/>
      <c r="E162" s="473" t="s">
        <v>10</v>
      </c>
      <c r="F162" s="473">
        <v>3</v>
      </c>
      <c r="G162" s="474" t="s">
        <v>390</v>
      </c>
      <c r="H162" s="476" t="s">
        <v>274</v>
      </c>
      <c r="I162" s="473" t="s">
        <v>390</v>
      </c>
    </row>
    <row r="163" spans="1:9" ht="22.5" customHeight="1">
      <c r="A163" s="473">
        <v>157</v>
      </c>
      <c r="B163" s="2613" t="s">
        <v>84</v>
      </c>
      <c r="C163" s="2613"/>
      <c r="D163" s="2613"/>
      <c r="E163" s="473" t="s">
        <v>7</v>
      </c>
      <c r="F163" s="473">
        <v>3</v>
      </c>
      <c r="G163" s="474" t="s">
        <v>375</v>
      </c>
      <c r="H163" s="476">
        <v>776428195201000</v>
      </c>
      <c r="I163" s="473" t="s">
        <v>390</v>
      </c>
    </row>
    <row r="164" spans="1:9" ht="22.5" customHeight="1">
      <c r="A164" s="473">
        <v>158</v>
      </c>
      <c r="B164" s="2613" t="s">
        <v>386</v>
      </c>
      <c r="C164" s="2613"/>
      <c r="D164" s="2613"/>
      <c r="E164" s="473" t="s">
        <v>7</v>
      </c>
      <c r="F164" s="473">
        <v>3</v>
      </c>
      <c r="G164" s="474" t="s">
        <v>375</v>
      </c>
      <c r="H164" s="476" t="s">
        <v>292</v>
      </c>
      <c r="I164" s="473" t="s">
        <v>390</v>
      </c>
    </row>
    <row r="165" spans="1:9" ht="22.5" customHeight="1">
      <c r="A165" s="473">
        <v>159</v>
      </c>
      <c r="B165" s="2613" t="s">
        <v>84</v>
      </c>
      <c r="C165" s="2613"/>
      <c r="D165" s="2613"/>
      <c r="E165" s="473" t="s">
        <v>7</v>
      </c>
      <c r="F165" s="473">
        <v>3</v>
      </c>
      <c r="G165" s="474" t="s">
        <v>376</v>
      </c>
      <c r="H165" s="476" t="s">
        <v>194</v>
      </c>
      <c r="I165" s="473" t="s">
        <v>390</v>
      </c>
    </row>
    <row r="166" spans="1:9" ht="22.5" customHeight="1">
      <c r="A166" s="473">
        <v>160</v>
      </c>
      <c r="B166" s="2613" t="s">
        <v>386</v>
      </c>
      <c r="C166" s="2613"/>
      <c r="D166" s="2613"/>
      <c r="E166" s="473" t="s">
        <v>7</v>
      </c>
      <c r="F166" s="473">
        <v>3</v>
      </c>
      <c r="G166" s="474" t="s">
        <v>376</v>
      </c>
      <c r="H166" s="476">
        <v>583385174201000</v>
      </c>
      <c r="I166" s="473" t="s">
        <v>390</v>
      </c>
    </row>
    <row r="167" spans="1:9" ht="22.5" customHeight="1">
      <c r="A167" s="473">
        <v>161</v>
      </c>
      <c r="B167" s="2613" t="s">
        <v>184</v>
      </c>
      <c r="C167" s="2613"/>
      <c r="D167" s="2613"/>
      <c r="E167" s="473" t="s">
        <v>7</v>
      </c>
      <c r="F167" s="473">
        <v>3</v>
      </c>
      <c r="G167" s="474" t="s">
        <v>191</v>
      </c>
      <c r="H167" s="478" t="s">
        <v>178</v>
      </c>
      <c r="I167" s="473" t="s">
        <v>191</v>
      </c>
    </row>
    <row r="168" spans="1:9" ht="22.5" customHeight="1">
      <c r="A168" s="473">
        <v>162</v>
      </c>
      <c r="B168" s="2613" t="s">
        <v>18</v>
      </c>
      <c r="C168" s="2613"/>
      <c r="D168" s="2613"/>
      <c r="E168" s="473" t="s">
        <v>7</v>
      </c>
      <c r="F168" s="473">
        <v>3</v>
      </c>
      <c r="G168" s="474" t="s">
        <v>191</v>
      </c>
      <c r="H168" s="476" t="s">
        <v>271</v>
      </c>
      <c r="I168" s="473" t="s">
        <v>191</v>
      </c>
    </row>
    <row r="169" spans="1:9" ht="22.5" customHeight="1">
      <c r="A169" s="473">
        <v>163</v>
      </c>
      <c r="B169" s="2613" t="s">
        <v>184</v>
      </c>
      <c r="C169" s="2613"/>
      <c r="D169" s="2613"/>
      <c r="E169" s="473" t="s">
        <v>7</v>
      </c>
      <c r="F169" s="473">
        <v>3</v>
      </c>
      <c r="G169" s="474" t="s">
        <v>381</v>
      </c>
      <c r="H169" s="476">
        <v>577535248201000</v>
      </c>
      <c r="I169" s="473" t="s">
        <v>191</v>
      </c>
    </row>
    <row r="170" spans="1:9" ht="22.5" customHeight="1">
      <c r="A170" s="473">
        <v>164</v>
      </c>
      <c r="B170" s="2613" t="s">
        <v>18</v>
      </c>
      <c r="C170" s="2613"/>
      <c r="D170" s="2613"/>
      <c r="E170" s="473" t="s">
        <v>10</v>
      </c>
      <c r="F170" s="473">
        <v>3</v>
      </c>
      <c r="G170" s="474" t="s">
        <v>381</v>
      </c>
      <c r="H170" s="476" t="s">
        <v>280</v>
      </c>
      <c r="I170" s="473" t="s">
        <v>191</v>
      </c>
    </row>
    <row r="171" spans="1:9" ht="22.5" customHeight="1">
      <c r="A171" s="473">
        <v>165</v>
      </c>
      <c r="B171" s="2613" t="s">
        <v>152</v>
      </c>
      <c r="C171" s="2613"/>
      <c r="D171" s="2613"/>
      <c r="E171" s="473" t="s">
        <v>7</v>
      </c>
      <c r="F171" s="473">
        <v>5</v>
      </c>
      <c r="G171" s="474" t="s">
        <v>377</v>
      </c>
      <c r="H171" s="476" t="s">
        <v>263</v>
      </c>
      <c r="I171" s="473" t="s">
        <v>191</v>
      </c>
    </row>
    <row r="172" spans="1:9" ht="22.5" customHeight="1">
      <c r="A172" s="473">
        <v>166</v>
      </c>
      <c r="B172" s="2613" t="s">
        <v>41</v>
      </c>
      <c r="C172" s="2613"/>
      <c r="D172" s="2613"/>
      <c r="E172" s="473" t="s">
        <v>10</v>
      </c>
      <c r="F172" s="473">
        <v>2</v>
      </c>
      <c r="G172" s="474" t="s">
        <v>377</v>
      </c>
      <c r="I172" s="473" t="s">
        <v>191</v>
      </c>
    </row>
    <row r="173" spans="1:9" ht="22.5" customHeight="1">
      <c r="A173" s="473">
        <v>167</v>
      </c>
      <c r="B173" s="2613" t="s">
        <v>387</v>
      </c>
      <c r="C173" s="2613"/>
      <c r="D173" s="2613"/>
      <c r="E173" s="473" t="s">
        <v>7</v>
      </c>
      <c r="F173" s="473">
        <v>5</v>
      </c>
      <c r="G173" s="474" t="s">
        <v>379</v>
      </c>
      <c r="H173" s="478" t="s">
        <v>334</v>
      </c>
      <c r="I173" s="473" t="s">
        <v>191</v>
      </c>
    </row>
    <row r="174" spans="1:9" ht="22.5" customHeight="1">
      <c r="A174" s="473">
        <v>168</v>
      </c>
      <c r="B174" s="2613" t="s">
        <v>100</v>
      </c>
      <c r="C174" s="2613"/>
      <c r="D174" s="2613"/>
      <c r="E174" s="473" t="s">
        <v>10</v>
      </c>
      <c r="F174" s="473">
        <v>7</v>
      </c>
      <c r="G174" s="474" t="s">
        <v>379</v>
      </c>
      <c r="H174" s="476" t="s">
        <v>281</v>
      </c>
      <c r="I174" s="473" t="s">
        <v>191</v>
      </c>
    </row>
    <row r="175" spans="1:9" ht="22.5" customHeight="1">
      <c r="A175" s="473">
        <v>169</v>
      </c>
      <c r="B175" s="2613" t="s">
        <v>104</v>
      </c>
      <c r="C175" s="2613"/>
      <c r="D175" s="2613"/>
      <c r="E175" s="473" t="s">
        <v>10</v>
      </c>
      <c r="F175" s="473">
        <v>5</v>
      </c>
      <c r="G175" s="474" t="s">
        <v>378</v>
      </c>
      <c r="H175" s="476" t="s">
        <v>301</v>
      </c>
      <c r="I175" s="473" t="s">
        <v>191</v>
      </c>
    </row>
    <row r="176" spans="1:9" ht="22.5" customHeight="1">
      <c r="A176" s="473">
        <v>170</v>
      </c>
      <c r="B176" s="2613" t="s">
        <v>32</v>
      </c>
      <c r="C176" s="2613"/>
      <c r="D176" s="2613"/>
      <c r="E176" s="473" t="s">
        <v>10</v>
      </c>
      <c r="F176" s="473">
        <v>3</v>
      </c>
      <c r="G176" s="474" t="s">
        <v>378</v>
      </c>
      <c r="H176" s="476" t="s">
        <v>287</v>
      </c>
      <c r="I176" s="473" t="s">
        <v>191</v>
      </c>
    </row>
    <row r="177" spans="1:9" ht="22.5" customHeight="1">
      <c r="A177" s="473">
        <v>171</v>
      </c>
      <c r="B177" s="2613" t="s">
        <v>24</v>
      </c>
      <c r="C177" s="2613"/>
      <c r="D177" s="2613"/>
      <c r="E177" s="473" t="s">
        <v>7</v>
      </c>
      <c r="F177" s="473">
        <v>2</v>
      </c>
      <c r="G177" s="474" t="s">
        <v>380</v>
      </c>
      <c r="H177" s="476" t="s">
        <v>289</v>
      </c>
      <c r="I177" s="473" t="s">
        <v>191</v>
      </c>
    </row>
    <row r="178" spans="1:9" ht="22.5" customHeight="1">
      <c r="A178" s="473">
        <v>172</v>
      </c>
      <c r="B178" s="2613" t="s">
        <v>104</v>
      </c>
      <c r="C178" s="2613"/>
      <c r="D178" s="2613"/>
      <c r="E178" s="473" t="s">
        <v>7</v>
      </c>
      <c r="F178" s="473">
        <v>5</v>
      </c>
      <c r="G178" s="474" t="s">
        <v>380</v>
      </c>
      <c r="H178" s="476" t="s">
        <v>263</v>
      </c>
      <c r="I178" s="473" t="s">
        <v>191</v>
      </c>
    </row>
    <row r="179" spans="1:9" ht="22.5" customHeight="1">
      <c r="A179" s="473">
        <v>173</v>
      </c>
      <c r="B179" s="2613" t="s">
        <v>152</v>
      </c>
      <c r="C179" s="2613"/>
      <c r="D179" s="2613"/>
      <c r="E179" s="473" t="s">
        <v>7</v>
      </c>
      <c r="F179" s="473">
        <v>5</v>
      </c>
      <c r="G179" s="474" t="s">
        <v>230</v>
      </c>
      <c r="H179" s="476" t="s">
        <v>282</v>
      </c>
      <c r="I179" s="473" t="s">
        <v>191</v>
      </c>
    </row>
    <row r="180" spans="1:9" ht="22.5" customHeight="1">
      <c r="A180" s="473">
        <v>174</v>
      </c>
      <c r="B180" s="2613" t="s">
        <v>41</v>
      </c>
      <c r="C180" s="2613"/>
      <c r="D180" s="2613"/>
      <c r="E180" s="473" t="s">
        <v>10</v>
      </c>
      <c r="F180" s="473">
        <v>2</v>
      </c>
      <c r="G180" s="474" t="s">
        <v>230</v>
      </c>
      <c r="I180" s="473" t="s">
        <v>191</v>
      </c>
    </row>
    <row r="181" spans="1:9" ht="22.5" customHeight="1">
      <c r="A181" s="473">
        <v>175</v>
      </c>
      <c r="B181" s="2613" t="s">
        <v>387</v>
      </c>
      <c r="C181" s="2613"/>
      <c r="D181" s="2613"/>
      <c r="E181" s="473" t="s">
        <v>7</v>
      </c>
      <c r="F181" s="473">
        <v>5</v>
      </c>
      <c r="G181" s="474" t="s">
        <v>233</v>
      </c>
      <c r="H181" s="476" t="s">
        <v>306</v>
      </c>
      <c r="I181" s="473" t="s">
        <v>191</v>
      </c>
    </row>
    <row r="182" spans="1:9" ht="22.5" customHeight="1">
      <c r="A182" s="473">
        <v>176</v>
      </c>
      <c r="B182" s="2613" t="s">
        <v>100</v>
      </c>
      <c r="C182" s="2613"/>
      <c r="D182" s="2613"/>
      <c r="E182" s="473" t="s">
        <v>10</v>
      </c>
      <c r="F182" s="473">
        <v>7</v>
      </c>
      <c r="G182" s="474" t="s">
        <v>233</v>
      </c>
      <c r="H182" s="476" t="s">
        <v>287</v>
      </c>
      <c r="I182" s="473" t="s">
        <v>191</v>
      </c>
    </row>
    <row r="183" spans="1:9" ht="22.5" customHeight="1">
      <c r="A183" s="473">
        <v>177</v>
      </c>
      <c r="B183" s="2613" t="s">
        <v>184</v>
      </c>
      <c r="C183" s="2613"/>
      <c r="D183" s="2613"/>
      <c r="E183" s="473" t="s">
        <v>7</v>
      </c>
      <c r="F183" s="473">
        <v>3</v>
      </c>
      <c r="G183" s="474" t="s">
        <v>231</v>
      </c>
      <c r="H183" s="476" t="s">
        <v>288</v>
      </c>
      <c r="I183" s="473" t="s">
        <v>191</v>
      </c>
    </row>
    <row r="184" spans="1:9" ht="22.5" customHeight="1">
      <c r="A184" s="473">
        <v>178</v>
      </c>
      <c r="B184" s="2613" t="s">
        <v>18</v>
      </c>
      <c r="C184" s="2613"/>
      <c r="D184" s="2613"/>
      <c r="E184" s="473" t="s">
        <v>10</v>
      </c>
      <c r="F184" s="473">
        <v>3</v>
      </c>
      <c r="G184" s="474" t="s">
        <v>231</v>
      </c>
      <c r="H184" s="476">
        <v>776427254201000</v>
      </c>
      <c r="I184" s="473" t="s">
        <v>191</v>
      </c>
    </row>
    <row r="185" spans="1:9" ht="22.5" customHeight="1">
      <c r="A185" s="473">
        <v>179</v>
      </c>
      <c r="B185" s="2613" t="s">
        <v>24</v>
      </c>
      <c r="C185" s="2613"/>
      <c r="D185" s="2613"/>
      <c r="E185" s="473" t="s">
        <v>7</v>
      </c>
      <c r="F185" s="473">
        <v>2</v>
      </c>
      <c r="G185" s="474" t="s">
        <v>232</v>
      </c>
      <c r="H185" s="476" t="s">
        <v>249</v>
      </c>
      <c r="I185" s="473" t="s">
        <v>191</v>
      </c>
    </row>
    <row r="186" spans="1:9" ht="22.5" customHeight="1">
      <c r="A186" s="473">
        <v>180</v>
      </c>
      <c r="B186" s="2613" t="s">
        <v>104</v>
      </c>
      <c r="C186" s="2613"/>
      <c r="D186" s="2613"/>
      <c r="E186" s="473" t="s">
        <v>7</v>
      </c>
      <c r="F186" s="473">
        <v>5</v>
      </c>
      <c r="G186" s="474" t="s">
        <v>232</v>
      </c>
      <c r="H186" s="476">
        <v>698230323201000</v>
      </c>
      <c r="I186" s="473" t="s">
        <v>191</v>
      </c>
    </row>
    <row r="187" spans="1:9" ht="22.5" customHeight="1">
      <c r="A187" s="473">
        <v>181</v>
      </c>
      <c r="B187" s="2613" t="s">
        <v>38</v>
      </c>
      <c r="C187" s="2613"/>
      <c r="D187" s="2613"/>
      <c r="E187" s="473" t="s">
        <v>7</v>
      </c>
      <c r="F187" s="473">
        <v>4</v>
      </c>
      <c r="G187" s="474" t="s">
        <v>256</v>
      </c>
      <c r="H187" s="476">
        <v>776428963201</v>
      </c>
      <c r="I187" s="473" t="s">
        <v>256</v>
      </c>
    </row>
    <row r="188" spans="1:9" ht="22.5" customHeight="1">
      <c r="A188" s="473">
        <v>182</v>
      </c>
      <c r="B188" s="2613" t="s">
        <v>167</v>
      </c>
      <c r="C188" s="2613"/>
      <c r="D188" s="2613"/>
      <c r="E188" s="473" t="s">
        <v>7</v>
      </c>
      <c r="F188" s="473">
        <v>4</v>
      </c>
      <c r="G188" s="474" t="s">
        <v>256</v>
      </c>
      <c r="H188" s="476" t="s">
        <v>286</v>
      </c>
      <c r="I188" s="473" t="s">
        <v>256</v>
      </c>
    </row>
    <row r="189" spans="1:9" ht="22.5" customHeight="1">
      <c r="A189" s="473">
        <v>183</v>
      </c>
      <c r="B189" s="2613" t="s">
        <v>38</v>
      </c>
      <c r="C189" s="2613"/>
      <c r="D189" s="2613"/>
      <c r="E189" s="473" t="s">
        <v>7</v>
      </c>
      <c r="F189" s="473">
        <v>4</v>
      </c>
      <c r="G189" s="474" t="s">
        <v>383</v>
      </c>
      <c r="H189" s="476">
        <v>776428963201</v>
      </c>
      <c r="I189" s="473" t="s">
        <v>256</v>
      </c>
    </row>
    <row r="190" spans="1:9" ht="22.5" customHeight="1">
      <c r="A190" s="473">
        <v>184</v>
      </c>
      <c r="B190" s="2613" t="s">
        <v>167</v>
      </c>
      <c r="C190" s="2613"/>
      <c r="D190" s="2613"/>
      <c r="E190" s="473" t="s">
        <v>7</v>
      </c>
      <c r="F190" s="473">
        <v>4</v>
      </c>
      <c r="G190" s="474" t="s">
        <v>383</v>
      </c>
      <c r="I190" s="473" t="s">
        <v>256</v>
      </c>
    </row>
    <row r="191" spans="1:9" ht="22.5" customHeight="1">
      <c r="A191" s="473">
        <v>185</v>
      </c>
      <c r="B191" s="2613" t="s">
        <v>38</v>
      </c>
      <c r="C191" s="2613"/>
      <c r="D191" s="2613"/>
      <c r="E191" s="473" t="s">
        <v>7</v>
      </c>
      <c r="F191" s="473">
        <v>4</v>
      </c>
      <c r="G191" s="474" t="s">
        <v>382</v>
      </c>
      <c r="H191" s="476" t="s">
        <v>286</v>
      </c>
      <c r="I191" s="473" t="s">
        <v>256</v>
      </c>
    </row>
    <row r="192" spans="1:9" ht="22.5" customHeight="1">
      <c r="A192" s="473">
        <v>186</v>
      </c>
      <c r="B192" s="2613" t="s">
        <v>167</v>
      </c>
      <c r="C192" s="2613"/>
      <c r="D192" s="2613"/>
      <c r="E192" s="473" t="s">
        <v>10</v>
      </c>
      <c r="F192" s="473">
        <v>4</v>
      </c>
      <c r="G192" s="474" t="s">
        <v>382</v>
      </c>
      <c r="H192" s="476" t="s">
        <v>301</v>
      </c>
      <c r="I192" s="473" t="s">
        <v>256</v>
      </c>
    </row>
    <row r="193" spans="1:9" ht="22.5" customHeight="1">
      <c r="A193" s="473">
        <v>187</v>
      </c>
      <c r="B193" s="2613" t="s">
        <v>38</v>
      </c>
      <c r="C193" s="2613"/>
      <c r="D193" s="2613"/>
      <c r="E193" s="473" t="s">
        <v>7</v>
      </c>
      <c r="F193" s="473">
        <v>4</v>
      </c>
      <c r="G193" s="474" t="s">
        <v>236</v>
      </c>
      <c r="H193" s="476">
        <v>776428963201</v>
      </c>
      <c r="I193" s="473" t="s">
        <v>256</v>
      </c>
    </row>
    <row r="194" spans="1:9" ht="22.5" customHeight="1">
      <c r="A194" s="473">
        <v>188</v>
      </c>
      <c r="B194" s="2613" t="s">
        <v>167</v>
      </c>
      <c r="C194" s="2613"/>
      <c r="D194" s="2613"/>
      <c r="E194" s="473" t="s">
        <v>7</v>
      </c>
      <c r="F194" s="473">
        <v>4</v>
      </c>
      <c r="G194" s="474" t="s">
        <v>236</v>
      </c>
      <c r="I194" s="473" t="s">
        <v>256</v>
      </c>
    </row>
    <row r="195" spans="1:9" ht="22.5" customHeight="1">
      <c r="A195" s="473">
        <v>189</v>
      </c>
      <c r="B195" s="2613" t="s">
        <v>179</v>
      </c>
      <c r="C195" s="2613"/>
      <c r="D195" s="2613"/>
      <c r="E195" s="473" t="s">
        <v>7</v>
      </c>
      <c r="F195" s="473">
        <v>6</v>
      </c>
      <c r="G195" s="474" t="s">
        <v>388</v>
      </c>
      <c r="H195" s="476" t="s">
        <v>277</v>
      </c>
      <c r="I195" s="473" t="s">
        <v>388</v>
      </c>
    </row>
    <row r="196" spans="1:9" ht="22.5" customHeight="1">
      <c r="A196" s="473">
        <v>190</v>
      </c>
      <c r="B196" s="2613" t="s">
        <v>80</v>
      </c>
      <c r="C196" s="2613"/>
      <c r="D196" s="2613"/>
      <c r="E196" s="473" t="s">
        <v>7</v>
      </c>
      <c r="F196" s="473">
        <v>4</v>
      </c>
      <c r="G196" s="474" t="s">
        <v>388</v>
      </c>
      <c r="H196" s="476" t="s">
        <v>270</v>
      </c>
      <c r="I196" s="473" t="s">
        <v>388</v>
      </c>
    </row>
    <row r="197" spans="1:9" ht="22.5" customHeight="1">
      <c r="A197" s="473">
        <v>191</v>
      </c>
      <c r="B197" s="2613" t="s">
        <v>179</v>
      </c>
      <c r="C197" s="2613"/>
      <c r="D197" s="2613"/>
      <c r="E197" s="473" t="s">
        <v>10</v>
      </c>
      <c r="F197" s="473">
        <v>6</v>
      </c>
      <c r="G197" s="474" t="s">
        <v>267</v>
      </c>
      <c r="H197" s="476" t="s">
        <v>297</v>
      </c>
      <c r="I197" s="473" t="s">
        <v>391</v>
      </c>
    </row>
    <row r="198" spans="1:9" ht="22.5" customHeight="1">
      <c r="A198" s="473">
        <v>192</v>
      </c>
      <c r="B198" s="2613" t="s">
        <v>80</v>
      </c>
      <c r="C198" s="2613"/>
      <c r="D198" s="2613"/>
      <c r="E198" s="473" t="s">
        <v>7</v>
      </c>
      <c r="F198" s="473">
        <v>4</v>
      </c>
      <c r="G198" s="474" t="s">
        <v>267</v>
      </c>
      <c r="H198" s="476">
        <v>148890759201000</v>
      </c>
      <c r="I198" s="473" t="s">
        <v>391</v>
      </c>
    </row>
    <row r="199" spans="1:9" ht="22.5" customHeight="1">
      <c r="A199" s="473">
        <v>193</v>
      </c>
      <c r="B199" s="2613" t="s">
        <v>179</v>
      </c>
      <c r="C199" s="2613"/>
      <c r="D199" s="2613"/>
      <c r="E199" s="473" t="s">
        <v>7</v>
      </c>
      <c r="F199" s="473">
        <v>6</v>
      </c>
      <c r="G199" s="474" t="s">
        <v>268</v>
      </c>
      <c r="I199" s="473" t="s">
        <v>391</v>
      </c>
    </row>
    <row r="200" spans="1:9" ht="22.5" customHeight="1">
      <c r="A200" s="473">
        <v>194</v>
      </c>
      <c r="B200" s="2613" t="s">
        <v>80</v>
      </c>
      <c r="C200" s="2613"/>
      <c r="D200" s="2613"/>
      <c r="E200" s="473" t="s">
        <v>7</v>
      </c>
      <c r="F200" s="473">
        <v>4</v>
      </c>
      <c r="G200" s="474" t="s">
        <v>268</v>
      </c>
      <c r="H200" s="476">
        <v>148890759201000</v>
      </c>
      <c r="I200" s="473" t="s">
        <v>391</v>
      </c>
    </row>
    <row r="201" spans="1:9" ht="22.5" customHeight="1">
      <c r="A201" s="473">
        <v>195</v>
      </c>
      <c r="B201" s="2613" t="s">
        <v>179</v>
      </c>
      <c r="C201" s="2613"/>
      <c r="D201" s="2613"/>
      <c r="E201" s="473" t="s">
        <v>7</v>
      </c>
      <c r="F201" s="473">
        <v>6</v>
      </c>
      <c r="G201" s="474" t="s">
        <v>400</v>
      </c>
      <c r="I201" s="473" t="s">
        <v>391</v>
      </c>
    </row>
    <row r="202" spans="1:9" ht="22.5" customHeight="1">
      <c r="A202" s="473">
        <v>196</v>
      </c>
      <c r="B202" s="2613" t="s">
        <v>80</v>
      </c>
      <c r="C202" s="2613"/>
      <c r="D202" s="2613"/>
      <c r="E202" s="473" t="s">
        <v>7</v>
      </c>
      <c r="F202" s="473">
        <v>4</v>
      </c>
      <c r="G202" s="474" t="s">
        <v>400</v>
      </c>
      <c r="H202" s="476">
        <v>148890759201000</v>
      </c>
      <c r="I202" s="473" t="s">
        <v>391</v>
      </c>
    </row>
  </sheetData>
  <autoFilter ref="A6:I202">
    <filterColumn colId="1"/>
  </autoFilter>
  <mergeCells count="196">
    <mergeCell ref="B198:D198"/>
    <mergeCell ref="B199:D199"/>
    <mergeCell ref="B200:D200"/>
    <mergeCell ref="B201:D201"/>
    <mergeCell ref="B202:D202"/>
    <mergeCell ref="B192:D192"/>
    <mergeCell ref="B193:D193"/>
    <mergeCell ref="B194:D194"/>
    <mergeCell ref="B195:D195"/>
    <mergeCell ref="B196:D196"/>
    <mergeCell ref="B197:D197"/>
    <mergeCell ref="B186:D186"/>
    <mergeCell ref="B187:D187"/>
    <mergeCell ref="B188:D188"/>
    <mergeCell ref="B189:D189"/>
    <mergeCell ref="B190:D190"/>
    <mergeCell ref="B191:D191"/>
    <mergeCell ref="B180:D180"/>
    <mergeCell ref="B181:D181"/>
    <mergeCell ref="B182:D182"/>
    <mergeCell ref="B183:D183"/>
    <mergeCell ref="B184:D184"/>
    <mergeCell ref="B185:D185"/>
    <mergeCell ref="B174:D174"/>
    <mergeCell ref="B175:D175"/>
    <mergeCell ref="B176:D176"/>
    <mergeCell ref="B177:D177"/>
    <mergeCell ref="B178:D178"/>
    <mergeCell ref="B179:D179"/>
    <mergeCell ref="B168:D168"/>
    <mergeCell ref="B169:D169"/>
    <mergeCell ref="B170:D170"/>
    <mergeCell ref="B171:D171"/>
    <mergeCell ref="B172:D172"/>
    <mergeCell ref="B173:D173"/>
    <mergeCell ref="B162:D162"/>
    <mergeCell ref="B163:D163"/>
    <mergeCell ref="B164:D164"/>
    <mergeCell ref="B165:D165"/>
    <mergeCell ref="B166:D166"/>
    <mergeCell ref="B167:D167"/>
    <mergeCell ref="B156:D156"/>
    <mergeCell ref="B157:D157"/>
    <mergeCell ref="B158:D158"/>
    <mergeCell ref="B159:D159"/>
    <mergeCell ref="B160:D160"/>
    <mergeCell ref="B161:D161"/>
    <mergeCell ref="B150:D150"/>
    <mergeCell ref="B151:D151"/>
    <mergeCell ref="B152:D152"/>
    <mergeCell ref="B153:D153"/>
    <mergeCell ref="B154:D154"/>
    <mergeCell ref="B155:D155"/>
    <mergeCell ref="B144:D144"/>
    <mergeCell ref="B145:D145"/>
    <mergeCell ref="B146:D146"/>
    <mergeCell ref="B147:D147"/>
    <mergeCell ref="B148:D148"/>
    <mergeCell ref="B149:D149"/>
    <mergeCell ref="B138:D138"/>
    <mergeCell ref="B139:D139"/>
    <mergeCell ref="B140:D140"/>
    <mergeCell ref="B141:D141"/>
    <mergeCell ref="B142:D142"/>
    <mergeCell ref="B143:D143"/>
    <mergeCell ref="B132:D132"/>
    <mergeCell ref="B133:D133"/>
    <mergeCell ref="B134:D134"/>
    <mergeCell ref="B135:D135"/>
    <mergeCell ref="B136:D136"/>
    <mergeCell ref="B137:D137"/>
    <mergeCell ref="B126:D126"/>
    <mergeCell ref="B127:D127"/>
    <mergeCell ref="B128:D128"/>
    <mergeCell ref="B129:D129"/>
    <mergeCell ref="B130:D130"/>
    <mergeCell ref="B131:D131"/>
    <mergeCell ref="B120:D120"/>
    <mergeCell ref="B121:D121"/>
    <mergeCell ref="B122:D122"/>
    <mergeCell ref="B123:D123"/>
    <mergeCell ref="B124:D124"/>
    <mergeCell ref="B125:D125"/>
    <mergeCell ref="B114:D114"/>
    <mergeCell ref="B115:D115"/>
    <mergeCell ref="B116:D116"/>
    <mergeCell ref="B117:D117"/>
    <mergeCell ref="B118:D118"/>
    <mergeCell ref="B119:D119"/>
    <mergeCell ref="B108:D108"/>
    <mergeCell ref="B109:D109"/>
    <mergeCell ref="B110:D110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96:D96"/>
    <mergeCell ref="B97:D97"/>
    <mergeCell ref="B98:D98"/>
    <mergeCell ref="B99:D99"/>
    <mergeCell ref="B100:D100"/>
    <mergeCell ref="B101:D101"/>
    <mergeCell ref="B90:D90"/>
    <mergeCell ref="B91:D91"/>
    <mergeCell ref="B92:D92"/>
    <mergeCell ref="B93:D93"/>
    <mergeCell ref="B94:D94"/>
    <mergeCell ref="B95:D95"/>
    <mergeCell ref="B84:D84"/>
    <mergeCell ref="B85:D85"/>
    <mergeCell ref="B86:D86"/>
    <mergeCell ref="B87:D87"/>
    <mergeCell ref="B88:D88"/>
    <mergeCell ref="B89:D89"/>
    <mergeCell ref="B78:D78"/>
    <mergeCell ref="B79:D79"/>
    <mergeCell ref="B80:D80"/>
    <mergeCell ref="B81:D81"/>
    <mergeCell ref="B82:D82"/>
    <mergeCell ref="B83:D83"/>
    <mergeCell ref="B72:D72"/>
    <mergeCell ref="B73:D73"/>
    <mergeCell ref="B74:D74"/>
    <mergeCell ref="B75:D75"/>
    <mergeCell ref="B76:D76"/>
    <mergeCell ref="B77:D77"/>
    <mergeCell ref="B66:D66"/>
    <mergeCell ref="B67:D67"/>
    <mergeCell ref="B68:D68"/>
    <mergeCell ref="B69:D69"/>
    <mergeCell ref="B70:D70"/>
    <mergeCell ref="B71:D71"/>
    <mergeCell ref="B60:D60"/>
    <mergeCell ref="B61:D61"/>
    <mergeCell ref="B62:D62"/>
    <mergeCell ref="B63:D63"/>
    <mergeCell ref="B64:D64"/>
    <mergeCell ref="B65:D65"/>
    <mergeCell ref="B54:D54"/>
    <mergeCell ref="B55:D55"/>
    <mergeCell ref="B56:D56"/>
    <mergeCell ref="B57:D57"/>
    <mergeCell ref="B58:D58"/>
    <mergeCell ref="B59:D59"/>
    <mergeCell ref="B48:D48"/>
    <mergeCell ref="B49:D49"/>
    <mergeCell ref="B50:D50"/>
    <mergeCell ref="B51:D51"/>
    <mergeCell ref="B52:D52"/>
    <mergeCell ref="B53:D53"/>
    <mergeCell ref="B42:D42"/>
    <mergeCell ref="B43:D43"/>
    <mergeCell ref="B44:D44"/>
    <mergeCell ref="B45:D45"/>
    <mergeCell ref="B46:D46"/>
    <mergeCell ref="B47:D47"/>
    <mergeCell ref="B37:D37"/>
    <mergeCell ref="B38:D38"/>
    <mergeCell ref="B39:D39"/>
    <mergeCell ref="B40:D40"/>
    <mergeCell ref="B41:D41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22:D22"/>
    <mergeCell ref="B23:D23"/>
    <mergeCell ref="B24:D24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19:D19"/>
    <mergeCell ref="B20:D20"/>
    <mergeCell ref="B21:D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A1:Q224"/>
  <sheetViews>
    <sheetView zoomScale="115" zoomScaleNormal="115" workbookViewId="0">
      <pane ySplit="6" topLeftCell="A7" activePane="bottomLeft" state="frozen"/>
      <selection pane="bottomLeft" activeCell="D18" sqref="D18"/>
    </sheetView>
  </sheetViews>
  <sheetFormatPr defaultRowHeight="12"/>
  <cols>
    <col min="1" max="1" width="4" style="14" customWidth="1"/>
    <col min="2" max="2" width="7.5703125" style="14" customWidth="1"/>
    <col min="3" max="3" width="2.140625" style="2" customWidth="1"/>
    <col min="4" max="4" width="18.42578125" style="14" customWidth="1"/>
    <col min="5" max="5" width="6.28515625" style="2" customWidth="1"/>
    <col min="6" max="6" width="2.42578125" style="2" bestFit="1" customWidth="1"/>
    <col min="7" max="7" width="22.28515625" style="57" customWidth="1"/>
    <col min="8" max="8" width="16.140625" style="47" customWidth="1"/>
    <col min="9" max="9" width="20.7109375" style="27" customWidth="1"/>
    <col min="10" max="10" width="10.7109375" style="28" bestFit="1" customWidth="1"/>
    <col min="11" max="17" width="9.140625" style="60"/>
    <col min="18" max="16384" width="9.140625" style="14"/>
  </cols>
  <sheetData>
    <row r="1" spans="1:17">
      <c r="A1" s="30" t="s">
        <v>260</v>
      </c>
      <c r="B1" s="31"/>
      <c r="C1" s="31" t="s">
        <v>257</v>
      </c>
      <c r="D1" s="30" t="s">
        <v>331</v>
      </c>
      <c r="E1" s="3"/>
      <c r="F1" s="3"/>
      <c r="G1" s="55"/>
      <c r="H1" s="32"/>
      <c r="I1" s="33"/>
      <c r="J1" s="34"/>
      <c r="K1" s="12"/>
    </row>
    <row r="2" spans="1:17">
      <c r="A2" s="35" t="s">
        <v>258</v>
      </c>
      <c r="B2" s="36"/>
      <c r="C2" s="31" t="s">
        <v>257</v>
      </c>
      <c r="D2" s="37" t="s">
        <v>332</v>
      </c>
      <c r="E2" s="38"/>
      <c r="F2" s="38"/>
      <c r="G2" s="39"/>
      <c r="H2" s="40"/>
      <c r="I2" s="41"/>
      <c r="J2" s="471"/>
      <c r="K2" s="90"/>
    </row>
    <row r="3" spans="1:17" ht="11.25" customHeight="1">
      <c r="A3" s="35" t="s">
        <v>259</v>
      </c>
      <c r="B3" s="36"/>
      <c r="C3" s="31" t="s">
        <v>257</v>
      </c>
      <c r="D3" s="42"/>
      <c r="E3" s="42"/>
      <c r="F3" s="42"/>
      <c r="G3" s="42"/>
      <c r="H3" s="42"/>
      <c r="I3" s="43"/>
      <c r="J3" s="90"/>
      <c r="K3" s="428"/>
    </row>
    <row r="4" spans="1:17">
      <c r="C4" s="13"/>
      <c r="D4" s="13"/>
      <c r="E4" s="44"/>
      <c r="F4" s="44"/>
      <c r="G4" s="56"/>
      <c r="H4" s="45"/>
      <c r="I4" s="33" t="s">
        <v>395</v>
      </c>
    </row>
    <row r="5" spans="1:17" ht="12.75" thickBot="1">
      <c r="C5" s="46"/>
      <c r="D5" s="28"/>
      <c r="J5" s="12"/>
    </row>
    <row r="6" spans="1:17" s="3" customFormat="1" ht="33.75" customHeight="1" thickTop="1">
      <c r="A6" s="18" t="s">
        <v>0</v>
      </c>
      <c r="B6" s="49" t="s">
        <v>1</v>
      </c>
      <c r="C6" s="50"/>
      <c r="D6" s="51"/>
      <c r="E6" s="19" t="s">
        <v>2</v>
      </c>
      <c r="F6" s="19"/>
      <c r="G6" s="52" t="s">
        <v>303</v>
      </c>
      <c r="H6" s="53" t="s">
        <v>3</v>
      </c>
      <c r="I6" s="54" t="s">
        <v>5</v>
      </c>
      <c r="J6" s="12"/>
      <c r="K6" s="12"/>
      <c r="L6" s="12"/>
      <c r="M6" s="12"/>
      <c r="N6" s="12"/>
      <c r="O6" s="12"/>
      <c r="P6" s="12"/>
      <c r="Q6" s="12"/>
    </row>
    <row r="7" spans="1:17" s="3" customFormat="1" ht="21.75" hidden="1" customHeight="1">
      <c r="A7" s="454">
        <v>1</v>
      </c>
      <c r="B7" s="2724" t="s">
        <v>129</v>
      </c>
      <c r="C7" s="2725"/>
      <c r="D7" s="2725"/>
      <c r="E7" s="65" t="s">
        <v>10</v>
      </c>
      <c r="F7" s="65" t="s">
        <v>10</v>
      </c>
      <c r="G7" s="66" t="s">
        <v>181</v>
      </c>
      <c r="H7" s="67"/>
      <c r="I7" s="105" t="s">
        <v>181</v>
      </c>
      <c r="J7" s="12"/>
      <c r="K7" s="12"/>
      <c r="L7" s="12"/>
      <c r="M7" s="12"/>
      <c r="N7" s="12"/>
      <c r="O7" s="12"/>
      <c r="P7" s="12"/>
      <c r="Q7" s="12"/>
    </row>
    <row r="8" spans="1:17" s="3" customFormat="1" ht="22.5" hidden="1" customHeight="1">
      <c r="A8" s="454">
        <v>2</v>
      </c>
      <c r="B8" s="2737" t="s">
        <v>401</v>
      </c>
      <c r="C8" s="2738"/>
      <c r="D8" s="2739"/>
      <c r="E8" s="69" t="s">
        <v>7</v>
      </c>
      <c r="F8" s="69" t="s">
        <v>7</v>
      </c>
      <c r="G8" s="70" t="s">
        <v>181</v>
      </c>
      <c r="H8" s="67"/>
      <c r="I8" s="105" t="s">
        <v>181</v>
      </c>
      <c r="J8" s="12"/>
      <c r="K8" s="9"/>
      <c r="L8" s="61"/>
      <c r="M8" s="12"/>
      <c r="N8" s="12"/>
      <c r="O8" s="12"/>
      <c r="P8" s="12"/>
      <c r="Q8" s="12"/>
    </row>
    <row r="9" spans="1:17" s="3" customFormat="1" ht="18" hidden="1" customHeight="1">
      <c r="A9" s="454">
        <v>3</v>
      </c>
      <c r="B9" s="2707" t="s">
        <v>401</v>
      </c>
      <c r="C9" s="2708"/>
      <c r="D9" s="2709"/>
      <c r="E9" s="215" t="s">
        <v>7</v>
      </c>
      <c r="F9" s="215">
        <v>2</v>
      </c>
      <c r="G9" s="216" t="s">
        <v>16</v>
      </c>
      <c r="H9" s="353" t="s">
        <v>296</v>
      </c>
      <c r="I9" s="217" t="s">
        <v>181</v>
      </c>
      <c r="J9" s="12"/>
      <c r="L9" s="11"/>
      <c r="M9" s="12"/>
      <c r="N9" s="12"/>
      <c r="O9" s="12"/>
      <c r="P9" s="12"/>
      <c r="Q9" s="12"/>
    </row>
    <row r="10" spans="1:17" s="3" customFormat="1" ht="18" hidden="1" customHeight="1">
      <c r="A10" s="4">
        <v>2</v>
      </c>
      <c r="B10" s="2701" t="s">
        <v>90</v>
      </c>
      <c r="C10" s="2702"/>
      <c r="D10" s="2703"/>
      <c r="E10" s="218" t="s">
        <v>7</v>
      </c>
      <c r="F10" s="218"/>
      <c r="G10" s="200" t="s">
        <v>16</v>
      </c>
      <c r="H10" s="440" t="s">
        <v>279</v>
      </c>
      <c r="I10" s="105" t="s">
        <v>181</v>
      </c>
      <c r="J10" s="12"/>
      <c r="L10" s="60"/>
      <c r="M10" s="12"/>
      <c r="N10" s="12"/>
      <c r="O10" s="12"/>
      <c r="P10" s="12"/>
    </row>
    <row r="11" spans="1:17" s="3" customFormat="1" ht="18" hidden="1" customHeight="1">
      <c r="A11" s="454">
        <v>4</v>
      </c>
      <c r="B11" s="2740" t="s">
        <v>25</v>
      </c>
      <c r="C11" s="2741"/>
      <c r="D11" s="2742"/>
      <c r="E11" s="104"/>
      <c r="F11" s="104"/>
      <c r="G11" s="219" t="s">
        <v>16</v>
      </c>
      <c r="H11" s="354"/>
      <c r="I11" s="220" t="s">
        <v>181</v>
      </c>
      <c r="J11" s="12"/>
      <c r="L11" s="61"/>
      <c r="M11" s="12"/>
      <c r="N11" s="12"/>
      <c r="O11" s="12"/>
      <c r="P11" s="12"/>
      <c r="Q11" s="12"/>
    </row>
    <row r="12" spans="1:17" s="3" customFormat="1" ht="18" hidden="1" customHeight="1">
      <c r="A12" s="454">
        <v>5</v>
      </c>
      <c r="B12" s="2707" t="s">
        <v>93</v>
      </c>
      <c r="C12" s="2708"/>
      <c r="D12" s="2709"/>
      <c r="E12" s="215" t="s">
        <v>7</v>
      </c>
      <c r="F12" s="215">
        <v>3</v>
      </c>
      <c r="G12" s="216" t="s">
        <v>20</v>
      </c>
      <c r="H12" s="360" t="s">
        <v>291</v>
      </c>
      <c r="I12" s="217" t="s">
        <v>181</v>
      </c>
      <c r="J12" s="12"/>
      <c r="K12" s="88"/>
      <c r="L12" s="61"/>
      <c r="M12" s="12"/>
      <c r="N12" s="12"/>
      <c r="O12" s="12"/>
      <c r="P12" s="12"/>
      <c r="Q12" s="12"/>
    </row>
    <row r="13" spans="1:17" s="3" customFormat="1" ht="18" hidden="1" customHeight="1">
      <c r="A13" s="454">
        <v>6</v>
      </c>
      <c r="B13" s="2704" t="s">
        <v>119</v>
      </c>
      <c r="C13" s="2705"/>
      <c r="D13" s="2706"/>
      <c r="E13" s="218" t="s">
        <v>7</v>
      </c>
      <c r="F13" s="218">
        <v>2</v>
      </c>
      <c r="G13" s="219" t="s">
        <v>20</v>
      </c>
      <c r="H13" s="357"/>
      <c r="I13" s="220" t="s">
        <v>181</v>
      </c>
      <c r="J13" s="12"/>
      <c r="K13" s="61"/>
      <c r="L13" s="61"/>
      <c r="M13" s="12"/>
      <c r="N13" s="12"/>
      <c r="O13" s="12"/>
      <c r="P13" s="12"/>
      <c r="Q13" s="12"/>
    </row>
    <row r="14" spans="1:17" s="3" customFormat="1" ht="18" hidden="1" customHeight="1">
      <c r="A14" s="454">
        <v>5</v>
      </c>
      <c r="B14" s="2707" t="s">
        <v>93</v>
      </c>
      <c r="C14" s="2708"/>
      <c r="D14" s="2709"/>
      <c r="E14" s="215" t="s">
        <v>7</v>
      </c>
      <c r="F14" s="215">
        <v>2</v>
      </c>
      <c r="G14" s="216" t="s">
        <v>19</v>
      </c>
      <c r="H14" s="362" t="s">
        <v>284</v>
      </c>
      <c r="I14" s="217" t="s">
        <v>181</v>
      </c>
      <c r="J14" s="12"/>
      <c r="K14" s="61"/>
      <c r="L14" s="60"/>
      <c r="M14" s="12"/>
      <c r="N14" s="12"/>
      <c r="O14" s="12"/>
      <c r="P14" s="12"/>
      <c r="Q14" s="12"/>
    </row>
    <row r="15" spans="1:17" s="3" customFormat="1" ht="18" hidden="1" customHeight="1">
      <c r="A15" s="454">
        <v>6</v>
      </c>
      <c r="B15" s="2704" t="s">
        <v>119</v>
      </c>
      <c r="C15" s="2705"/>
      <c r="D15" s="2706"/>
      <c r="E15" s="218" t="s">
        <v>7</v>
      </c>
      <c r="F15" s="218"/>
      <c r="G15" s="219" t="s">
        <v>19</v>
      </c>
      <c r="H15" s="361"/>
      <c r="I15" s="220" t="s">
        <v>181</v>
      </c>
      <c r="J15" s="12"/>
      <c r="L15" s="60"/>
      <c r="M15" s="12"/>
      <c r="N15" s="12"/>
      <c r="O15" s="12"/>
      <c r="P15" s="12"/>
      <c r="Q15" s="12"/>
    </row>
    <row r="16" spans="1:17" s="3" customFormat="1" ht="18" hidden="1" customHeight="1">
      <c r="A16" s="463">
        <v>7</v>
      </c>
      <c r="B16" s="2707" t="s">
        <v>93</v>
      </c>
      <c r="C16" s="2708"/>
      <c r="D16" s="2709"/>
      <c r="E16" s="215" t="s">
        <v>7</v>
      </c>
      <c r="F16" s="215"/>
      <c r="G16" s="216" t="s">
        <v>17</v>
      </c>
      <c r="H16" s="362" t="s">
        <v>280</v>
      </c>
      <c r="I16" s="217" t="s">
        <v>181</v>
      </c>
      <c r="J16" s="12"/>
      <c r="K16" s="12"/>
      <c r="L16" s="12"/>
      <c r="M16" s="12"/>
      <c r="N16" s="12"/>
      <c r="O16" s="12"/>
      <c r="P16" s="12"/>
      <c r="Q16" s="12"/>
    </row>
    <row r="17" spans="1:17" s="3" customFormat="1" ht="18" hidden="1" customHeight="1">
      <c r="A17" s="463">
        <v>8</v>
      </c>
      <c r="B17" s="2704" t="s">
        <v>119</v>
      </c>
      <c r="C17" s="2705"/>
      <c r="D17" s="2706"/>
      <c r="E17" s="104" t="s">
        <v>7</v>
      </c>
      <c r="F17" s="104"/>
      <c r="G17" s="200" t="s">
        <v>17</v>
      </c>
      <c r="H17" s="272"/>
      <c r="I17" s="105" t="s">
        <v>181</v>
      </c>
      <c r="J17" s="12"/>
      <c r="K17" s="12"/>
      <c r="L17" s="12"/>
      <c r="M17" s="12"/>
      <c r="N17" s="12"/>
      <c r="O17" s="12"/>
      <c r="P17" s="12"/>
      <c r="Q17" s="12"/>
    </row>
    <row r="18" spans="1:17" ht="18" hidden="1" customHeight="1">
      <c r="A18" s="454">
        <v>11</v>
      </c>
      <c r="B18" s="446" t="s">
        <v>134</v>
      </c>
      <c r="C18" s="145"/>
      <c r="D18" s="145"/>
      <c r="E18" s="303" t="s">
        <v>7</v>
      </c>
      <c r="F18" s="303">
        <v>2</v>
      </c>
      <c r="G18" s="164" t="s">
        <v>396</v>
      </c>
      <c r="H18" s="366">
        <v>577535255201000</v>
      </c>
      <c r="I18" s="165" t="s">
        <v>181</v>
      </c>
    </row>
    <row r="19" spans="1:17" ht="18" hidden="1" customHeight="1">
      <c r="A19" s="454">
        <v>12</v>
      </c>
      <c r="B19" s="342" t="s">
        <v>125</v>
      </c>
      <c r="C19" s="225"/>
      <c r="D19" s="225"/>
      <c r="E19" s="235" t="s">
        <v>7</v>
      </c>
      <c r="F19" s="235">
        <v>2</v>
      </c>
      <c r="G19" s="169" t="s">
        <v>396</v>
      </c>
      <c r="H19" s="227" t="s">
        <v>269</v>
      </c>
      <c r="I19" s="171" t="s">
        <v>181</v>
      </c>
      <c r="K19" s="2628"/>
      <c r="L19" s="2628"/>
      <c r="M19" s="2628"/>
    </row>
    <row r="20" spans="1:17" ht="18" hidden="1" customHeight="1">
      <c r="A20" s="454">
        <v>13</v>
      </c>
      <c r="B20" s="2698" t="s">
        <v>401</v>
      </c>
      <c r="C20" s="2699"/>
      <c r="D20" s="2700"/>
      <c r="E20" s="163" t="s">
        <v>7</v>
      </c>
      <c r="F20" s="163">
        <v>2</v>
      </c>
      <c r="G20" s="164" t="s">
        <v>345</v>
      </c>
      <c r="H20" s="234" t="s">
        <v>272</v>
      </c>
      <c r="I20" s="165" t="s">
        <v>181</v>
      </c>
      <c r="L20" s="59"/>
      <c r="M20" s="59"/>
    </row>
    <row r="21" spans="1:17" ht="18" hidden="1" customHeight="1">
      <c r="A21" s="454">
        <v>14</v>
      </c>
      <c r="B21" s="2674" t="s">
        <v>25</v>
      </c>
      <c r="C21" s="2675"/>
      <c r="D21" s="2676"/>
      <c r="E21" s="235" t="s">
        <v>10</v>
      </c>
      <c r="F21" s="235">
        <v>2</v>
      </c>
      <c r="G21" s="169" t="s">
        <v>345</v>
      </c>
      <c r="H21" s="294" t="s">
        <v>273</v>
      </c>
      <c r="I21" s="171" t="s">
        <v>181</v>
      </c>
      <c r="K21" s="9"/>
      <c r="L21" s="9"/>
      <c r="M21" s="9"/>
    </row>
    <row r="22" spans="1:17" ht="24.75" hidden="1" customHeight="1">
      <c r="A22" s="454">
        <v>15</v>
      </c>
      <c r="B22" s="221" t="s">
        <v>134</v>
      </c>
      <c r="C22" s="145"/>
      <c r="D22" s="145"/>
      <c r="E22" s="303" t="s">
        <v>10</v>
      </c>
      <c r="F22" s="303"/>
      <c r="G22" s="164" t="s">
        <v>347</v>
      </c>
      <c r="H22" s="126" t="s">
        <v>285</v>
      </c>
      <c r="I22" s="165" t="s">
        <v>181</v>
      </c>
      <c r="K22" s="2565"/>
      <c r="L22" s="2565"/>
      <c r="M22" s="2565"/>
    </row>
    <row r="23" spans="1:17" ht="27.75" hidden="1" customHeight="1">
      <c r="A23" s="454">
        <v>16</v>
      </c>
      <c r="B23" s="224" t="s">
        <v>125</v>
      </c>
      <c r="C23" s="225"/>
      <c r="D23" s="225"/>
      <c r="E23" s="235"/>
      <c r="F23" s="235"/>
      <c r="G23" s="169" t="s">
        <v>347</v>
      </c>
      <c r="H23" s="304"/>
      <c r="I23" s="171" t="s">
        <v>181</v>
      </c>
    </row>
    <row r="24" spans="1:17" ht="18" hidden="1" customHeight="1">
      <c r="A24" s="454">
        <v>17</v>
      </c>
      <c r="B24" s="221" t="s">
        <v>134</v>
      </c>
      <c r="C24" s="145"/>
      <c r="D24" s="145"/>
      <c r="E24" s="107" t="s">
        <v>7</v>
      </c>
      <c r="F24" s="107">
        <v>2</v>
      </c>
      <c r="G24" s="111" t="s">
        <v>346</v>
      </c>
      <c r="H24" s="369"/>
      <c r="I24" s="109" t="s">
        <v>181</v>
      </c>
    </row>
    <row r="25" spans="1:17" ht="18" hidden="1" customHeight="1">
      <c r="A25" s="454">
        <v>18</v>
      </c>
      <c r="B25" s="224" t="s">
        <v>125</v>
      </c>
      <c r="C25" s="225"/>
      <c r="D25" s="225"/>
      <c r="E25" s="107" t="s">
        <v>7</v>
      </c>
      <c r="F25" s="107">
        <v>2</v>
      </c>
      <c r="G25" s="111" t="s">
        <v>346</v>
      </c>
      <c r="H25" s="264" t="s">
        <v>276</v>
      </c>
      <c r="I25" s="109" t="s">
        <v>181</v>
      </c>
    </row>
    <row r="26" spans="1:17" ht="31.5" hidden="1" customHeight="1">
      <c r="A26" s="454">
        <v>19</v>
      </c>
      <c r="B26" s="221" t="s">
        <v>134</v>
      </c>
      <c r="C26" s="145"/>
      <c r="D26" s="145"/>
      <c r="E26" s="163" t="s">
        <v>7</v>
      </c>
      <c r="F26" s="163">
        <v>2</v>
      </c>
      <c r="G26" s="164" t="s">
        <v>348</v>
      </c>
      <c r="H26" s="367" t="s">
        <v>342</v>
      </c>
      <c r="I26" s="165" t="s">
        <v>181</v>
      </c>
    </row>
    <row r="27" spans="1:17" ht="30.75" hidden="1" customHeight="1">
      <c r="A27" s="454">
        <v>20</v>
      </c>
      <c r="B27" s="224" t="s">
        <v>125</v>
      </c>
      <c r="C27" s="225"/>
      <c r="D27" s="225"/>
      <c r="E27" s="168" t="s">
        <v>7</v>
      </c>
      <c r="F27" s="168">
        <v>3</v>
      </c>
      <c r="G27" s="169" t="s">
        <v>348</v>
      </c>
      <c r="H27" s="368" t="s">
        <v>291</v>
      </c>
      <c r="I27" s="171" t="s">
        <v>181</v>
      </c>
    </row>
    <row r="28" spans="1:17" ht="19.5" hidden="1" customHeight="1">
      <c r="A28" s="454">
        <v>21</v>
      </c>
      <c r="B28" s="373" t="s">
        <v>152</v>
      </c>
      <c r="C28" s="96"/>
      <c r="D28" s="97"/>
      <c r="E28" s="174" t="s">
        <v>7</v>
      </c>
      <c r="F28" s="174">
        <v>3</v>
      </c>
      <c r="G28" s="175" t="s">
        <v>210</v>
      </c>
      <c r="H28" s="176" t="s">
        <v>194</v>
      </c>
      <c r="I28" s="177" t="s">
        <v>181</v>
      </c>
    </row>
    <row r="29" spans="1:17" ht="18" hidden="1" customHeight="1">
      <c r="A29" s="4">
        <v>22</v>
      </c>
      <c r="B29" s="98" t="s">
        <v>90</v>
      </c>
      <c r="C29" s="134"/>
      <c r="D29" s="99"/>
      <c r="E29" s="119"/>
      <c r="F29" s="119"/>
      <c r="G29" s="113" t="s">
        <v>210</v>
      </c>
      <c r="H29" s="116"/>
      <c r="I29" s="115" t="s">
        <v>181</v>
      </c>
      <c r="K29" s="2628"/>
      <c r="L29" s="2628"/>
      <c r="M29" s="2628"/>
      <c r="Q29" s="14"/>
    </row>
    <row r="30" spans="1:17" ht="18" hidden="1" customHeight="1">
      <c r="A30" s="454"/>
      <c r="B30" s="208" t="s">
        <v>161</v>
      </c>
      <c r="C30" s="140"/>
      <c r="D30" s="209"/>
      <c r="E30" s="179"/>
      <c r="F30" s="179"/>
      <c r="G30" s="180"/>
      <c r="H30" s="352"/>
      <c r="I30" s="182" t="s">
        <v>181</v>
      </c>
      <c r="J30" s="60"/>
      <c r="K30" s="59"/>
      <c r="L30" s="59"/>
      <c r="M30" s="59"/>
    </row>
    <row r="31" spans="1:17" ht="18" hidden="1" customHeight="1">
      <c r="A31" s="454">
        <v>23</v>
      </c>
      <c r="B31" s="172" t="s">
        <v>152</v>
      </c>
      <c r="C31" s="96"/>
      <c r="D31" s="97"/>
      <c r="E31" s="119" t="s">
        <v>7</v>
      </c>
      <c r="F31" s="119">
        <v>3</v>
      </c>
      <c r="G31" s="113" t="s">
        <v>209</v>
      </c>
      <c r="H31" s="355" t="s">
        <v>293</v>
      </c>
      <c r="I31" s="115" t="s">
        <v>181</v>
      </c>
      <c r="K31" s="2628"/>
      <c r="L31" s="2628"/>
      <c r="M31" s="2628"/>
    </row>
    <row r="32" spans="1:17" ht="18" hidden="1" customHeight="1">
      <c r="A32" s="454">
        <v>24</v>
      </c>
      <c r="B32" s="208" t="s">
        <v>161</v>
      </c>
      <c r="C32" s="140"/>
      <c r="D32" s="209"/>
      <c r="E32" s="119"/>
      <c r="F32" s="119"/>
      <c r="G32" s="113" t="s">
        <v>209</v>
      </c>
      <c r="H32" s="356"/>
      <c r="I32" s="115" t="s">
        <v>181</v>
      </c>
    </row>
    <row r="33" spans="1:13" ht="18" hidden="1" customHeight="1">
      <c r="A33" s="454">
        <v>25</v>
      </c>
      <c r="B33" s="345" t="s">
        <v>152</v>
      </c>
      <c r="C33" s="96"/>
      <c r="D33" s="96"/>
      <c r="E33" s="174"/>
      <c r="F33" s="174"/>
      <c r="G33" s="175" t="s">
        <v>308</v>
      </c>
      <c r="H33" s="207" t="s">
        <v>263</v>
      </c>
      <c r="I33" s="177" t="s">
        <v>181</v>
      </c>
    </row>
    <row r="34" spans="1:13" ht="18" hidden="1" customHeight="1">
      <c r="A34" s="454">
        <v>26</v>
      </c>
      <c r="B34" s="208" t="s">
        <v>161</v>
      </c>
      <c r="C34" s="209"/>
      <c r="D34" s="209"/>
      <c r="E34" s="179"/>
      <c r="F34" s="179"/>
      <c r="G34" s="180" t="s">
        <v>308</v>
      </c>
      <c r="H34" s="352"/>
      <c r="I34" s="182" t="s">
        <v>181</v>
      </c>
    </row>
    <row r="35" spans="1:13" ht="18" hidden="1" customHeight="1">
      <c r="A35" s="454">
        <v>27</v>
      </c>
      <c r="B35" s="266" t="s">
        <v>129</v>
      </c>
      <c r="C35" s="183"/>
      <c r="D35" s="349"/>
      <c r="E35" s="190" t="s">
        <v>7</v>
      </c>
      <c r="F35" s="190">
        <v>3</v>
      </c>
      <c r="G35" s="191" t="s">
        <v>211</v>
      </c>
      <c r="H35" s="350" t="s">
        <v>265</v>
      </c>
      <c r="I35" s="193" t="s">
        <v>181</v>
      </c>
    </row>
    <row r="36" spans="1:13" ht="18" hidden="1" customHeight="1" thickBot="1">
      <c r="A36" s="454">
        <v>28</v>
      </c>
      <c r="B36" s="2726" t="s">
        <v>161</v>
      </c>
      <c r="C36" s="2727"/>
      <c r="D36" s="2727"/>
      <c r="E36" s="195" t="s">
        <v>7</v>
      </c>
      <c r="F36" s="195"/>
      <c r="G36" s="196" t="s">
        <v>211</v>
      </c>
      <c r="H36" s="351"/>
      <c r="I36" s="198" t="s">
        <v>181</v>
      </c>
    </row>
    <row r="37" spans="1:13" ht="18" hidden="1" customHeight="1">
      <c r="A37" s="454">
        <v>37</v>
      </c>
      <c r="B37" s="153" t="s">
        <v>126</v>
      </c>
      <c r="C37" s="133"/>
      <c r="D37" s="154"/>
      <c r="E37" s="155"/>
      <c r="F37" s="156" t="s">
        <v>7</v>
      </c>
      <c r="G37" s="157" t="s">
        <v>182</v>
      </c>
      <c r="H37" s="158" t="s">
        <v>295</v>
      </c>
      <c r="I37" s="159" t="s">
        <v>182</v>
      </c>
    </row>
    <row r="38" spans="1:13" ht="18" hidden="1" customHeight="1">
      <c r="A38" s="454">
        <v>38</v>
      </c>
      <c r="B38" s="147" t="s">
        <v>23</v>
      </c>
      <c r="C38" s="124"/>
      <c r="D38" s="148"/>
      <c r="E38" s="149"/>
      <c r="F38" s="150" t="s">
        <v>10</v>
      </c>
      <c r="G38" s="151" t="s">
        <v>182</v>
      </c>
      <c r="H38" s="152" t="s">
        <v>289</v>
      </c>
      <c r="I38" s="83" t="s">
        <v>182</v>
      </c>
    </row>
    <row r="39" spans="1:13" ht="18" hidden="1" customHeight="1">
      <c r="A39" s="454">
        <v>39</v>
      </c>
      <c r="B39" s="161" t="s">
        <v>126</v>
      </c>
      <c r="C39" s="136"/>
      <c r="D39" s="162"/>
      <c r="E39" s="163" t="s">
        <v>7</v>
      </c>
      <c r="F39" s="163">
        <v>2</v>
      </c>
      <c r="G39" s="164" t="s">
        <v>350</v>
      </c>
      <c r="H39" s="146" t="s">
        <v>276</v>
      </c>
      <c r="I39" s="165" t="s">
        <v>182</v>
      </c>
      <c r="L39" s="22"/>
      <c r="M39" s="22"/>
    </row>
    <row r="40" spans="1:13" ht="18" hidden="1" customHeight="1">
      <c r="A40" s="454">
        <v>40</v>
      </c>
      <c r="B40" s="358" t="s">
        <v>23</v>
      </c>
      <c r="C40" s="141"/>
      <c r="D40" s="359"/>
      <c r="E40" s="168" t="s">
        <v>7</v>
      </c>
      <c r="F40" s="168">
        <v>2</v>
      </c>
      <c r="G40" s="169" t="s">
        <v>350</v>
      </c>
      <c r="H40" s="170"/>
      <c r="I40" s="171" t="s">
        <v>182</v>
      </c>
      <c r="K40" s="59"/>
      <c r="L40" s="59"/>
      <c r="M40" s="59"/>
    </row>
    <row r="41" spans="1:13" ht="18" hidden="1" customHeight="1">
      <c r="A41" s="454"/>
      <c r="B41" s="144" t="s">
        <v>23</v>
      </c>
      <c r="C41" s="120"/>
      <c r="D41" s="441"/>
      <c r="E41" s="107"/>
      <c r="F41" s="107"/>
      <c r="G41" s="111"/>
      <c r="H41" s="369"/>
      <c r="I41" s="109"/>
      <c r="J41" s="60"/>
      <c r="K41" s="59"/>
      <c r="L41" s="59"/>
      <c r="M41" s="59"/>
    </row>
    <row r="42" spans="1:13" ht="18" hidden="1" customHeight="1">
      <c r="A42" s="454">
        <v>41</v>
      </c>
      <c r="B42" s="172" t="s">
        <v>126</v>
      </c>
      <c r="C42" s="137"/>
      <c r="D42" s="173"/>
      <c r="E42" s="174" t="s">
        <v>7</v>
      </c>
      <c r="F42" s="174">
        <v>3</v>
      </c>
      <c r="G42" s="175" t="s">
        <v>213</v>
      </c>
      <c r="H42" s="176" t="s">
        <v>295</v>
      </c>
      <c r="I42" s="177" t="s">
        <v>182</v>
      </c>
    </row>
    <row r="43" spans="1:13" ht="18" hidden="1" customHeight="1">
      <c r="A43" s="454">
        <v>42</v>
      </c>
      <c r="B43" s="374" t="s">
        <v>23</v>
      </c>
      <c r="C43" s="139"/>
      <c r="D43" s="178"/>
      <c r="E43" s="179" t="s">
        <v>7</v>
      </c>
      <c r="F43" s="179"/>
      <c r="G43" s="180" t="s">
        <v>213</v>
      </c>
      <c r="H43" s="181"/>
      <c r="I43" s="182" t="s">
        <v>182</v>
      </c>
    </row>
    <row r="44" spans="1:13" ht="18" hidden="1" customHeight="1">
      <c r="A44" s="454">
        <v>43</v>
      </c>
      <c r="B44" s="188" t="s">
        <v>126</v>
      </c>
      <c r="C44" s="189"/>
      <c r="D44" s="189"/>
      <c r="E44" s="190" t="s">
        <v>7</v>
      </c>
      <c r="F44" s="190">
        <v>3</v>
      </c>
      <c r="G44" s="191" t="s">
        <v>214</v>
      </c>
      <c r="H44" s="192" t="s">
        <v>265</v>
      </c>
      <c r="I44" s="193" t="s">
        <v>182</v>
      </c>
    </row>
    <row r="45" spans="1:13" ht="18" hidden="1" customHeight="1" thickBot="1">
      <c r="A45" s="454">
        <v>44</v>
      </c>
      <c r="B45" s="194" t="s">
        <v>23</v>
      </c>
      <c r="C45" s="194"/>
      <c r="D45" s="194"/>
      <c r="E45" s="195"/>
      <c r="F45" s="195"/>
      <c r="G45" s="196" t="s">
        <v>214</v>
      </c>
      <c r="H45" s="197"/>
      <c r="I45" s="198" t="s">
        <v>182</v>
      </c>
      <c r="K45" s="90"/>
    </row>
    <row r="46" spans="1:13" ht="18" hidden="1" customHeight="1">
      <c r="A46" s="454">
        <v>59</v>
      </c>
      <c r="B46" s="153" t="s">
        <v>103</v>
      </c>
      <c r="C46" s="130"/>
      <c r="D46" s="431"/>
      <c r="E46" s="156" t="s">
        <v>7</v>
      </c>
      <c r="F46" s="92"/>
      <c r="G46" s="157" t="s">
        <v>385</v>
      </c>
      <c r="H46" s="131" t="s">
        <v>192</v>
      </c>
      <c r="I46" s="185" t="s">
        <v>183</v>
      </c>
      <c r="J46" s="58"/>
      <c r="K46" s="90"/>
    </row>
    <row r="47" spans="1:13" ht="18" hidden="1" customHeight="1">
      <c r="A47" s="454">
        <v>60</v>
      </c>
      <c r="B47" s="271" t="s">
        <v>110</v>
      </c>
      <c r="C47" s="142"/>
      <c r="D47" s="432"/>
      <c r="E47" s="69" t="s">
        <v>7</v>
      </c>
      <c r="F47" s="142"/>
      <c r="G47" s="151" t="s">
        <v>385</v>
      </c>
      <c r="H47" s="186" t="s">
        <v>290</v>
      </c>
      <c r="I47" s="187" t="s">
        <v>183</v>
      </c>
      <c r="J47" s="58"/>
    </row>
    <row r="48" spans="1:13" ht="18" hidden="1" customHeight="1">
      <c r="A48" s="454">
        <v>45</v>
      </c>
      <c r="B48" s="230" t="s">
        <v>171</v>
      </c>
      <c r="C48" s="143"/>
      <c r="D48" s="143"/>
      <c r="E48" s="163" t="s">
        <v>10</v>
      </c>
      <c r="F48" s="163">
        <v>2</v>
      </c>
      <c r="G48" s="164" t="s">
        <v>397</v>
      </c>
      <c r="H48" s="146" t="s">
        <v>275</v>
      </c>
      <c r="I48" s="165" t="s">
        <v>183</v>
      </c>
    </row>
    <row r="49" spans="1:13" ht="18" hidden="1" customHeight="1">
      <c r="A49" s="454">
        <v>46</v>
      </c>
      <c r="B49" s="233" t="s">
        <v>66</v>
      </c>
      <c r="C49" s="103"/>
      <c r="D49" s="143"/>
      <c r="E49" s="168" t="s">
        <v>10</v>
      </c>
      <c r="F49" s="168">
        <v>2</v>
      </c>
      <c r="G49" s="169" t="s">
        <v>397</v>
      </c>
      <c r="H49" s="229">
        <v>583330600201000</v>
      </c>
      <c r="I49" s="171" t="s">
        <v>183</v>
      </c>
      <c r="K49" s="26"/>
    </row>
    <row r="50" spans="1:13" ht="18" hidden="1" customHeight="1">
      <c r="A50" s="454">
        <v>47</v>
      </c>
      <c r="B50" s="446" t="s">
        <v>403</v>
      </c>
      <c r="C50" s="135"/>
      <c r="D50" s="439"/>
      <c r="E50" s="222" t="s">
        <v>10</v>
      </c>
      <c r="F50" s="222" t="s">
        <v>398</v>
      </c>
      <c r="G50" s="164" t="s">
        <v>351</v>
      </c>
      <c r="H50" s="223" t="s">
        <v>301</v>
      </c>
      <c r="I50" s="165" t="s">
        <v>183</v>
      </c>
    </row>
    <row r="51" spans="1:13" ht="18" hidden="1" customHeight="1">
      <c r="A51" s="454">
        <v>48</v>
      </c>
      <c r="B51" s="342" t="s">
        <v>63</v>
      </c>
      <c r="C51" s="225"/>
      <c r="D51" s="433"/>
      <c r="E51" s="406"/>
      <c r="F51" s="406"/>
      <c r="G51" s="111" t="s">
        <v>351</v>
      </c>
      <c r="H51" s="201"/>
      <c r="I51" s="109" t="s">
        <v>183</v>
      </c>
      <c r="J51" s="29"/>
    </row>
    <row r="52" spans="1:13" ht="18" hidden="1" customHeight="1">
      <c r="A52" s="454">
        <v>49</v>
      </c>
      <c r="B52" s="446" t="s">
        <v>110</v>
      </c>
      <c r="C52" s="145"/>
      <c r="D52" s="145"/>
      <c r="E52" s="163" t="s">
        <v>7</v>
      </c>
      <c r="F52" s="163">
        <v>2</v>
      </c>
      <c r="G52" s="164" t="s">
        <v>353</v>
      </c>
      <c r="H52" s="418" t="s">
        <v>334</v>
      </c>
      <c r="I52" s="165" t="s">
        <v>183</v>
      </c>
    </row>
    <row r="53" spans="1:13" ht="18" hidden="1" customHeight="1">
      <c r="A53" s="454">
        <v>50</v>
      </c>
      <c r="B53" s="423" t="s">
        <v>335</v>
      </c>
      <c r="C53" s="128"/>
      <c r="D53" s="225"/>
      <c r="E53" s="168" t="s">
        <v>7</v>
      </c>
      <c r="F53" s="168">
        <v>3</v>
      </c>
      <c r="G53" s="169" t="s">
        <v>353</v>
      </c>
      <c r="H53" s="435" t="s">
        <v>293</v>
      </c>
      <c r="I53" s="171" t="s">
        <v>183</v>
      </c>
    </row>
    <row r="54" spans="1:13" ht="18" hidden="1" customHeight="1">
      <c r="A54" s="454">
        <v>51</v>
      </c>
      <c r="B54" s="446" t="s">
        <v>110</v>
      </c>
      <c r="C54" s="145"/>
      <c r="D54" s="145"/>
      <c r="E54" s="303" t="s">
        <v>10</v>
      </c>
      <c r="F54" s="303">
        <v>2</v>
      </c>
      <c r="G54" s="164" t="s">
        <v>352</v>
      </c>
      <c r="H54" s="437" t="s">
        <v>283</v>
      </c>
      <c r="I54" s="165" t="s">
        <v>183</v>
      </c>
    </row>
    <row r="55" spans="1:13" ht="18" hidden="1" customHeight="1">
      <c r="A55" s="454">
        <v>52</v>
      </c>
      <c r="B55" s="423" t="s">
        <v>335</v>
      </c>
      <c r="C55" s="128"/>
      <c r="D55" s="343"/>
      <c r="E55" s="235" t="s">
        <v>10</v>
      </c>
      <c r="F55" s="235">
        <v>2</v>
      </c>
      <c r="G55" s="169" t="s">
        <v>352</v>
      </c>
      <c r="H55" s="438"/>
      <c r="I55" s="171" t="s">
        <v>183</v>
      </c>
      <c r="L55" s="9"/>
      <c r="M55" s="9"/>
    </row>
    <row r="56" spans="1:13" ht="18" hidden="1" customHeight="1">
      <c r="A56" s="454">
        <v>53</v>
      </c>
      <c r="B56" s="373" t="s">
        <v>171</v>
      </c>
      <c r="C56" s="138"/>
      <c r="D56" s="346"/>
      <c r="E56" s="174" t="s">
        <v>10</v>
      </c>
      <c r="F56" s="174">
        <v>2</v>
      </c>
      <c r="G56" s="175" t="s">
        <v>354</v>
      </c>
      <c r="H56" s="211" t="s">
        <v>274</v>
      </c>
      <c r="I56" s="364" t="s">
        <v>183</v>
      </c>
      <c r="L56" s="102"/>
      <c r="M56" s="102"/>
    </row>
    <row r="57" spans="1:13" ht="18" hidden="1" customHeight="1">
      <c r="A57" s="454">
        <v>54</v>
      </c>
      <c r="B57" s="208" t="s">
        <v>66</v>
      </c>
      <c r="C57" s="140"/>
      <c r="D57" s="434"/>
      <c r="E57" s="179" t="s">
        <v>10</v>
      </c>
      <c r="F57" s="179">
        <v>2</v>
      </c>
      <c r="G57" s="180" t="s">
        <v>354</v>
      </c>
      <c r="H57" s="407" t="s">
        <v>341</v>
      </c>
      <c r="I57" s="365" t="s">
        <v>183</v>
      </c>
      <c r="L57" s="90"/>
      <c r="M57" s="90"/>
    </row>
    <row r="58" spans="1:13" ht="18" hidden="1" customHeight="1">
      <c r="A58" s="454">
        <v>55</v>
      </c>
      <c r="B58" s="100" t="s">
        <v>171</v>
      </c>
      <c r="C58" s="99"/>
      <c r="D58" s="99"/>
      <c r="E58" s="174"/>
      <c r="F58" s="174"/>
      <c r="G58" s="175" t="s">
        <v>215</v>
      </c>
      <c r="H58" s="207" t="s">
        <v>289</v>
      </c>
      <c r="I58" s="177" t="s">
        <v>183</v>
      </c>
    </row>
    <row r="59" spans="1:13" ht="18" hidden="1" customHeight="1">
      <c r="A59" s="454">
        <v>56</v>
      </c>
      <c r="B59" s="98" t="s">
        <v>66</v>
      </c>
      <c r="C59" s="134"/>
      <c r="D59" s="99"/>
      <c r="E59" s="179"/>
      <c r="F59" s="179"/>
      <c r="G59" s="180" t="s">
        <v>215</v>
      </c>
      <c r="H59" s="210"/>
      <c r="I59" s="182" t="s">
        <v>183</v>
      </c>
    </row>
    <row r="60" spans="1:13" ht="18" hidden="1" customHeight="1">
      <c r="A60" s="454">
        <v>57</v>
      </c>
      <c r="B60" s="436" t="s">
        <v>103</v>
      </c>
      <c r="C60" s="138"/>
      <c r="D60" s="96"/>
      <c r="E60" s="119" t="s">
        <v>10</v>
      </c>
      <c r="F60" s="119">
        <v>2</v>
      </c>
      <c r="G60" s="113" t="s">
        <v>216</v>
      </c>
      <c r="H60" s="204" t="s">
        <v>290</v>
      </c>
      <c r="I60" s="115" t="s">
        <v>183</v>
      </c>
    </row>
    <row r="61" spans="1:13" ht="18" hidden="1" customHeight="1">
      <c r="A61" s="454">
        <v>58</v>
      </c>
      <c r="B61" s="208" t="s">
        <v>63</v>
      </c>
      <c r="C61" s="209"/>
      <c r="D61" s="209"/>
      <c r="E61" s="119"/>
      <c r="F61" s="119"/>
      <c r="G61" s="113" t="s">
        <v>216</v>
      </c>
      <c r="H61" s="117"/>
      <c r="I61" s="115" t="s">
        <v>183</v>
      </c>
      <c r="J61" s="29"/>
    </row>
    <row r="62" spans="1:13" ht="18" hidden="1" customHeight="1">
      <c r="A62" s="454">
        <v>61</v>
      </c>
      <c r="B62" s="75" t="s">
        <v>266</v>
      </c>
      <c r="C62" s="160"/>
      <c r="D62" s="160"/>
      <c r="E62" s="401"/>
      <c r="F62" s="276" t="s">
        <v>7</v>
      </c>
      <c r="G62" s="402" t="s">
        <v>384</v>
      </c>
      <c r="H62" s="403" t="s">
        <v>265</v>
      </c>
      <c r="I62" s="404" t="s">
        <v>185</v>
      </c>
      <c r="K62" s="59"/>
    </row>
    <row r="63" spans="1:13" ht="18" hidden="1" customHeight="1">
      <c r="A63" s="454">
        <v>62</v>
      </c>
      <c r="B63" s="74" t="s">
        <v>336</v>
      </c>
      <c r="C63" s="101"/>
      <c r="D63" s="101"/>
      <c r="E63" s="253"/>
      <c r="F63" s="150" t="s">
        <v>7</v>
      </c>
      <c r="G63" s="151" t="s">
        <v>384</v>
      </c>
      <c r="H63" s="370" t="s">
        <v>272</v>
      </c>
      <c r="I63" s="83" t="s">
        <v>185</v>
      </c>
    </row>
    <row r="64" spans="1:13" ht="18" hidden="1" customHeight="1">
      <c r="A64" s="4">
        <v>63</v>
      </c>
      <c r="B64" s="405"/>
      <c r="C64" s="129"/>
      <c r="D64" s="145"/>
      <c r="E64" s="303" t="s">
        <v>7</v>
      </c>
      <c r="F64" s="303">
        <v>2</v>
      </c>
      <c r="G64" s="164" t="s">
        <v>39</v>
      </c>
      <c r="H64" s="291">
        <v>776427908201000</v>
      </c>
      <c r="I64" s="165" t="s">
        <v>185</v>
      </c>
      <c r="K64" s="59"/>
    </row>
    <row r="65" spans="1:17" ht="18" hidden="1" customHeight="1">
      <c r="A65" s="454">
        <v>64</v>
      </c>
      <c r="B65" s="446" t="s">
        <v>121</v>
      </c>
      <c r="C65" s="129"/>
      <c r="D65" s="442"/>
      <c r="E65" s="163" t="s">
        <v>10</v>
      </c>
      <c r="F65" s="163">
        <v>2</v>
      </c>
      <c r="G65" s="164" t="s">
        <v>39</v>
      </c>
      <c r="H65" s="468" t="s">
        <v>281</v>
      </c>
      <c r="I65" s="165" t="s">
        <v>185</v>
      </c>
    </row>
    <row r="66" spans="1:17" ht="18" hidden="1" customHeight="1">
      <c r="A66" s="454"/>
      <c r="B66" s="443" t="s">
        <v>133</v>
      </c>
      <c r="C66" s="128"/>
      <c r="D66" s="433"/>
      <c r="E66" s="168"/>
      <c r="F66" s="168"/>
      <c r="G66" s="169" t="s">
        <v>39</v>
      </c>
      <c r="H66" s="469"/>
      <c r="I66" s="171" t="s">
        <v>185</v>
      </c>
      <c r="J66" s="90"/>
      <c r="K66" s="90"/>
      <c r="L66" s="90"/>
      <c r="M66" s="90"/>
      <c r="N66" s="90"/>
      <c r="O66" s="90"/>
      <c r="P66" s="90"/>
      <c r="Q66" s="90"/>
    </row>
    <row r="67" spans="1:17" ht="18" hidden="1" customHeight="1">
      <c r="A67" s="454">
        <v>65</v>
      </c>
      <c r="B67" s="232" t="s">
        <v>402</v>
      </c>
      <c r="C67" s="231"/>
      <c r="D67" s="232"/>
      <c r="E67" s="163" t="s">
        <v>7</v>
      </c>
      <c r="F67" s="163">
        <v>2</v>
      </c>
      <c r="G67" s="164" t="s">
        <v>356</v>
      </c>
      <c r="H67" s="367" t="s">
        <v>274</v>
      </c>
      <c r="I67" s="165" t="s">
        <v>185</v>
      </c>
      <c r="K67" s="90"/>
    </row>
    <row r="68" spans="1:17" ht="18" hidden="1" customHeight="1">
      <c r="A68" s="454">
        <v>66</v>
      </c>
      <c r="B68" s="472" t="s">
        <v>118</v>
      </c>
      <c r="C68" s="231"/>
      <c r="D68" s="232"/>
      <c r="E68" s="226" t="s">
        <v>10</v>
      </c>
      <c r="F68" s="226" t="s">
        <v>393</v>
      </c>
      <c r="G68" s="169" t="s">
        <v>356</v>
      </c>
      <c r="H68" s="229" t="s">
        <v>341</v>
      </c>
      <c r="I68" s="171" t="s">
        <v>185</v>
      </c>
      <c r="K68" s="59"/>
    </row>
    <row r="69" spans="1:17" ht="18" hidden="1" customHeight="1">
      <c r="A69" s="4">
        <v>67</v>
      </c>
      <c r="B69" s="60"/>
      <c r="C69" s="136"/>
      <c r="D69" s="162"/>
      <c r="E69" s="303" t="s">
        <v>10</v>
      </c>
      <c r="F69" s="303">
        <v>3</v>
      </c>
      <c r="G69" s="164" t="s">
        <v>359</v>
      </c>
      <c r="H69" s="430" t="s">
        <v>265</v>
      </c>
      <c r="I69" s="165" t="s">
        <v>185</v>
      </c>
    </row>
    <row r="70" spans="1:17" ht="18" customHeight="1">
      <c r="A70" s="4">
        <v>68</v>
      </c>
      <c r="B70" s="144" t="s">
        <v>343</v>
      </c>
      <c r="C70" s="127"/>
      <c r="D70" s="167"/>
      <c r="E70" s="168" t="s">
        <v>10</v>
      </c>
      <c r="F70" s="168">
        <v>2</v>
      </c>
      <c r="G70" s="111" t="s">
        <v>359</v>
      </c>
      <c r="H70" s="264" t="s">
        <v>284</v>
      </c>
      <c r="I70" s="109" t="s">
        <v>185</v>
      </c>
      <c r="K70" s="59"/>
    </row>
    <row r="71" spans="1:17" ht="18" hidden="1" customHeight="1">
      <c r="A71" s="4"/>
      <c r="B71" s="144"/>
      <c r="C71" s="120"/>
      <c r="D71" s="441"/>
      <c r="E71" s="108"/>
      <c r="F71" s="107"/>
      <c r="G71" s="169" t="s">
        <v>359</v>
      </c>
      <c r="H71" s="455"/>
      <c r="I71" s="171" t="s">
        <v>185</v>
      </c>
      <c r="J71" s="60"/>
      <c r="K71" s="59"/>
    </row>
    <row r="72" spans="1:17" ht="18" hidden="1" customHeight="1">
      <c r="A72" s="454">
        <v>69</v>
      </c>
      <c r="B72" s="221" t="s">
        <v>121</v>
      </c>
      <c r="C72" s="129"/>
      <c r="D72" s="442"/>
      <c r="E72" s="451" t="s">
        <v>7</v>
      </c>
      <c r="F72" s="303">
        <v>2</v>
      </c>
      <c r="G72" s="164" t="s">
        <v>360</v>
      </c>
      <c r="H72" s="146" t="s">
        <v>13</v>
      </c>
      <c r="I72" s="165" t="s">
        <v>185</v>
      </c>
    </row>
    <row r="73" spans="1:17" ht="18" hidden="1" customHeight="1">
      <c r="A73" s="454">
        <v>70</v>
      </c>
      <c r="B73" s="443" t="s">
        <v>133</v>
      </c>
      <c r="C73" s="128"/>
      <c r="D73" s="433"/>
      <c r="E73" s="168" t="s">
        <v>10</v>
      </c>
      <c r="F73" s="168">
        <v>2</v>
      </c>
      <c r="G73" s="169" t="s">
        <v>360</v>
      </c>
      <c r="H73" s="294" t="s">
        <v>301</v>
      </c>
      <c r="I73" s="171" t="s">
        <v>185</v>
      </c>
    </row>
    <row r="74" spans="1:17" ht="18" hidden="1" customHeight="1">
      <c r="A74" s="454">
        <v>71</v>
      </c>
      <c r="B74" s="106" t="s">
        <v>266</v>
      </c>
      <c r="C74" s="120"/>
      <c r="D74" s="441"/>
      <c r="E74" s="303" t="s">
        <v>7</v>
      </c>
      <c r="F74" s="303">
        <v>2</v>
      </c>
      <c r="G74" s="164" t="s">
        <v>357</v>
      </c>
      <c r="H74" s="429">
        <v>685794471201000</v>
      </c>
      <c r="I74" s="165" t="s">
        <v>185</v>
      </c>
    </row>
    <row r="75" spans="1:17" ht="18" hidden="1" customHeight="1">
      <c r="A75" s="454">
        <v>72</v>
      </c>
      <c r="B75" s="342" t="s">
        <v>336</v>
      </c>
      <c r="C75" s="128"/>
      <c r="D75" s="433"/>
      <c r="E75" s="168" t="s">
        <v>10</v>
      </c>
      <c r="F75" s="168">
        <v>2</v>
      </c>
      <c r="G75" s="169" t="s">
        <v>357</v>
      </c>
      <c r="H75" s="229">
        <v>583330600201000</v>
      </c>
      <c r="I75" s="171" t="s">
        <v>185</v>
      </c>
    </row>
    <row r="76" spans="1:17" ht="18" hidden="1" customHeight="1">
      <c r="A76" s="4">
        <v>73</v>
      </c>
      <c r="B76" s="2710"/>
      <c r="C76" s="2616"/>
      <c r="D76" s="2711"/>
      <c r="E76" s="107" t="s">
        <v>7</v>
      </c>
      <c r="F76" s="107">
        <v>3</v>
      </c>
      <c r="G76" s="111" t="s">
        <v>358</v>
      </c>
      <c r="H76" s="122">
        <v>81018814201000</v>
      </c>
      <c r="I76" s="109" t="s">
        <v>185</v>
      </c>
      <c r="L76" s="11"/>
    </row>
    <row r="77" spans="1:17" ht="18" hidden="1" customHeight="1">
      <c r="A77" s="454">
        <v>74</v>
      </c>
      <c r="B77" s="232" t="s">
        <v>402</v>
      </c>
      <c r="C77" s="231"/>
      <c r="D77" s="232"/>
      <c r="E77" s="110" t="s">
        <v>10</v>
      </c>
      <c r="F77" s="110">
        <v>2</v>
      </c>
      <c r="G77" s="111" t="s">
        <v>358</v>
      </c>
      <c r="H77" s="274" t="s">
        <v>283</v>
      </c>
      <c r="I77" s="109" t="s">
        <v>185</v>
      </c>
      <c r="K77" s="59"/>
      <c r="L77" s="26"/>
      <c r="M77" s="26"/>
    </row>
    <row r="78" spans="1:17" ht="18" hidden="1" customHeight="1">
      <c r="A78" s="454"/>
      <c r="B78" s="472" t="s">
        <v>118</v>
      </c>
      <c r="C78" s="231"/>
      <c r="D78" s="232"/>
      <c r="E78" s="110"/>
      <c r="F78" s="110"/>
      <c r="G78" s="111" t="s">
        <v>358</v>
      </c>
      <c r="H78" s="470"/>
      <c r="I78" s="109" t="s">
        <v>185</v>
      </c>
      <c r="J78" s="90"/>
      <c r="K78" s="89"/>
      <c r="L78" s="102"/>
      <c r="M78" s="102"/>
      <c r="N78" s="90"/>
      <c r="O78" s="90"/>
      <c r="P78" s="90"/>
      <c r="Q78" s="90"/>
    </row>
    <row r="79" spans="1:17" ht="18" hidden="1" customHeight="1">
      <c r="A79" s="454">
        <v>75</v>
      </c>
      <c r="B79" s="172" t="s">
        <v>266</v>
      </c>
      <c r="C79" s="336"/>
      <c r="D79" s="348"/>
      <c r="E79" s="312" t="s">
        <v>10</v>
      </c>
      <c r="F79" s="312"/>
      <c r="G79" s="175" t="s">
        <v>217</v>
      </c>
      <c r="H79" s="408" t="s">
        <v>285</v>
      </c>
      <c r="I79" s="177" t="s">
        <v>185</v>
      </c>
      <c r="K79" s="59"/>
      <c r="L79" s="59"/>
      <c r="M79" s="59"/>
    </row>
    <row r="80" spans="1:17" ht="18" hidden="1" customHeight="1">
      <c r="A80" s="454">
        <v>76</v>
      </c>
      <c r="B80" s="208" t="s">
        <v>336</v>
      </c>
      <c r="C80" s="140"/>
      <c r="D80" s="434"/>
      <c r="E80" s="179" t="s">
        <v>10</v>
      </c>
      <c r="F80" s="179">
        <v>3</v>
      </c>
      <c r="G80" s="180" t="s">
        <v>217</v>
      </c>
      <c r="H80" s="315" t="s">
        <v>304</v>
      </c>
      <c r="I80" s="182" t="s">
        <v>185</v>
      </c>
    </row>
    <row r="81" spans="1:17" ht="18" hidden="1" customHeight="1">
      <c r="A81" s="4">
        <v>77</v>
      </c>
      <c r="B81" s="2710"/>
      <c r="C81" s="2616"/>
      <c r="D81" s="2711"/>
      <c r="E81" s="112" t="s">
        <v>7</v>
      </c>
      <c r="F81" s="112">
        <v>2</v>
      </c>
      <c r="G81" s="113" t="s">
        <v>218</v>
      </c>
      <c r="H81" s="202" t="s">
        <v>247</v>
      </c>
      <c r="I81" s="115" t="s">
        <v>185</v>
      </c>
      <c r="K81" s="26"/>
      <c r="L81" s="26"/>
      <c r="M81" s="26"/>
    </row>
    <row r="82" spans="1:17" ht="18" hidden="1" customHeight="1">
      <c r="A82" s="454">
        <v>78</v>
      </c>
      <c r="B82" s="203" t="s">
        <v>402</v>
      </c>
      <c r="C82" s="205"/>
      <c r="D82" s="203"/>
      <c r="E82" s="119"/>
      <c r="F82" s="119"/>
      <c r="G82" s="113" t="s">
        <v>218</v>
      </c>
      <c r="H82" s="340" t="s">
        <v>280</v>
      </c>
      <c r="I82" s="115" t="s">
        <v>185</v>
      </c>
      <c r="K82" s="2565"/>
      <c r="L82" s="2565"/>
      <c r="M82" s="2565"/>
    </row>
    <row r="83" spans="1:17" ht="18" hidden="1" customHeight="1" thickBot="1">
      <c r="A83" s="454"/>
      <c r="B83" s="203" t="s">
        <v>118</v>
      </c>
      <c r="C83" s="205"/>
      <c r="D83" s="203"/>
      <c r="E83" s="119"/>
      <c r="F83" s="119"/>
      <c r="G83" s="113" t="s">
        <v>218</v>
      </c>
      <c r="H83" s="202"/>
      <c r="I83" s="115" t="s">
        <v>185</v>
      </c>
      <c r="J83" s="90"/>
      <c r="K83" s="90"/>
      <c r="L83" s="90"/>
      <c r="M83" s="90"/>
      <c r="N83" s="90"/>
      <c r="O83" s="90"/>
      <c r="P83" s="90"/>
      <c r="Q83" s="90"/>
    </row>
    <row r="84" spans="1:17" ht="18" hidden="1" customHeight="1">
      <c r="A84" s="454">
        <v>81</v>
      </c>
      <c r="B84" s="184" t="s">
        <v>176</v>
      </c>
      <c r="C84" s="398"/>
      <c r="D84" s="398"/>
      <c r="E84" s="399"/>
      <c r="F84" s="156" t="s">
        <v>7</v>
      </c>
      <c r="G84" s="157" t="s">
        <v>186</v>
      </c>
      <c r="H84" s="400" t="s">
        <v>265</v>
      </c>
      <c r="I84" s="159" t="s">
        <v>186</v>
      </c>
    </row>
    <row r="85" spans="1:17" ht="18" hidden="1" customHeight="1">
      <c r="A85" s="454">
        <v>82</v>
      </c>
      <c r="B85" s="147" t="s">
        <v>89</v>
      </c>
      <c r="C85" s="124"/>
      <c r="D85" s="124"/>
      <c r="E85" s="149"/>
      <c r="F85" s="69" t="s">
        <v>10</v>
      </c>
      <c r="G85" s="151" t="s">
        <v>186</v>
      </c>
      <c r="H85" s="302" t="s">
        <v>285</v>
      </c>
      <c r="I85" s="83" t="s">
        <v>186</v>
      </c>
      <c r="K85" s="59"/>
    </row>
    <row r="86" spans="1:17" ht="18" hidden="1" customHeight="1">
      <c r="A86" s="454">
        <v>83</v>
      </c>
      <c r="B86" s="228" t="s">
        <v>176</v>
      </c>
      <c r="C86" s="334"/>
      <c r="D86" s="334"/>
      <c r="E86" s="163"/>
      <c r="F86" s="163"/>
      <c r="G86" s="164" t="s">
        <v>361</v>
      </c>
      <c r="H86" s="418" t="s">
        <v>334</v>
      </c>
      <c r="I86" s="165" t="s">
        <v>186</v>
      </c>
      <c r="J86" s="60"/>
      <c r="K86" s="59"/>
    </row>
    <row r="87" spans="1:17" ht="18" hidden="1" customHeight="1">
      <c r="A87" s="454">
        <v>84</v>
      </c>
      <c r="B87" s="423" t="s">
        <v>29</v>
      </c>
      <c r="C87" s="128"/>
      <c r="D87" s="225"/>
      <c r="E87" s="168" t="s">
        <v>7</v>
      </c>
      <c r="F87" s="168">
        <v>3</v>
      </c>
      <c r="G87" s="169" t="s">
        <v>361</v>
      </c>
      <c r="H87" s="368" t="s">
        <v>295</v>
      </c>
      <c r="I87" s="171" t="s">
        <v>186</v>
      </c>
      <c r="J87" s="60"/>
      <c r="K87" s="59"/>
    </row>
    <row r="88" spans="1:17" ht="18" hidden="1" customHeight="1">
      <c r="A88" s="454">
        <v>87</v>
      </c>
      <c r="B88" s="161" t="s">
        <v>89</v>
      </c>
      <c r="C88" s="334"/>
      <c r="D88" s="334"/>
      <c r="E88" s="324"/>
      <c r="F88" s="303"/>
      <c r="G88" s="424" t="s">
        <v>399</v>
      </c>
      <c r="H88" s="367"/>
      <c r="I88" s="425" t="s">
        <v>186</v>
      </c>
      <c r="J88" s="29"/>
      <c r="K88" s="59"/>
    </row>
    <row r="89" spans="1:17" ht="18" hidden="1" customHeight="1">
      <c r="A89" s="454">
        <v>88</v>
      </c>
      <c r="B89" s="166" t="s">
        <v>100</v>
      </c>
      <c r="C89" s="127"/>
      <c r="D89" s="127"/>
      <c r="E89" s="292"/>
      <c r="F89" s="235"/>
      <c r="G89" s="426" t="s">
        <v>399</v>
      </c>
      <c r="H89" s="368"/>
      <c r="I89" s="427" t="s">
        <v>186</v>
      </c>
      <c r="J89" s="29"/>
    </row>
    <row r="90" spans="1:17" ht="18" hidden="1" customHeight="1">
      <c r="A90" s="454">
        <v>87</v>
      </c>
      <c r="B90" s="106" t="s">
        <v>89</v>
      </c>
      <c r="C90" s="231"/>
      <c r="D90" s="232"/>
      <c r="E90" s="110" t="s">
        <v>7</v>
      </c>
      <c r="F90" s="110">
        <v>2</v>
      </c>
      <c r="G90" s="111" t="s">
        <v>362</v>
      </c>
      <c r="H90" s="201" t="s">
        <v>269</v>
      </c>
      <c r="I90" s="109" t="s">
        <v>186</v>
      </c>
    </row>
    <row r="91" spans="1:17" ht="18" hidden="1" customHeight="1">
      <c r="A91" s="454">
        <v>88</v>
      </c>
      <c r="B91" s="232" t="s">
        <v>100</v>
      </c>
      <c r="C91" s="231"/>
      <c r="D91" s="232"/>
      <c r="E91" s="110" t="s">
        <v>10</v>
      </c>
      <c r="F91" s="110">
        <v>3</v>
      </c>
      <c r="G91" s="111" t="s">
        <v>362</v>
      </c>
      <c r="H91" s="422">
        <v>583330824201000</v>
      </c>
      <c r="I91" s="109" t="s">
        <v>186</v>
      </c>
      <c r="K91" s="59"/>
    </row>
    <row r="92" spans="1:17" ht="18" hidden="1" customHeight="1">
      <c r="A92" s="454">
        <v>89</v>
      </c>
      <c r="B92" s="206" t="s">
        <v>176</v>
      </c>
      <c r="C92" s="336"/>
      <c r="D92" s="336"/>
      <c r="E92" s="174"/>
      <c r="F92" s="174"/>
      <c r="G92" s="175" t="s">
        <v>219</v>
      </c>
      <c r="H92" s="132"/>
      <c r="I92" s="177" t="s">
        <v>186</v>
      </c>
      <c r="K92" s="59"/>
    </row>
    <row r="93" spans="1:17" ht="18" hidden="1" customHeight="1">
      <c r="A93" s="454">
        <v>90</v>
      </c>
      <c r="B93" s="208" t="s">
        <v>29</v>
      </c>
      <c r="C93" s="139"/>
      <c r="D93" s="139"/>
      <c r="E93" s="179"/>
      <c r="F93" s="179"/>
      <c r="G93" s="180" t="s">
        <v>219</v>
      </c>
      <c r="H93" s="210"/>
      <c r="I93" s="182" t="s">
        <v>186</v>
      </c>
    </row>
    <row r="94" spans="1:17" ht="18" hidden="1" customHeight="1">
      <c r="A94" s="454">
        <v>91</v>
      </c>
      <c r="B94" s="172" t="s">
        <v>89</v>
      </c>
      <c r="C94" s="336"/>
      <c r="D94" s="336"/>
      <c r="E94" s="420" t="s">
        <v>7</v>
      </c>
      <c r="F94" s="420">
        <v>2</v>
      </c>
      <c r="G94" s="175" t="s">
        <v>262</v>
      </c>
      <c r="H94" s="421"/>
      <c r="I94" s="177" t="s">
        <v>186</v>
      </c>
      <c r="K94" s="26"/>
      <c r="L94" s="26"/>
      <c r="M94" s="26"/>
    </row>
    <row r="95" spans="1:17" ht="18" hidden="1" customHeight="1">
      <c r="A95" s="454">
        <v>92</v>
      </c>
      <c r="B95" s="374" t="s">
        <v>100</v>
      </c>
      <c r="C95" s="140"/>
      <c r="D95" s="140"/>
      <c r="E95" s="179"/>
      <c r="F95" s="179"/>
      <c r="G95" s="180" t="s">
        <v>262</v>
      </c>
      <c r="H95" s="352"/>
      <c r="I95" s="182" t="s">
        <v>186</v>
      </c>
      <c r="K95" s="59"/>
    </row>
    <row r="96" spans="1:17" ht="18" hidden="1" customHeight="1">
      <c r="A96" s="454">
        <v>93</v>
      </c>
      <c r="B96" s="409" t="s">
        <v>176</v>
      </c>
      <c r="C96" s="183"/>
      <c r="D96" s="183"/>
      <c r="E96" s="188"/>
      <c r="F96" s="190">
        <v>3</v>
      </c>
      <c r="G96" s="191" t="s">
        <v>220</v>
      </c>
      <c r="H96" s="410" t="s">
        <v>306</v>
      </c>
      <c r="I96" s="193" t="s">
        <v>186</v>
      </c>
    </row>
    <row r="97" spans="1:17" ht="18" hidden="1" customHeight="1" thickBot="1">
      <c r="A97" s="454">
        <v>94</v>
      </c>
      <c r="B97" s="419" t="s">
        <v>29</v>
      </c>
      <c r="C97" s="419"/>
      <c r="D97" s="419"/>
      <c r="E97" s="194"/>
      <c r="F97" s="195"/>
      <c r="G97" s="196" t="s">
        <v>220</v>
      </c>
      <c r="H97" s="245"/>
      <c r="I97" s="198" t="s">
        <v>186</v>
      </c>
    </row>
    <row r="98" spans="1:17" ht="18" hidden="1" customHeight="1">
      <c r="A98" s="454">
        <v>29</v>
      </c>
      <c r="B98" s="91" t="s">
        <v>27</v>
      </c>
      <c r="C98" s="92"/>
      <c r="D98" s="246"/>
      <c r="E98" s="247"/>
      <c r="F98" s="248" t="s">
        <v>7</v>
      </c>
      <c r="G98" s="249" t="s">
        <v>21</v>
      </c>
      <c r="H98" s="250" t="s">
        <v>297</v>
      </c>
      <c r="I98" s="251" t="s">
        <v>21</v>
      </c>
      <c r="J98" s="60"/>
    </row>
    <row r="99" spans="1:17" ht="18" hidden="1" customHeight="1">
      <c r="A99" s="454">
        <v>30</v>
      </c>
      <c r="B99" s="68" t="s">
        <v>113</v>
      </c>
      <c r="C99" s="125"/>
      <c r="D99" s="252"/>
      <c r="E99" s="253"/>
      <c r="F99" s="69" t="s">
        <v>7</v>
      </c>
      <c r="G99" s="254" t="s">
        <v>21</v>
      </c>
      <c r="H99" s="255" t="s">
        <v>309</v>
      </c>
      <c r="I99" s="256" t="s">
        <v>21</v>
      </c>
      <c r="J99" s="60"/>
    </row>
    <row r="100" spans="1:17" ht="18" hidden="1" customHeight="1">
      <c r="A100" s="4"/>
      <c r="B100" s="74"/>
      <c r="C100" s="62"/>
      <c r="D100" s="456"/>
      <c r="E100" s="457"/>
      <c r="F100" s="65"/>
      <c r="G100" s="72"/>
      <c r="H100" s="458"/>
      <c r="I100" s="73"/>
      <c r="J100" s="90"/>
      <c r="K100" s="90"/>
      <c r="L100" s="90"/>
      <c r="M100" s="90"/>
      <c r="N100" s="90"/>
      <c r="O100" s="90"/>
      <c r="P100" s="90"/>
      <c r="Q100" s="90"/>
    </row>
    <row r="101" spans="1:17" ht="18" hidden="1" customHeight="1">
      <c r="A101" s="454">
        <v>31</v>
      </c>
      <c r="B101" s="233" t="s">
        <v>27</v>
      </c>
      <c r="C101" s="143"/>
      <c r="D101" s="257"/>
      <c r="E101" s="107" t="s">
        <v>394</v>
      </c>
      <c r="F101" s="107">
        <v>2</v>
      </c>
      <c r="G101" s="111" t="s">
        <v>349</v>
      </c>
      <c r="H101" s="201" t="s">
        <v>289</v>
      </c>
      <c r="I101" s="109" t="s">
        <v>21</v>
      </c>
      <c r="J101" s="60"/>
    </row>
    <row r="102" spans="1:17" ht="18" hidden="1" customHeight="1">
      <c r="A102" s="454">
        <v>32</v>
      </c>
      <c r="B102" s="230" t="s">
        <v>113</v>
      </c>
      <c r="C102" s="121"/>
      <c r="D102" s="258"/>
      <c r="E102" s="107" t="s">
        <v>7</v>
      </c>
      <c r="F102" s="107">
        <v>2</v>
      </c>
      <c r="G102" s="111" t="s">
        <v>349</v>
      </c>
      <c r="H102" s="259" t="s">
        <v>309</v>
      </c>
      <c r="I102" s="109" t="s">
        <v>21</v>
      </c>
      <c r="J102" s="60"/>
    </row>
    <row r="103" spans="1:17" ht="18" hidden="1" customHeight="1">
      <c r="A103" s="4"/>
      <c r="B103" s="230"/>
      <c r="C103" s="121"/>
      <c r="D103" s="258"/>
      <c r="E103" s="107"/>
      <c r="F103" s="107"/>
      <c r="G103" s="111"/>
      <c r="H103" s="259"/>
      <c r="I103" s="109"/>
      <c r="J103" s="90"/>
      <c r="K103" s="90"/>
      <c r="L103" s="90"/>
      <c r="M103" s="90"/>
      <c r="N103" s="90"/>
      <c r="O103" s="90"/>
      <c r="P103" s="90"/>
      <c r="Q103" s="90"/>
    </row>
    <row r="104" spans="1:17" ht="18" hidden="1" customHeight="1">
      <c r="A104" s="454">
        <v>33</v>
      </c>
      <c r="B104" s="95" t="s">
        <v>27</v>
      </c>
      <c r="C104" s="96"/>
      <c r="D104" s="97"/>
      <c r="E104" s="174" t="s">
        <v>7</v>
      </c>
      <c r="F104" s="174"/>
      <c r="G104" s="175" t="s">
        <v>212</v>
      </c>
      <c r="H104" s="176" t="s">
        <v>297</v>
      </c>
      <c r="I104" s="177" t="s">
        <v>21</v>
      </c>
      <c r="J104" s="60"/>
    </row>
    <row r="105" spans="1:17" ht="18" hidden="1" customHeight="1" thickBot="1">
      <c r="A105" s="454">
        <v>34</v>
      </c>
      <c r="B105" s="261" t="s">
        <v>113</v>
      </c>
      <c r="C105" s="123"/>
      <c r="D105" s="262"/>
      <c r="E105" s="212" t="s">
        <v>7</v>
      </c>
      <c r="F105" s="212">
        <v>2</v>
      </c>
      <c r="G105" s="213" t="s">
        <v>212</v>
      </c>
      <c r="H105" s="263"/>
      <c r="I105" s="214" t="s">
        <v>21</v>
      </c>
      <c r="J105" s="60"/>
    </row>
    <row r="106" spans="1:17" ht="18" hidden="1" customHeight="1" thickBot="1">
      <c r="A106" s="4"/>
      <c r="B106" s="100"/>
      <c r="C106" s="459"/>
      <c r="D106" s="460"/>
      <c r="E106" s="119"/>
      <c r="F106" s="119"/>
      <c r="G106" s="113"/>
      <c r="H106" s="461"/>
      <c r="I106" s="115"/>
      <c r="J106" s="90"/>
      <c r="K106" s="90"/>
      <c r="L106" s="90"/>
      <c r="M106" s="90"/>
      <c r="N106" s="90"/>
      <c r="O106" s="90"/>
      <c r="P106" s="90"/>
      <c r="Q106" s="90"/>
    </row>
    <row r="107" spans="1:17" ht="18" hidden="1" customHeight="1">
      <c r="A107" s="454">
        <v>95</v>
      </c>
      <c r="B107" s="2679" t="s">
        <v>305</v>
      </c>
      <c r="C107" s="2680"/>
      <c r="D107" s="2681"/>
      <c r="E107" s="93"/>
      <c r="F107" s="156" t="s">
        <v>7</v>
      </c>
      <c r="G107" s="157" t="s">
        <v>187</v>
      </c>
      <c r="H107" s="412" t="s">
        <v>194</v>
      </c>
      <c r="I107" s="159" t="s">
        <v>187</v>
      </c>
      <c r="M107" s="411"/>
    </row>
    <row r="108" spans="1:17" ht="18" hidden="1" customHeight="1">
      <c r="A108" s="454">
        <v>96</v>
      </c>
      <c r="B108" s="2682" t="s">
        <v>121</v>
      </c>
      <c r="C108" s="2683"/>
      <c r="D108" s="2684"/>
      <c r="E108" s="413"/>
      <c r="F108" s="150" t="s">
        <v>10</v>
      </c>
      <c r="G108" s="151" t="s">
        <v>187</v>
      </c>
      <c r="H108" s="414" t="s">
        <v>285</v>
      </c>
      <c r="I108" s="83" t="s">
        <v>187</v>
      </c>
    </row>
    <row r="109" spans="1:17" ht="18" hidden="1" customHeight="1">
      <c r="A109" s="454">
        <v>97</v>
      </c>
      <c r="B109" s="2685" t="s">
        <v>305</v>
      </c>
      <c r="C109" s="2686"/>
      <c r="D109" s="2687"/>
      <c r="E109" s="303" t="s">
        <v>7</v>
      </c>
      <c r="F109" s="303">
        <v>2</v>
      </c>
      <c r="G109" s="164" t="s">
        <v>355</v>
      </c>
      <c r="H109" s="366">
        <v>577535255201000</v>
      </c>
      <c r="I109" s="165" t="s">
        <v>187</v>
      </c>
    </row>
    <row r="110" spans="1:17" ht="18" hidden="1" customHeight="1">
      <c r="A110" s="454">
        <v>98</v>
      </c>
      <c r="B110" s="2674" t="s">
        <v>121</v>
      </c>
      <c r="C110" s="2675"/>
      <c r="D110" s="2676"/>
      <c r="E110" s="168" t="s">
        <v>10</v>
      </c>
      <c r="F110" s="168">
        <v>2</v>
      </c>
      <c r="G110" s="169" t="s">
        <v>355</v>
      </c>
      <c r="H110" s="415" t="s">
        <v>273</v>
      </c>
      <c r="I110" s="171" t="s">
        <v>187</v>
      </c>
    </row>
    <row r="111" spans="1:17" ht="18" hidden="1" customHeight="1">
      <c r="A111" s="454">
        <v>99</v>
      </c>
      <c r="B111" s="2688" t="s">
        <v>305</v>
      </c>
      <c r="C111" s="2689"/>
      <c r="D111" s="2690"/>
      <c r="E111" s="119" t="s">
        <v>7</v>
      </c>
      <c r="F111" s="119">
        <v>2</v>
      </c>
      <c r="G111" s="113" t="s">
        <v>333</v>
      </c>
      <c r="H111" s="339" t="s">
        <v>278</v>
      </c>
      <c r="I111" s="260" t="s">
        <v>187</v>
      </c>
    </row>
    <row r="112" spans="1:17" ht="18" hidden="1" customHeight="1" thickBot="1">
      <c r="A112" s="454">
        <v>100</v>
      </c>
      <c r="B112" s="2691" t="s">
        <v>121</v>
      </c>
      <c r="C112" s="2692"/>
      <c r="D112" s="2693"/>
      <c r="E112" s="212"/>
      <c r="F112" s="212"/>
      <c r="G112" s="213" t="s">
        <v>333</v>
      </c>
      <c r="H112" s="416" t="s">
        <v>296</v>
      </c>
      <c r="I112" s="417" t="s">
        <v>187</v>
      </c>
    </row>
    <row r="113" spans="1:11" ht="18" hidden="1" customHeight="1">
      <c r="A113" s="454">
        <v>101</v>
      </c>
      <c r="B113" s="2718" t="s">
        <v>294</v>
      </c>
      <c r="C113" s="2719"/>
      <c r="D113" s="2720"/>
      <c r="E113" s="156"/>
      <c r="F113" s="156" t="s">
        <v>7</v>
      </c>
      <c r="G113" s="157" t="s">
        <v>238</v>
      </c>
      <c r="H113" s="378"/>
      <c r="I113" s="159" t="s">
        <v>238</v>
      </c>
    </row>
    <row r="114" spans="1:11" ht="25.5" hidden="1" customHeight="1">
      <c r="A114" s="454">
        <v>102</v>
      </c>
      <c r="B114" s="71" t="s">
        <v>45</v>
      </c>
      <c r="C114" s="63"/>
      <c r="D114" s="64"/>
      <c r="E114" s="85"/>
      <c r="F114" s="76" t="s">
        <v>7</v>
      </c>
      <c r="G114" s="84" t="s">
        <v>238</v>
      </c>
      <c r="H114" s="86">
        <v>577535248201000</v>
      </c>
      <c r="I114" s="78" t="s">
        <v>238</v>
      </c>
    </row>
    <row r="115" spans="1:11" ht="18" hidden="1" customHeight="1">
      <c r="A115" s="454">
        <v>103</v>
      </c>
      <c r="B115" s="2728" t="s">
        <v>294</v>
      </c>
      <c r="C115" s="2729"/>
      <c r="D115" s="2730"/>
      <c r="E115" s="163" t="s">
        <v>7</v>
      </c>
      <c r="F115" s="163">
        <v>2</v>
      </c>
      <c r="G115" s="164" t="s">
        <v>364</v>
      </c>
      <c r="H115" s="234" t="s">
        <v>272</v>
      </c>
      <c r="I115" s="165" t="s">
        <v>238</v>
      </c>
    </row>
    <row r="116" spans="1:11" ht="24" hidden="1" customHeight="1">
      <c r="A116" s="454">
        <v>104</v>
      </c>
      <c r="B116" s="224" t="s">
        <v>45</v>
      </c>
      <c r="C116" s="128"/>
      <c r="D116" s="225"/>
      <c r="E116" s="168" t="s">
        <v>7</v>
      </c>
      <c r="F116" s="168">
        <v>2</v>
      </c>
      <c r="G116" s="169" t="s">
        <v>364</v>
      </c>
      <c r="H116" s="344" t="s">
        <v>278</v>
      </c>
      <c r="I116" s="171" t="s">
        <v>238</v>
      </c>
    </row>
    <row r="117" spans="1:11" ht="18" hidden="1" customHeight="1">
      <c r="A117" s="454">
        <v>105</v>
      </c>
      <c r="B117" s="2731" t="s">
        <v>294</v>
      </c>
      <c r="C117" s="2732"/>
      <c r="D117" s="2733"/>
      <c r="E117" s="119" t="s">
        <v>7</v>
      </c>
      <c r="F117" s="119">
        <v>3</v>
      </c>
      <c r="G117" s="113" t="s">
        <v>234</v>
      </c>
      <c r="H117" s="340" t="s">
        <v>249</v>
      </c>
      <c r="I117" s="260" t="s">
        <v>238</v>
      </c>
    </row>
    <row r="118" spans="1:11" ht="18" hidden="1" customHeight="1" thickBot="1">
      <c r="A118" s="454">
        <v>106</v>
      </c>
      <c r="B118" s="208" t="s">
        <v>45</v>
      </c>
      <c r="C118" s="140"/>
      <c r="D118" s="209"/>
      <c r="E118" s="119"/>
      <c r="F118" s="119"/>
      <c r="G118" s="113" t="s">
        <v>234</v>
      </c>
      <c r="H118" s="116"/>
      <c r="I118" s="260" t="s">
        <v>238</v>
      </c>
    </row>
    <row r="119" spans="1:11" ht="18" hidden="1" customHeight="1">
      <c r="A119" s="454">
        <v>11</v>
      </c>
      <c r="B119" s="2630" t="s">
        <v>104</v>
      </c>
      <c r="C119" s="2631"/>
      <c r="D119" s="2632"/>
      <c r="E119" s="156" t="s">
        <v>7</v>
      </c>
      <c r="F119" s="77"/>
      <c r="G119" s="78" t="s">
        <v>253</v>
      </c>
      <c r="H119" s="79"/>
      <c r="I119" s="80" t="s">
        <v>392</v>
      </c>
      <c r="J119" s="60"/>
    </row>
    <row r="120" spans="1:11" ht="18" hidden="1" customHeight="1">
      <c r="A120" s="454">
        <v>12</v>
      </c>
      <c r="B120" s="81" t="s">
        <v>32</v>
      </c>
      <c r="C120" s="82"/>
      <c r="D120" s="82"/>
      <c r="E120" s="370" t="s">
        <v>10</v>
      </c>
      <c r="F120" s="77"/>
      <c r="G120" s="83" t="s">
        <v>253</v>
      </c>
      <c r="H120" s="79"/>
      <c r="I120" s="80" t="s">
        <v>392</v>
      </c>
      <c r="J120" s="60"/>
    </row>
    <row r="121" spans="1:11" ht="18" hidden="1" customHeight="1">
      <c r="A121" s="454">
        <v>35</v>
      </c>
      <c r="B121" s="2625" t="s">
        <v>104</v>
      </c>
      <c r="C121" s="2626"/>
      <c r="D121" s="2627"/>
      <c r="E121" s="107" t="s">
        <v>7</v>
      </c>
      <c r="F121" s="107">
        <v>2</v>
      </c>
      <c r="G121" s="111" t="s">
        <v>363</v>
      </c>
      <c r="H121" s="264" t="s">
        <v>270</v>
      </c>
      <c r="I121" s="109" t="s">
        <v>392</v>
      </c>
      <c r="J121" s="60"/>
    </row>
    <row r="122" spans="1:11" ht="18" hidden="1" customHeight="1" thickBot="1">
      <c r="A122" s="454">
        <v>36</v>
      </c>
      <c r="B122" s="371" t="s">
        <v>32</v>
      </c>
      <c r="C122" s="372"/>
      <c r="D122" s="372"/>
      <c r="E122" s="107" t="s">
        <v>10</v>
      </c>
      <c r="F122" s="107">
        <v>2</v>
      </c>
      <c r="G122" s="111" t="s">
        <v>363</v>
      </c>
      <c r="H122" s="265" t="s">
        <v>207</v>
      </c>
      <c r="I122" s="109" t="s">
        <v>392</v>
      </c>
      <c r="J122" s="60"/>
    </row>
    <row r="123" spans="1:11" ht="18" hidden="1" customHeight="1">
      <c r="A123" s="454">
        <v>107</v>
      </c>
      <c r="B123" s="444" t="s">
        <v>6</v>
      </c>
      <c r="C123" s="377"/>
      <c r="D123" s="377"/>
      <c r="E123" s="377"/>
      <c r="F123" s="156" t="s">
        <v>7</v>
      </c>
      <c r="G123" s="157" t="s">
        <v>188</v>
      </c>
      <c r="H123" s="378"/>
      <c r="I123" s="159" t="s">
        <v>188</v>
      </c>
    </row>
    <row r="124" spans="1:11" ht="18" hidden="1" customHeight="1">
      <c r="A124" s="454">
        <v>108</v>
      </c>
      <c r="B124" s="77" t="s">
        <v>387</v>
      </c>
      <c r="C124" s="287"/>
      <c r="D124" s="76"/>
      <c r="E124" s="253"/>
      <c r="F124" s="150" t="s">
        <v>7</v>
      </c>
      <c r="G124" s="151" t="s">
        <v>188</v>
      </c>
      <c r="H124" s="379" t="s">
        <v>334</v>
      </c>
      <c r="I124" s="83" t="s">
        <v>188</v>
      </c>
      <c r="K124" s="9"/>
    </row>
    <row r="125" spans="1:11" ht="18" hidden="1" customHeight="1">
      <c r="A125" s="454">
        <v>109</v>
      </c>
      <c r="B125" s="2712" t="s">
        <v>40</v>
      </c>
      <c r="C125" s="2713"/>
      <c r="D125" s="2714"/>
      <c r="E125" s="303" t="s">
        <v>7</v>
      </c>
      <c r="F125" s="303">
        <v>2</v>
      </c>
      <c r="G125" s="164" t="s">
        <v>365</v>
      </c>
      <c r="H125" s="291"/>
      <c r="I125" s="165" t="s">
        <v>188</v>
      </c>
      <c r="K125" s="26"/>
    </row>
    <row r="126" spans="1:11" ht="18" hidden="1" customHeight="1">
      <c r="A126" s="4">
        <v>110</v>
      </c>
      <c r="B126" s="2560" t="s">
        <v>105</v>
      </c>
      <c r="C126" s="2560"/>
      <c r="D126" s="2561"/>
      <c r="E126" s="107" t="s">
        <v>10</v>
      </c>
      <c r="F126" s="107">
        <v>2</v>
      </c>
      <c r="G126" s="111" t="s">
        <v>365</v>
      </c>
      <c r="H126" s="199"/>
      <c r="I126" s="109" t="s">
        <v>188</v>
      </c>
    </row>
    <row r="127" spans="1:11" ht="18" hidden="1" customHeight="1">
      <c r="A127" s="454">
        <v>110</v>
      </c>
      <c r="B127" s="342" t="s">
        <v>131</v>
      </c>
      <c r="C127" s="449"/>
      <c r="D127" s="450"/>
      <c r="E127" s="168"/>
      <c r="F127" s="168"/>
      <c r="G127" s="169" t="s">
        <v>365</v>
      </c>
      <c r="H127" s="229"/>
      <c r="I127" s="171" t="s">
        <v>188</v>
      </c>
      <c r="J127" s="60"/>
      <c r="K127" s="90"/>
    </row>
    <row r="128" spans="1:11" ht="18" hidden="1" customHeight="1">
      <c r="A128" s="4">
        <v>111</v>
      </c>
      <c r="B128" s="2734"/>
      <c r="C128" s="2735"/>
      <c r="D128" s="2736"/>
      <c r="E128" s="303" t="s">
        <v>7</v>
      </c>
      <c r="F128" s="303">
        <v>2</v>
      </c>
      <c r="G128" s="164" t="s">
        <v>366</v>
      </c>
      <c r="H128" s="325" t="s">
        <v>270</v>
      </c>
      <c r="I128" s="165" t="s">
        <v>188</v>
      </c>
    </row>
    <row r="129" spans="1:17" ht="18" hidden="1" customHeight="1">
      <c r="A129" s="454">
        <v>112</v>
      </c>
      <c r="B129" s="2734" t="s">
        <v>132</v>
      </c>
      <c r="C129" s="2735"/>
      <c r="D129" s="2736"/>
      <c r="E129" s="163" t="s">
        <v>10</v>
      </c>
      <c r="F129" s="163">
        <v>2</v>
      </c>
      <c r="G129" s="164" t="s">
        <v>366</v>
      </c>
      <c r="H129" s="291">
        <v>583385174201000</v>
      </c>
      <c r="I129" s="165" t="s">
        <v>188</v>
      </c>
    </row>
    <row r="130" spans="1:17" ht="18" hidden="1" customHeight="1">
      <c r="A130" s="463"/>
      <c r="B130" s="342" t="s">
        <v>90</v>
      </c>
      <c r="C130" s="343"/>
      <c r="D130" s="433"/>
      <c r="E130" s="168"/>
      <c r="F130" s="168"/>
      <c r="G130" s="169" t="s">
        <v>366</v>
      </c>
      <c r="H130" s="304"/>
      <c r="I130" s="171" t="s">
        <v>188</v>
      </c>
      <c r="J130" s="90"/>
      <c r="K130" s="90"/>
      <c r="L130" s="90"/>
      <c r="M130" s="90"/>
      <c r="N130" s="90"/>
      <c r="O130" s="90"/>
      <c r="P130" s="90"/>
      <c r="Q130" s="90"/>
    </row>
    <row r="131" spans="1:17" ht="18" hidden="1" customHeight="1">
      <c r="A131" s="463">
        <v>113</v>
      </c>
      <c r="B131" s="2685" t="s">
        <v>6</v>
      </c>
      <c r="C131" s="2686"/>
      <c r="D131" s="2687"/>
      <c r="E131" s="163" t="s">
        <v>7</v>
      </c>
      <c r="F131" s="163"/>
      <c r="G131" s="164" t="s">
        <v>367</v>
      </c>
      <c r="H131" s="325" t="s">
        <v>297</v>
      </c>
      <c r="I131" s="165" t="s">
        <v>188</v>
      </c>
    </row>
    <row r="132" spans="1:17" ht="18" hidden="1" customHeight="1">
      <c r="A132" s="463">
        <v>114</v>
      </c>
      <c r="B132" s="2694" t="s">
        <v>9</v>
      </c>
      <c r="C132" s="2695"/>
      <c r="D132" s="2696"/>
      <c r="E132" s="168" t="s">
        <v>10</v>
      </c>
      <c r="F132" s="168">
        <v>2</v>
      </c>
      <c r="G132" s="169" t="s">
        <v>367</v>
      </c>
      <c r="H132" s="294" t="s">
        <v>275</v>
      </c>
      <c r="I132" s="171" t="s">
        <v>188</v>
      </c>
    </row>
    <row r="133" spans="1:17" ht="18" hidden="1" customHeight="1">
      <c r="A133" s="94">
        <v>115</v>
      </c>
      <c r="B133" s="332" t="s">
        <v>90</v>
      </c>
      <c r="C133" s="332"/>
      <c r="D133" s="332"/>
      <c r="E133" s="107" t="s">
        <v>10</v>
      </c>
      <c r="F133" s="107">
        <v>2</v>
      </c>
      <c r="G133" s="111" t="s">
        <v>368</v>
      </c>
      <c r="H133" s="274" t="s">
        <v>279</v>
      </c>
      <c r="I133" s="109" t="s">
        <v>188</v>
      </c>
      <c r="Q133" s="14"/>
    </row>
    <row r="134" spans="1:17" ht="18" hidden="1" customHeight="1">
      <c r="A134" s="463">
        <v>116</v>
      </c>
      <c r="B134" s="380" t="s">
        <v>387</v>
      </c>
      <c r="C134" s="380"/>
      <c r="D134" s="380"/>
      <c r="E134" s="107" t="s">
        <v>7</v>
      </c>
      <c r="F134" s="107">
        <v>3</v>
      </c>
      <c r="G134" s="381" t="s">
        <v>368</v>
      </c>
      <c r="H134" s="264" t="s">
        <v>282</v>
      </c>
      <c r="I134" s="109" t="s">
        <v>188</v>
      </c>
    </row>
    <row r="135" spans="1:17" ht="18" hidden="1" customHeight="1">
      <c r="A135" s="463"/>
      <c r="B135" s="380" t="s">
        <v>100</v>
      </c>
      <c r="C135" s="380"/>
      <c r="D135" s="380"/>
      <c r="E135" s="107" t="s">
        <v>7</v>
      </c>
      <c r="F135" s="107">
        <v>3</v>
      </c>
      <c r="G135" s="381" t="s">
        <v>368</v>
      </c>
      <c r="H135" s="264" t="s">
        <v>282</v>
      </c>
      <c r="I135" s="109" t="s">
        <v>188</v>
      </c>
      <c r="J135" s="60"/>
    </row>
    <row r="136" spans="1:17" ht="18" hidden="1" customHeight="1">
      <c r="A136" s="463">
        <v>117</v>
      </c>
      <c r="B136" s="327" t="s">
        <v>40</v>
      </c>
      <c r="C136" s="174"/>
      <c r="D136" s="337"/>
      <c r="E136" s="174"/>
      <c r="F136" s="174"/>
      <c r="G136" s="175" t="s">
        <v>223</v>
      </c>
      <c r="H136" s="318"/>
      <c r="I136" s="177" t="s">
        <v>188</v>
      </c>
    </row>
    <row r="137" spans="1:17" ht="18" hidden="1" customHeight="1">
      <c r="A137" s="94">
        <v>118</v>
      </c>
      <c r="B137" s="384" t="s">
        <v>105</v>
      </c>
      <c r="C137" s="445"/>
      <c r="D137" s="445"/>
      <c r="E137" s="119"/>
      <c r="F137" s="119"/>
      <c r="G137" s="113" t="s">
        <v>223</v>
      </c>
      <c r="H137" s="116"/>
      <c r="I137" s="115" t="s">
        <v>188</v>
      </c>
    </row>
    <row r="138" spans="1:17" ht="18" hidden="1" customHeight="1">
      <c r="A138" s="463"/>
      <c r="B138" s="382" t="s">
        <v>131</v>
      </c>
      <c r="C138" s="383"/>
      <c r="D138" s="383"/>
      <c r="E138" s="179"/>
      <c r="F138" s="179"/>
      <c r="G138" s="180" t="s">
        <v>223</v>
      </c>
      <c r="H138" s="210"/>
      <c r="I138" s="182" t="s">
        <v>188</v>
      </c>
      <c r="J138" s="60"/>
    </row>
    <row r="139" spans="1:17" ht="18" hidden="1" customHeight="1">
      <c r="A139" s="94">
        <v>119</v>
      </c>
      <c r="B139" s="384"/>
      <c r="C139" s="384"/>
      <c r="D139" s="384"/>
      <c r="E139" s="119" t="s">
        <v>10</v>
      </c>
      <c r="F139" s="119">
        <v>2</v>
      </c>
      <c r="G139" s="113" t="s">
        <v>222</v>
      </c>
      <c r="H139" s="339" t="s">
        <v>290</v>
      </c>
      <c r="I139" s="115" t="s">
        <v>188</v>
      </c>
    </row>
    <row r="140" spans="1:17" ht="18" hidden="1" customHeight="1">
      <c r="A140" s="463">
        <v>120</v>
      </c>
      <c r="B140" s="384" t="s">
        <v>132</v>
      </c>
      <c r="C140" s="384"/>
      <c r="D140" s="384"/>
      <c r="E140" s="119"/>
      <c r="F140" s="119"/>
      <c r="G140" s="113" t="s">
        <v>222</v>
      </c>
      <c r="H140" s="116"/>
      <c r="I140" s="115" t="s">
        <v>188</v>
      </c>
      <c r="K140" s="90"/>
    </row>
    <row r="141" spans="1:17" ht="18" hidden="1" customHeight="1">
      <c r="A141" s="463"/>
      <c r="B141" s="384" t="s">
        <v>90</v>
      </c>
      <c r="C141" s="384"/>
      <c r="D141" s="384"/>
      <c r="E141" s="119"/>
      <c r="F141" s="119"/>
      <c r="G141" s="113" t="s">
        <v>222</v>
      </c>
      <c r="H141" s="116"/>
      <c r="I141" s="115" t="s">
        <v>188</v>
      </c>
      <c r="J141" s="90"/>
      <c r="K141" s="90"/>
      <c r="L141" s="90"/>
      <c r="M141" s="90"/>
      <c r="N141" s="90"/>
      <c r="O141" s="90"/>
      <c r="P141" s="90"/>
      <c r="Q141" s="90"/>
    </row>
    <row r="142" spans="1:17" ht="18" hidden="1" customHeight="1">
      <c r="A142" s="463">
        <v>121</v>
      </c>
      <c r="B142" s="385" t="s">
        <v>6</v>
      </c>
      <c r="C142" s="386"/>
      <c r="D142" s="386"/>
      <c r="E142" s="174" t="s">
        <v>7</v>
      </c>
      <c r="F142" s="174">
        <v>3</v>
      </c>
      <c r="G142" s="175" t="s">
        <v>224</v>
      </c>
      <c r="H142" s="239" t="s">
        <v>293</v>
      </c>
      <c r="I142" s="177" t="s">
        <v>188</v>
      </c>
    </row>
    <row r="143" spans="1:17" ht="18" hidden="1" customHeight="1">
      <c r="A143" s="463">
        <v>122</v>
      </c>
      <c r="B143" s="313" t="s">
        <v>9</v>
      </c>
      <c r="C143" s="298"/>
      <c r="D143" s="179"/>
      <c r="E143" s="179"/>
      <c r="F143" s="179"/>
      <c r="G143" s="180" t="s">
        <v>224</v>
      </c>
      <c r="H143" s="210"/>
      <c r="I143" s="182" t="s">
        <v>188</v>
      </c>
    </row>
    <row r="144" spans="1:17" ht="18" hidden="1" customHeight="1">
      <c r="A144" s="463">
        <v>123</v>
      </c>
      <c r="B144" s="387" t="s">
        <v>387</v>
      </c>
      <c r="C144" s="387"/>
      <c r="D144" s="387"/>
      <c r="E144" s="119"/>
      <c r="F144" s="119"/>
      <c r="G144" s="113" t="s">
        <v>221</v>
      </c>
      <c r="H144" s="114" t="s">
        <v>299</v>
      </c>
      <c r="I144" s="115" t="s">
        <v>188</v>
      </c>
      <c r="K144" s="59"/>
    </row>
    <row r="145" spans="1:13" ht="18" hidden="1" customHeight="1">
      <c r="A145" s="463">
        <v>124</v>
      </c>
      <c r="B145" s="387" t="s">
        <v>100</v>
      </c>
      <c r="C145" s="387"/>
      <c r="D145" s="387"/>
      <c r="E145" s="119"/>
      <c r="F145" s="119"/>
      <c r="G145" s="113" t="s">
        <v>221</v>
      </c>
      <c r="H145" s="116"/>
      <c r="I145" s="115" t="s">
        <v>188</v>
      </c>
    </row>
    <row r="146" spans="1:13" ht="18" hidden="1" customHeight="1">
      <c r="A146" s="463">
        <v>125</v>
      </c>
      <c r="B146" s="188" t="s">
        <v>40</v>
      </c>
      <c r="C146" s="190"/>
      <c r="D146" s="388"/>
      <c r="E146" s="190"/>
      <c r="F146" s="190"/>
      <c r="G146" s="191" t="s">
        <v>250</v>
      </c>
      <c r="H146" s="244"/>
      <c r="I146" s="193" t="s">
        <v>188</v>
      </c>
    </row>
    <row r="147" spans="1:13" ht="18" hidden="1" customHeight="1">
      <c r="A147" s="94">
        <v>126</v>
      </c>
      <c r="B147" s="389" t="s">
        <v>105</v>
      </c>
      <c r="C147" s="390"/>
      <c r="D147" s="390"/>
      <c r="E147" s="391"/>
      <c r="F147" s="391"/>
      <c r="G147" s="392" t="s">
        <v>250</v>
      </c>
      <c r="H147" s="393"/>
      <c r="I147" s="394" t="s">
        <v>188</v>
      </c>
    </row>
    <row r="148" spans="1:13" ht="18" hidden="1" customHeight="1">
      <c r="A148" s="463"/>
      <c r="B148" s="447" t="s">
        <v>131</v>
      </c>
      <c r="C148" s="448"/>
      <c r="D148" s="448"/>
      <c r="E148" s="240"/>
      <c r="F148" s="240"/>
      <c r="G148" s="241" t="s">
        <v>250</v>
      </c>
      <c r="H148" s="242"/>
      <c r="I148" s="243" t="s">
        <v>188</v>
      </c>
      <c r="J148" s="60"/>
    </row>
    <row r="149" spans="1:13" ht="18" hidden="1" customHeight="1">
      <c r="A149" s="463">
        <v>127</v>
      </c>
      <c r="B149" s="395" t="s">
        <v>6</v>
      </c>
      <c r="C149" s="396"/>
      <c r="D149" s="396"/>
      <c r="E149" s="190"/>
      <c r="F149" s="190"/>
      <c r="G149" s="191" t="s">
        <v>225</v>
      </c>
      <c r="H149" s="244"/>
      <c r="I149" s="193" t="s">
        <v>188</v>
      </c>
    </row>
    <row r="150" spans="1:13" ht="18" hidden="1" customHeight="1" thickBot="1">
      <c r="A150" s="463">
        <v>128</v>
      </c>
      <c r="B150" s="194" t="s">
        <v>9</v>
      </c>
      <c r="C150" s="397"/>
      <c r="D150" s="195"/>
      <c r="E150" s="195"/>
      <c r="F150" s="195"/>
      <c r="G150" s="196" t="s">
        <v>225</v>
      </c>
      <c r="H150" s="245"/>
      <c r="I150" s="198" t="s">
        <v>188</v>
      </c>
    </row>
    <row r="151" spans="1:13" ht="18" hidden="1" customHeight="1">
      <c r="A151" s="454">
        <v>131</v>
      </c>
      <c r="B151" s="2715" t="s">
        <v>42</v>
      </c>
      <c r="C151" s="2716"/>
      <c r="D151" s="2717"/>
      <c r="E151" s="236"/>
      <c r="F151" s="156" t="s">
        <v>10</v>
      </c>
      <c r="G151" s="157" t="s">
        <v>189</v>
      </c>
      <c r="H151" s="237" t="s">
        <v>274</v>
      </c>
      <c r="I151" s="159" t="s">
        <v>189</v>
      </c>
    </row>
    <row r="152" spans="1:13" ht="18" hidden="1" customHeight="1">
      <c r="A152" s="454">
        <v>132</v>
      </c>
      <c r="B152" s="2650" t="s">
        <v>52</v>
      </c>
      <c r="C152" s="2651"/>
      <c r="D152" s="2652"/>
      <c r="E152" s="149"/>
      <c r="F152" s="150" t="s">
        <v>7</v>
      </c>
      <c r="G152" s="151" t="s">
        <v>189</v>
      </c>
      <c r="H152" s="238" t="s">
        <v>389</v>
      </c>
      <c r="I152" s="83" t="s">
        <v>189</v>
      </c>
    </row>
    <row r="153" spans="1:13" ht="18" hidden="1" customHeight="1">
      <c r="A153" s="454">
        <v>133</v>
      </c>
      <c r="B153" s="2712" t="s">
        <v>172</v>
      </c>
      <c r="C153" s="2713"/>
      <c r="D153" s="2714"/>
      <c r="E153" s="110" t="s">
        <v>7</v>
      </c>
      <c r="F153" s="110">
        <v>2</v>
      </c>
      <c r="G153" s="111" t="s">
        <v>370</v>
      </c>
      <c r="H153" s="376">
        <v>81018814201000</v>
      </c>
      <c r="I153" s="109" t="s">
        <v>189</v>
      </c>
      <c r="K153" s="2697"/>
      <c r="L153" s="2697"/>
      <c r="M153" s="2697"/>
    </row>
    <row r="154" spans="1:13" ht="18" hidden="1" customHeight="1">
      <c r="A154" s="454">
        <v>134</v>
      </c>
      <c r="B154" s="2694" t="s">
        <v>95</v>
      </c>
      <c r="C154" s="2695"/>
      <c r="D154" s="2696"/>
      <c r="E154" s="110"/>
      <c r="F154" s="110"/>
      <c r="G154" s="111" t="s">
        <v>370</v>
      </c>
      <c r="H154" s="376"/>
      <c r="I154" s="109" t="s">
        <v>189</v>
      </c>
      <c r="J154" s="29"/>
      <c r="K154" s="2628"/>
      <c r="L154" s="2628"/>
      <c r="M154" s="2628"/>
    </row>
    <row r="155" spans="1:13" ht="18" hidden="1" customHeight="1">
      <c r="A155" s="454">
        <v>135</v>
      </c>
      <c r="B155" s="221" t="s">
        <v>179</v>
      </c>
      <c r="C155" s="129"/>
      <c r="D155" s="145"/>
      <c r="E155" s="303" t="s">
        <v>7</v>
      </c>
      <c r="F155" s="303">
        <v>2</v>
      </c>
      <c r="G155" s="164" t="s">
        <v>369</v>
      </c>
      <c r="H155" s="325" t="s">
        <v>192</v>
      </c>
      <c r="I155" s="165" t="s">
        <v>189</v>
      </c>
    </row>
    <row r="156" spans="1:13" ht="18" hidden="1" customHeight="1">
      <c r="A156" s="454">
        <v>136</v>
      </c>
      <c r="B156" s="2674" t="s">
        <v>78</v>
      </c>
      <c r="C156" s="2675"/>
      <c r="D156" s="2676"/>
      <c r="E156" s="235" t="s">
        <v>10</v>
      </c>
      <c r="F156" s="235">
        <v>2</v>
      </c>
      <c r="G156" s="169" t="s">
        <v>369</v>
      </c>
      <c r="H156" s="304"/>
      <c r="I156" s="171" t="s">
        <v>189</v>
      </c>
      <c r="K156" s="59"/>
    </row>
    <row r="157" spans="1:13" ht="27.75" hidden="1" customHeight="1">
      <c r="A157" s="454">
        <v>137</v>
      </c>
      <c r="B157" s="221" t="s">
        <v>179</v>
      </c>
      <c r="C157" s="129"/>
      <c r="D157" s="145"/>
      <c r="E157" s="163"/>
      <c r="F157" s="163">
        <v>2</v>
      </c>
      <c r="G157" s="164" t="s">
        <v>372</v>
      </c>
      <c r="H157" s="291"/>
      <c r="I157" s="165" t="s">
        <v>189</v>
      </c>
      <c r="L157" s="9"/>
      <c r="M157" s="9"/>
    </row>
    <row r="158" spans="1:13" ht="27.75" hidden="1" customHeight="1">
      <c r="A158" s="454">
        <v>138</v>
      </c>
      <c r="B158" s="2674" t="s">
        <v>78</v>
      </c>
      <c r="C158" s="2675"/>
      <c r="D158" s="2676"/>
      <c r="E158" s="168" t="s">
        <v>7</v>
      </c>
      <c r="F158" s="168">
        <v>3</v>
      </c>
      <c r="G158" s="169" t="s">
        <v>372</v>
      </c>
      <c r="H158" s="294" t="s">
        <v>282</v>
      </c>
      <c r="I158" s="171" t="s">
        <v>189</v>
      </c>
      <c r="K158" s="9"/>
      <c r="L158" s="9"/>
      <c r="M158" s="9"/>
    </row>
    <row r="159" spans="1:13" ht="18" hidden="1" customHeight="1">
      <c r="A159" s="454">
        <v>139</v>
      </c>
      <c r="B159" s="2668" t="s">
        <v>42</v>
      </c>
      <c r="C159" s="2669"/>
      <c r="D159" s="2670"/>
      <c r="E159" s="163" t="s">
        <v>7</v>
      </c>
      <c r="F159" s="163">
        <v>3</v>
      </c>
      <c r="G159" s="164" t="s">
        <v>371</v>
      </c>
      <c r="H159" s="234" t="s">
        <v>295</v>
      </c>
      <c r="I159" s="165" t="s">
        <v>189</v>
      </c>
      <c r="K159" s="2629"/>
      <c r="L159" s="2629"/>
      <c r="M159" s="2629"/>
    </row>
    <row r="160" spans="1:13" ht="18" hidden="1" customHeight="1">
      <c r="A160" s="454">
        <v>140</v>
      </c>
      <c r="B160" s="2671" t="s">
        <v>52</v>
      </c>
      <c r="C160" s="2672"/>
      <c r="D160" s="2673"/>
      <c r="E160" s="235" t="s">
        <v>7</v>
      </c>
      <c r="F160" s="235">
        <v>2</v>
      </c>
      <c r="G160" s="169" t="s">
        <v>371</v>
      </c>
      <c r="H160" s="226" t="s">
        <v>292</v>
      </c>
      <c r="I160" s="171" t="s">
        <v>189</v>
      </c>
    </row>
    <row r="161" spans="1:17" ht="18" hidden="1" customHeight="1">
      <c r="A161" s="454">
        <v>141</v>
      </c>
      <c r="B161" s="2641" t="s">
        <v>172</v>
      </c>
      <c r="C161" s="2642"/>
      <c r="D161" s="2643"/>
      <c r="E161" s="174" t="s">
        <v>7</v>
      </c>
      <c r="F161" s="174">
        <v>3</v>
      </c>
      <c r="G161" s="175" t="s">
        <v>227</v>
      </c>
      <c r="H161" s="363" t="s">
        <v>291</v>
      </c>
      <c r="I161" s="177" t="s">
        <v>189</v>
      </c>
      <c r="K161" s="2629"/>
      <c r="L161" s="2629"/>
      <c r="M161" s="2629"/>
    </row>
    <row r="162" spans="1:17" ht="18" hidden="1" customHeight="1">
      <c r="A162" s="454">
        <v>142</v>
      </c>
      <c r="B162" s="2665" t="s">
        <v>95</v>
      </c>
      <c r="C162" s="2666"/>
      <c r="D162" s="2667"/>
      <c r="E162" s="179" t="s">
        <v>10</v>
      </c>
      <c r="F162" s="179">
        <v>2</v>
      </c>
      <c r="G162" s="180" t="s">
        <v>227</v>
      </c>
      <c r="H162" s="181">
        <v>583385174201000</v>
      </c>
      <c r="I162" s="182" t="s">
        <v>189</v>
      </c>
      <c r="K162" s="2634"/>
      <c r="L162" s="2634"/>
      <c r="M162" s="2634"/>
    </row>
    <row r="163" spans="1:17" ht="24" hidden="1" customHeight="1">
      <c r="A163" s="454">
        <v>143</v>
      </c>
      <c r="B163" s="2641" t="s">
        <v>172</v>
      </c>
      <c r="C163" s="2642"/>
      <c r="D163" s="2643"/>
      <c r="E163" s="119" t="s">
        <v>7</v>
      </c>
      <c r="F163" s="119">
        <v>2</v>
      </c>
      <c r="G163" s="113" t="s">
        <v>235</v>
      </c>
      <c r="H163" s="116"/>
      <c r="I163" s="115" t="s">
        <v>189</v>
      </c>
    </row>
    <row r="164" spans="1:17" ht="27.75" hidden="1" customHeight="1">
      <c r="A164" s="454">
        <v>144</v>
      </c>
      <c r="B164" s="2665" t="s">
        <v>95</v>
      </c>
      <c r="C164" s="2666"/>
      <c r="D164" s="2667"/>
      <c r="E164" s="119"/>
      <c r="F164" s="119"/>
      <c r="G164" s="113" t="s">
        <v>235</v>
      </c>
      <c r="H164" s="116"/>
      <c r="I164" s="115" t="s">
        <v>189</v>
      </c>
    </row>
    <row r="165" spans="1:17" ht="18" hidden="1" customHeight="1">
      <c r="A165" s="454">
        <v>145</v>
      </c>
      <c r="B165" s="2641" t="s">
        <v>172</v>
      </c>
      <c r="C165" s="2642"/>
      <c r="D165" s="2643"/>
      <c r="E165" s="174"/>
      <c r="F165" s="174"/>
      <c r="G165" s="175" t="s">
        <v>261</v>
      </c>
      <c r="H165" s="318"/>
      <c r="I165" s="177" t="s">
        <v>189</v>
      </c>
      <c r="L165" s="11"/>
      <c r="M165" s="11"/>
    </row>
    <row r="166" spans="1:17" ht="18" hidden="1" customHeight="1">
      <c r="A166" s="454">
        <v>146</v>
      </c>
      <c r="B166" s="2665" t="s">
        <v>95</v>
      </c>
      <c r="C166" s="2666"/>
      <c r="D166" s="2667"/>
      <c r="E166" s="179"/>
      <c r="F166" s="179"/>
      <c r="G166" s="180" t="s">
        <v>261</v>
      </c>
      <c r="H166" s="210"/>
      <c r="I166" s="182" t="s">
        <v>189</v>
      </c>
    </row>
    <row r="167" spans="1:17" ht="18" hidden="1" customHeight="1">
      <c r="A167" s="454">
        <v>147</v>
      </c>
      <c r="B167" s="2659" t="s">
        <v>42</v>
      </c>
      <c r="C167" s="2660"/>
      <c r="D167" s="2661"/>
      <c r="E167" s="174" t="s">
        <v>7</v>
      </c>
      <c r="F167" s="174">
        <v>2</v>
      </c>
      <c r="G167" s="175" t="s">
        <v>228</v>
      </c>
      <c r="H167" s="239" t="s">
        <v>286</v>
      </c>
      <c r="I167" s="177" t="s">
        <v>189</v>
      </c>
    </row>
    <row r="168" spans="1:17" ht="18" hidden="1" customHeight="1">
      <c r="A168" s="454">
        <v>148</v>
      </c>
      <c r="B168" s="2662" t="s">
        <v>52</v>
      </c>
      <c r="C168" s="2663"/>
      <c r="D168" s="2664"/>
      <c r="E168" s="179"/>
      <c r="F168" s="179"/>
      <c r="G168" s="180" t="s">
        <v>228</v>
      </c>
      <c r="H168" s="210"/>
      <c r="I168" s="182" t="s">
        <v>189</v>
      </c>
    </row>
    <row r="169" spans="1:17" ht="18" hidden="1" customHeight="1">
      <c r="A169" s="454">
        <v>149</v>
      </c>
      <c r="B169" s="2653" t="s">
        <v>42</v>
      </c>
      <c r="C169" s="2654"/>
      <c r="D169" s="2655"/>
      <c r="E169" s="190"/>
      <c r="F169" s="190"/>
      <c r="G169" s="191" t="s">
        <v>226</v>
      </c>
      <c r="H169" s="244"/>
      <c r="I169" s="193" t="s">
        <v>189</v>
      </c>
    </row>
    <row r="170" spans="1:17" ht="18" hidden="1" customHeight="1" thickBot="1">
      <c r="A170" s="454">
        <v>150</v>
      </c>
      <c r="B170" s="2656" t="s">
        <v>52</v>
      </c>
      <c r="C170" s="2657"/>
      <c r="D170" s="2658"/>
      <c r="E170" s="195"/>
      <c r="F170" s="195"/>
      <c r="G170" s="196" t="s">
        <v>226</v>
      </c>
      <c r="H170" s="245"/>
      <c r="I170" s="198" t="s">
        <v>189</v>
      </c>
    </row>
    <row r="171" spans="1:17" ht="18" hidden="1" customHeight="1">
      <c r="A171" s="454">
        <v>151</v>
      </c>
      <c r="B171" s="2635" t="s">
        <v>302</v>
      </c>
      <c r="C171" s="2636"/>
      <c r="D171" s="2637"/>
      <c r="E171" s="267"/>
      <c r="F171" s="268" t="s">
        <v>7</v>
      </c>
      <c r="G171" s="249" t="s">
        <v>51</v>
      </c>
      <c r="H171" s="269">
        <v>577535255201000</v>
      </c>
      <c r="I171" s="251" t="s">
        <v>51</v>
      </c>
      <c r="K171" s="90"/>
    </row>
    <row r="172" spans="1:17" ht="18" hidden="1" customHeight="1">
      <c r="A172" s="454">
        <v>152</v>
      </c>
      <c r="B172" s="2682" t="s">
        <v>112</v>
      </c>
      <c r="C172" s="2683"/>
      <c r="D172" s="2684"/>
      <c r="E172" s="253"/>
      <c r="F172" s="150" t="s">
        <v>7</v>
      </c>
      <c r="G172" s="254" t="s">
        <v>51</v>
      </c>
      <c r="H172" s="270" t="s">
        <v>247</v>
      </c>
      <c r="I172" s="256" t="s">
        <v>51</v>
      </c>
      <c r="K172" s="2633"/>
      <c r="L172" s="2633"/>
      <c r="M172" s="2633"/>
    </row>
    <row r="173" spans="1:17" ht="18" hidden="1" customHeight="1">
      <c r="A173" s="454">
        <v>153</v>
      </c>
      <c r="B173" s="2638" t="s">
        <v>302</v>
      </c>
      <c r="C173" s="2639"/>
      <c r="D173" s="2640"/>
      <c r="E173" s="107" t="s">
        <v>7</v>
      </c>
      <c r="F173" s="107">
        <v>2</v>
      </c>
      <c r="G173" s="111" t="s">
        <v>373</v>
      </c>
      <c r="H173" s="273"/>
      <c r="I173" s="109" t="s">
        <v>51</v>
      </c>
    </row>
    <row r="174" spans="1:17" ht="18" hidden="1" customHeight="1">
      <c r="A174" s="4">
        <v>154</v>
      </c>
      <c r="B174" s="232"/>
      <c r="C174" s="231"/>
      <c r="D174" s="232"/>
      <c r="E174" s="107" t="s">
        <v>10</v>
      </c>
      <c r="F174" s="107">
        <v>2</v>
      </c>
      <c r="G174" s="111" t="s">
        <v>373</v>
      </c>
      <c r="H174" s="274" t="s">
        <v>207</v>
      </c>
      <c r="I174" s="109" t="s">
        <v>51</v>
      </c>
      <c r="K174" s="2633"/>
      <c r="L174" s="2633"/>
      <c r="M174" s="2633"/>
    </row>
    <row r="175" spans="1:17" ht="18" hidden="1" customHeight="1">
      <c r="A175" s="454"/>
      <c r="B175" s="232" t="s">
        <v>112</v>
      </c>
      <c r="C175" s="231"/>
      <c r="D175" s="232"/>
      <c r="E175" s="107"/>
      <c r="F175" s="107"/>
      <c r="G175" s="111" t="s">
        <v>373</v>
      </c>
      <c r="H175" s="274"/>
      <c r="I175" s="109" t="s">
        <v>51</v>
      </c>
      <c r="J175" s="90"/>
      <c r="K175" s="428"/>
      <c r="L175" s="428"/>
      <c r="M175" s="428"/>
      <c r="N175" s="90"/>
      <c r="O175" s="90"/>
      <c r="P175" s="90"/>
      <c r="Q175" s="90"/>
    </row>
    <row r="176" spans="1:17" ht="18" hidden="1" customHeight="1">
      <c r="A176" s="454">
        <v>155</v>
      </c>
      <c r="B176" s="2644" t="s">
        <v>302</v>
      </c>
      <c r="C176" s="2645"/>
      <c r="D176" s="2646"/>
      <c r="E176" s="163" t="s">
        <v>7</v>
      </c>
      <c r="F176" s="163"/>
      <c r="G176" s="164" t="s">
        <v>374</v>
      </c>
      <c r="H176" s="234" t="s">
        <v>288</v>
      </c>
      <c r="I176" s="165" t="s">
        <v>51</v>
      </c>
    </row>
    <row r="177" spans="1:17" ht="18" hidden="1" customHeight="1">
      <c r="A177" s="4">
        <v>156</v>
      </c>
      <c r="B177" s="224"/>
      <c r="C177" s="128"/>
      <c r="D177" s="225"/>
      <c r="E177" s="168"/>
      <c r="F177" s="168"/>
      <c r="G177" s="169" t="s">
        <v>374</v>
      </c>
      <c r="H177" s="275"/>
      <c r="I177" s="171" t="s">
        <v>51</v>
      </c>
      <c r="K177" s="2633"/>
      <c r="L177" s="2633"/>
      <c r="M177" s="2633"/>
    </row>
    <row r="178" spans="1:17" ht="18" hidden="1" customHeight="1">
      <c r="A178" s="454"/>
      <c r="B178" s="233" t="s">
        <v>112</v>
      </c>
      <c r="C178" s="103"/>
      <c r="D178" s="143"/>
      <c r="E178" s="107"/>
      <c r="F178" s="107"/>
      <c r="G178" s="111" t="s">
        <v>374</v>
      </c>
      <c r="H178" s="462"/>
      <c r="I178" s="109" t="s">
        <v>51</v>
      </c>
      <c r="J178" s="90"/>
      <c r="K178" s="428"/>
      <c r="L178" s="428"/>
      <c r="M178" s="428"/>
      <c r="N178" s="90"/>
      <c r="O178" s="90"/>
      <c r="P178" s="90"/>
      <c r="Q178" s="90"/>
    </row>
    <row r="179" spans="1:17" ht="18" hidden="1" customHeight="1">
      <c r="A179" s="454">
        <v>157</v>
      </c>
      <c r="B179" s="2647" t="s">
        <v>302</v>
      </c>
      <c r="C179" s="2648"/>
      <c r="D179" s="2649"/>
      <c r="E179" s="119" t="s">
        <v>10</v>
      </c>
      <c r="F179" s="119">
        <v>3</v>
      </c>
      <c r="G179" s="113" t="s">
        <v>229</v>
      </c>
      <c r="H179" s="114" t="s">
        <v>304</v>
      </c>
      <c r="I179" s="115" t="s">
        <v>51</v>
      </c>
    </row>
    <row r="180" spans="1:17" ht="18" hidden="1" customHeight="1">
      <c r="A180" s="4">
        <v>158</v>
      </c>
      <c r="B180" s="203"/>
      <c r="C180" s="205"/>
      <c r="D180" s="203"/>
      <c r="E180" s="119"/>
      <c r="F180" s="119"/>
      <c r="G180" s="113" t="s">
        <v>229</v>
      </c>
      <c r="H180" s="116"/>
      <c r="I180" s="115" t="s">
        <v>51</v>
      </c>
      <c r="K180" s="2633"/>
      <c r="L180" s="2633"/>
      <c r="M180" s="2633"/>
    </row>
    <row r="181" spans="1:17" ht="18" hidden="1" customHeight="1">
      <c r="A181" s="454"/>
      <c r="B181" s="203" t="s">
        <v>112</v>
      </c>
      <c r="C181" s="205"/>
      <c r="D181" s="203"/>
      <c r="E181" s="119"/>
      <c r="F181" s="119"/>
      <c r="G181" s="113" t="s">
        <v>229</v>
      </c>
      <c r="H181" s="116"/>
      <c r="I181" s="115" t="s">
        <v>51</v>
      </c>
      <c r="J181" s="90"/>
      <c r="K181" s="428"/>
      <c r="L181" s="428"/>
      <c r="M181" s="428"/>
      <c r="N181" s="90"/>
      <c r="O181" s="90"/>
      <c r="P181" s="90"/>
      <c r="Q181" s="90"/>
    </row>
    <row r="182" spans="1:17" ht="18" hidden="1" customHeight="1">
      <c r="A182" s="454">
        <v>169</v>
      </c>
      <c r="B182" s="2723" t="s">
        <v>84</v>
      </c>
      <c r="C182" s="2723"/>
      <c r="D182" s="2723"/>
      <c r="E182" s="276" t="s">
        <v>7</v>
      </c>
      <c r="F182" s="276"/>
      <c r="G182" s="277" t="s">
        <v>390</v>
      </c>
      <c r="H182" s="276"/>
      <c r="I182" s="278" t="s">
        <v>390</v>
      </c>
    </row>
    <row r="183" spans="1:17" ht="18" hidden="1" customHeight="1">
      <c r="A183" s="454">
        <v>170</v>
      </c>
      <c r="B183" s="2623" t="s">
        <v>386</v>
      </c>
      <c r="C183" s="2623"/>
      <c r="D183" s="2623"/>
      <c r="E183" s="69" t="s">
        <v>10</v>
      </c>
      <c r="F183" s="69"/>
      <c r="G183" s="254" t="s">
        <v>390</v>
      </c>
      <c r="H183" s="279" t="s">
        <v>274</v>
      </c>
      <c r="I183" s="256" t="s">
        <v>390</v>
      </c>
      <c r="J183" s="29"/>
    </row>
    <row r="184" spans="1:17" ht="18" hidden="1" customHeight="1">
      <c r="A184" s="454">
        <v>165</v>
      </c>
      <c r="B184" s="2677" t="s">
        <v>84</v>
      </c>
      <c r="C184" s="2677"/>
      <c r="D184" s="2677"/>
      <c r="E184" s="163" t="s">
        <v>7</v>
      </c>
      <c r="F184" s="163">
        <v>2</v>
      </c>
      <c r="G184" s="164" t="s">
        <v>375</v>
      </c>
      <c r="H184" s="280"/>
      <c r="I184" s="165" t="s">
        <v>390</v>
      </c>
    </row>
    <row r="185" spans="1:17" ht="18" hidden="1" customHeight="1">
      <c r="A185" s="454">
        <v>166</v>
      </c>
      <c r="B185" s="2678" t="s">
        <v>386</v>
      </c>
      <c r="C185" s="2678"/>
      <c r="D185" s="2678"/>
      <c r="E185" s="235" t="s">
        <v>7</v>
      </c>
      <c r="F185" s="235">
        <v>2</v>
      </c>
      <c r="G185" s="169" t="s">
        <v>375</v>
      </c>
      <c r="H185" s="226" t="s">
        <v>292</v>
      </c>
      <c r="I185" s="171" t="s">
        <v>390</v>
      </c>
    </row>
    <row r="186" spans="1:17" ht="18" hidden="1" customHeight="1">
      <c r="A186" s="454">
        <v>167</v>
      </c>
      <c r="B186" s="2721" t="s">
        <v>84</v>
      </c>
      <c r="C186" s="2721"/>
      <c r="D186" s="2721"/>
      <c r="E186" s="107" t="s">
        <v>7</v>
      </c>
      <c r="F186" s="107">
        <v>3</v>
      </c>
      <c r="G186" s="111" t="s">
        <v>376</v>
      </c>
      <c r="H186" s="274" t="s">
        <v>194</v>
      </c>
      <c r="I186" s="109" t="s">
        <v>390</v>
      </c>
    </row>
    <row r="187" spans="1:17" s="1" customFormat="1" ht="18" hidden="1" customHeight="1" thickBot="1">
      <c r="A187" s="454">
        <v>168</v>
      </c>
      <c r="B187" s="2722" t="s">
        <v>386</v>
      </c>
      <c r="C187" s="2722"/>
      <c r="D187" s="2722"/>
      <c r="E187" s="281" t="s">
        <v>7</v>
      </c>
      <c r="F187" s="281">
        <v>2</v>
      </c>
      <c r="G187" s="282" t="s">
        <v>376</v>
      </c>
      <c r="H187" s="283"/>
      <c r="I187" s="284" t="s">
        <v>390</v>
      </c>
      <c r="K187" s="61"/>
      <c r="L187" s="61"/>
      <c r="M187" s="11"/>
      <c r="N187" s="60"/>
      <c r="O187" s="61"/>
      <c r="P187" s="61"/>
      <c r="Q187" s="61"/>
    </row>
    <row r="188" spans="1:17" s="1" customFormat="1" ht="18" hidden="1" customHeight="1">
      <c r="A188" s="454">
        <v>189</v>
      </c>
      <c r="B188" s="285" t="s">
        <v>184</v>
      </c>
      <c r="C188" s="155"/>
      <c r="D188" s="155"/>
      <c r="E188" s="155"/>
      <c r="F188" s="248" t="s">
        <v>7</v>
      </c>
      <c r="G188" s="249" t="s">
        <v>191</v>
      </c>
      <c r="H188" s="286"/>
      <c r="I188" s="251" t="s">
        <v>191</v>
      </c>
      <c r="K188" s="59"/>
      <c r="L188" s="15"/>
      <c r="M188" s="15"/>
      <c r="N188" s="15"/>
      <c r="O188" s="61"/>
      <c r="P188" s="61"/>
      <c r="Q188" s="61"/>
    </row>
    <row r="189" spans="1:17" s="1" customFormat="1" ht="18" hidden="1" customHeight="1">
      <c r="A189" s="454">
        <v>190</v>
      </c>
      <c r="B189" s="71" t="s">
        <v>18</v>
      </c>
      <c r="C189" s="287"/>
      <c r="D189" s="287"/>
      <c r="E189" s="288"/>
      <c r="F189" s="65" t="s">
        <v>7</v>
      </c>
      <c r="G189" s="72" t="s">
        <v>191</v>
      </c>
      <c r="H189" s="87" t="s">
        <v>271</v>
      </c>
      <c r="I189" s="73" t="s">
        <v>191</v>
      </c>
      <c r="M189" s="61"/>
      <c r="N189" s="61"/>
      <c r="O189" s="61"/>
      <c r="P189" s="61"/>
      <c r="Q189" s="61"/>
    </row>
    <row r="190" spans="1:17" s="1" customFormat="1" ht="18" hidden="1" customHeight="1">
      <c r="A190" s="454">
        <v>171</v>
      </c>
      <c r="B190" s="289" t="s">
        <v>184</v>
      </c>
      <c r="C190" s="290"/>
      <c r="D190" s="290"/>
      <c r="E190" s="163" t="s">
        <v>7</v>
      </c>
      <c r="F190" s="163">
        <v>3</v>
      </c>
      <c r="G190" s="164" t="s">
        <v>381</v>
      </c>
      <c r="H190" s="291">
        <v>577535248201000</v>
      </c>
      <c r="I190" s="165" t="s">
        <v>191</v>
      </c>
      <c r="M190" s="60"/>
      <c r="N190" s="61"/>
      <c r="O190" s="61"/>
      <c r="P190" s="61"/>
      <c r="Q190" s="61"/>
    </row>
    <row r="191" spans="1:17" s="1" customFormat="1" ht="18" hidden="1" customHeight="1">
      <c r="A191" s="454">
        <v>172</v>
      </c>
      <c r="B191" s="323" t="s">
        <v>18</v>
      </c>
      <c r="C191" s="293"/>
      <c r="D191" s="293"/>
      <c r="E191" s="168" t="s">
        <v>10</v>
      </c>
      <c r="F191" s="168"/>
      <c r="G191" s="169" t="s">
        <v>381</v>
      </c>
      <c r="H191" s="294" t="s">
        <v>280</v>
      </c>
      <c r="I191" s="171" t="s">
        <v>191</v>
      </c>
      <c r="M191" s="60"/>
      <c r="N191" s="61"/>
      <c r="O191" s="61"/>
      <c r="P191" s="61"/>
      <c r="Q191" s="61"/>
    </row>
    <row r="192" spans="1:17" s="1" customFormat="1" ht="18" hidden="1" customHeight="1">
      <c r="A192" s="4">
        <v>173</v>
      </c>
      <c r="B192" s="453"/>
      <c r="C192" s="452"/>
      <c r="D192" s="452"/>
      <c r="E192" s="163" t="s">
        <v>7</v>
      </c>
      <c r="F192" s="163">
        <v>2</v>
      </c>
      <c r="G192" s="164" t="s">
        <v>377</v>
      </c>
      <c r="H192" s="325" t="s">
        <v>192</v>
      </c>
      <c r="I192" s="165" t="s">
        <v>191</v>
      </c>
      <c r="M192" s="61"/>
      <c r="N192" s="61"/>
      <c r="O192" s="59"/>
      <c r="P192" s="48"/>
      <c r="Q192" s="48"/>
    </row>
    <row r="193" spans="1:17" s="1" customFormat="1" ht="18" hidden="1" customHeight="1">
      <c r="A193" s="454">
        <v>174</v>
      </c>
      <c r="B193" s="464" t="s">
        <v>152</v>
      </c>
      <c r="C193" s="465"/>
      <c r="D193" s="465"/>
      <c r="E193" s="303" t="s">
        <v>7</v>
      </c>
      <c r="F193" s="303">
        <v>2</v>
      </c>
      <c r="G193" s="164" t="s">
        <v>377</v>
      </c>
      <c r="H193" s="325" t="s">
        <v>263</v>
      </c>
      <c r="I193" s="165" t="s">
        <v>191</v>
      </c>
      <c r="M193" s="61"/>
      <c r="N193" s="61"/>
      <c r="O193" s="2616"/>
      <c r="P193" s="2616"/>
      <c r="Q193" s="2616"/>
    </row>
    <row r="194" spans="1:17" s="1" customFormat="1" ht="18" hidden="1" customHeight="1">
      <c r="A194" s="463"/>
      <c r="B194" s="466" t="s">
        <v>41</v>
      </c>
      <c r="C194" s="326"/>
      <c r="D194" s="326"/>
      <c r="E194" s="235"/>
      <c r="F194" s="235"/>
      <c r="G194" s="169" t="s">
        <v>377</v>
      </c>
      <c r="H194" s="294"/>
      <c r="I194" s="171" t="s">
        <v>191</v>
      </c>
      <c r="M194" s="88"/>
      <c r="N194" s="88"/>
      <c r="O194" s="102"/>
      <c r="P194" s="102"/>
      <c r="Q194" s="102"/>
    </row>
    <row r="195" spans="1:17" s="1" customFormat="1" ht="18" hidden="1" customHeight="1">
      <c r="A195" s="463">
        <v>175</v>
      </c>
      <c r="B195" s="375" t="s">
        <v>387</v>
      </c>
      <c r="C195" s="163"/>
      <c r="D195" s="335"/>
      <c r="E195" s="163"/>
      <c r="F195" s="163"/>
      <c r="G195" s="164" t="s">
        <v>379</v>
      </c>
      <c r="H195" s="291"/>
      <c r="I195" s="165" t="s">
        <v>191</v>
      </c>
      <c r="K195" s="2633"/>
      <c r="L195" s="2633"/>
      <c r="M195" s="2633"/>
      <c r="N195" s="61"/>
      <c r="O195" s="61"/>
      <c r="P195" s="61"/>
      <c r="Q195" s="61"/>
    </row>
    <row r="196" spans="1:17" s="1" customFormat="1" ht="18" hidden="1" customHeight="1">
      <c r="A196" s="463">
        <v>176</v>
      </c>
      <c r="B196" s="323" t="s">
        <v>100</v>
      </c>
      <c r="C196" s="293"/>
      <c r="D196" s="293"/>
      <c r="E196" s="110" t="s">
        <v>10</v>
      </c>
      <c r="F196" s="110">
        <v>2</v>
      </c>
      <c r="G196" s="111" t="s">
        <v>379</v>
      </c>
      <c r="H196" s="333" t="s">
        <v>281</v>
      </c>
      <c r="I196" s="109" t="s">
        <v>191</v>
      </c>
      <c r="K196" s="2565"/>
      <c r="L196" s="2565"/>
      <c r="M196" s="2565"/>
      <c r="N196" s="61"/>
      <c r="O196" s="61"/>
      <c r="P196" s="61"/>
      <c r="Q196" s="61"/>
    </row>
    <row r="197" spans="1:17" s="1" customFormat="1" ht="18" hidden="1" customHeight="1">
      <c r="A197" s="463">
        <v>177</v>
      </c>
      <c r="B197" s="2625" t="s">
        <v>104</v>
      </c>
      <c r="C197" s="2626"/>
      <c r="D197" s="2627"/>
      <c r="E197" s="163" t="s">
        <v>10</v>
      </c>
      <c r="F197" s="163">
        <v>2</v>
      </c>
      <c r="G197" s="164" t="s">
        <v>378</v>
      </c>
      <c r="H197" s="325" t="s">
        <v>301</v>
      </c>
      <c r="I197" s="165" t="s">
        <v>191</v>
      </c>
      <c r="M197" s="60"/>
      <c r="N197" s="61"/>
      <c r="O197" s="61"/>
      <c r="P197" s="61"/>
      <c r="Q197" s="61"/>
    </row>
    <row r="198" spans="1:17" s="1" customFormat="1" ht="18" hidden="1" customHeight="1">
      <c r="A198" s="463">
        <v>178</v>
      </c>
      <c r="B198" s="371" t="s">
        <v>32</v>
      </c>
      <c r="C198" s="372"/>
      <c r="D198" s="372"/>
      <c r="E198" s="235" t="s">
        <v>10</v>
      </c>
      <c r="F198" s="235">
        <v>2</v>
      </c>
      <c r="G198" s="169" t="s">
        <v>378</v>
      </c>
      <c r="H198" s="344" t="s">
        <v>287</v>
      </c>
      <c r="I198" s="171" t="s">
        <v>191</v>
      </c>
      <c r="K198" s="9"/>
      <c r="L198" s="9"/>
      <c r="M198" s="9"/>
      <c r="N198" s="61"/>
      <c r="O198" s="61"/>
      <c r="P198" s="61"/>
      <c r="Q198" s="61"/>
    </row>
    <row r="199" spans="1:17" s="1" customFormat="1" ht="18" hidden="1" customHeight="1">
      <c r="A199" s="463">
        <v>179</v>
      </c>
      <c r="B199" s="341" t="s">
        <v>24</v>
      </c>
      <c r="C199" s="341"/>
      <c r="D199" s="341"/>
      <c r="E199" s="163" t="s">
        <v>7</v>
      </c>
      <c r="F199" s="163">
        <v>2</v>
      </c>
      <c r="G199" s="164" t="s">
        <v>380</v>
      </c>
      <c r="H199" s="325" t="s">
        <v>289</v>
      </c>
      <c r="I199" s="165" t="s">
        <v>191</v>
      </c>
      <c r="N199" s="61"/>
      <c r="O199" s="61"/>
      <c r="P199" s="61"/>
      <c r="Q199" s="61"/>
    </row>
    <row r="200" spans="1:17" s="1" customFormat="1" ht="18" hidden="1" customHeight="1">
      <c r="A200" s="463">
        <v>180</v>
      </c>
      <c r="B200" s="233" t="s">
        <v>104</v>
      </c>
      <c r="C200" s="293"/>
      <c r="D200" s="293"/>
      <c r="E200" s="235" t="s">
        <v>7</v>
      </c>
      <c r="F200" s="235">
        <v>2</v>
      </c>
      <c r="G200" s="169" t="s">
        <v>380</v>
      </c>
      <c r="H200" s="294" t="s">
        <v>263</v>
      </c>
      <c r="I200" s="171" t="s">
        <v>191</v>
      </c>
      <c r="N200" s="61"/>
      <c r="O200" s="61"/>
      <c r="P200" s="61"/>
      <c r="Q200" s="61"/>
    </row>
    <row r="201" spans="1:17" s="1" customFormat="1" ht="18" hidden="1" customHeight="1">
      <c r="A201" s="463">
        <v>181</v>
      </c>
      <c r="B201" s="327" t="s">
        <v>152</v>
      </c>
      <c r="C201" s="328"/>
      <c r="D201" s="328"/>
      <c r="E201" s="174" t="s">
        <v>7</v>
      </c>
      <c r="F201" s="174">
        <v>3</v>
      </c>
      <c r="G201" s="175" t="s">
        <v>230</v>
      </c>
      <c r="H201" s="329" t="s">
        <v>282</v>
      </c>
      <c r="I201" s="177" t="s">
        <v>191</v>
      </c>
      <c r="K201" s="59"/>
      <c r="L201" s="59"/>
      <c r="M201" s="59"/>
      <c r="N201" s="61"/>
      <c r="O201" s="61"/>
      <c r="P201" s="61"/>
      <c r="Q201" s="61"/>
    </row>
    <row r="202" spans="1:17" s="1" customFormat="1" ht="18" hidden="1" customHeight="1">
      <c r="A202" s="463">
        <v>182</v>
      </c>
      <c r="B202" s="330" t="s">
        <v>41</v>
      </c>
      <c r="C202" s="331"/>
      <c r="D202" s="331"/>
      <c r="E202" s="179"/>
      <c r="F202" s="179"/>
      <c r="G202" s="180" t="s">
        <v>230</v>
      </c>
      <c r="H202" s="210"/>
      <c r="I202" s="182" t="s">
        <v>191</v>
      </c>
      <c r="K202" s="88"/>
      <c r="L202" s="61"/>
      <c r="M202" s="61"/>
      <c r="N202" s="61"/>
      <c r="O202" s="61"/>
      <c r="P202" s="61"/>
      <c r="Q202" s="61"/>
    </row>
    <row r="203" spans="1:17" s="1" customFormat="1" ht="18" hidden="1" customHeight="1">
      <c r="A203" s="94">
        <v>183</v>
      </c>
      <c r="B203" s="336" t="s">
        <v>387</v>
      </c>
      <c r="C203" s="174"/>
      <c r="D203" s="337"/>
      <c r="E203" s="119" t="s">
        <v>7</v>
      </c>
      <c r="F203" s="119">
        <v>3</v>
      </c>
      <c r="G203" s="113" t="s">
        <v>233</v>
      </c>
      <c r="H203" s="338" t="s">
        <v>306</v>
      </c>
      <c r="I203" s="115" t="s">
        <v>191</v>
      </c>
      <c r="K203" s="9"/>
      <c r="L203" s="59"/>
      <c r="M203" s="59"/>
      <c r="N203" s="60"/>
      <c r="O203" s="61"/>
      <c r="P203" s="61"/>
      <c r="Q203" s="61"/>
    </row>
    <row r="204" spans="1:17" s="1" customFormat="1" ht="18" hidden="1" customHeight="1">
      <c r="A204" s="94">
        <v>184</v>
      </c>
      <c r="B204" s="118" t="s">
        <v>100</v>
      </c>
      <c r="C204" s="298"/>
      <c r="D204" s="298"/>
      <c r="E204" s="119" t="s">
        <v>10</v>
      </c>
      <c r="F204" s="119">
        <v>2</v>
      </c>
      <c r="G204" s="113" t="s">
        <v>233</v>
      </c>
      <c r="H204" s="339" t="s">
        <v>287</v>
      </c>
      <c r="I204" s="115" t="s">
        <v>191</v>
      </c>
      <c r="K204" s="9"/>
      <c r="L204" s="61"/>
      <c r="M204" s="61"/>
      <c r="N204" s="61"/>
      <c r="O204" s="61"/>
      <c r="P204" s="61"/>
      <c r="Q204" s="61"/>
    </row>
    <row r="205" spans="1:17" s="1" customFormat="1" ht="18" hidden="1" customHeight="1">
      <c r="A205" s="463">
        <v>185</v>
      </c>
      <c r="B205" s="295" t="s">
        <v>184</v>
      </c>
      <c r="C205" s="296"/>
      <c r="D205" s="296"/>
      <c r="E205" s="174" t="s">
        <v>7</v>
      </c>
      <c r="F205" s="174">
        <v>2</v>
      </c>
      <c r="G205" s="175" t="s">
        <v>231</v>
      </c>
      <c r="H205" s="239" t="s">
        <v>288</v>
      </c>
      <c r="I205" s="177" t="s">
        <v>191</v>
      </c>
      <c r="K205" s="61"/>
      <c r="L205" s="61"/>
      <c r="M205" s="61"/>
      <c r="N205" s="61"/>
      <c r="O205" s="61"/>
      <c r="P205" s="61"/>
      <c r="Q205" s="61"/>
    </row>
    <row r="206" spans="1:17" s="1" customFormat="1" ht="18" hidden="1" customHeight="1">
      <c r="A206" s="463">
        <v>186</v>
      </c>
      <c r="B206" s="297" t="s">
        <v>18</v>
      </c>
      <c r="C206" s="298"/>
      <c r="D206" s="298"/>
      <c r="E206" s="179"/>
      <c r="F206" s="179"/>
      <c r="G206" s="180" t="s">
        <v>231</v>
      </c>
      <c r="H206" s="210"/>
      <c r="I206" s="182" t="s">
        <v>191</v>
      </c>
      <c r="K206" s="61"/>
      <c r="L206" s="61"/>
      <c r="M206" s="61"/>
      <c r="N206" s="61"/>
      <c r="O206" s="61"/>
      <c r="P206" s="61"/>
      <c r="Q206" s="61"/>
    </row>
    <row r="207" spans="1:17" s="1" customFormat="1" ht="18" hidden="1" customHeight="1">
      <c r="A207" s="463">
        <v>187</v>
      </c>
      <c r="B207" s="2617" t="s">
        <v>24</v>
      </c>
      <c r="C207" s="2618"/>
      <c r="D207" s="2619"/>
      <c r="E207" s="174" t="s">
        <v>7</v>
      </c>
      <c r="F207" s="174">
        <v>3</v>
      </c>
      <c r="G207" s="175" t="s">
        <v>232</v>
      </c>
      <c r="H207" s="329" t="s">
        <v>249</v>
      </c>
      <c r="I207" s="177" t="s">
        <v>191</v>
      </c>
      <c r="K207" s="59"/>
      <c r="L207" s="61"/>
      <c r="M207" s="61"/>
      <c r="N207" s="61"/>
      <c r="O207" s="61"/>
      <c r="P207" s="61"/>
      <c r="Q207" s="61"/>
    </row>
    <row r="208" spans="1:17" s="1" customFormat="1" ht="18" hidden="1" customHeight="1" thickBot="1">
      <c r="A208" s="463">
        <v>188</v>
      </c>
      <c r="B208" s="347" t="s">
        <v>104</v>
      </c>
      <c r="C208" s="212"/>
      <c r="D208" s="212"/>
      <c r="E208" s="212"/>
      <c r="F208" s="212"/>
      <c r="G208" s="213" t="s">
        <v>232</v>
      </c>
      <c r="H208" s="308"/>
      <c r="I208" s="214" t="s">
        <v>191</v>
      </c>
      <c r="K208" s="88"/>
      <c r="L208" s="61"/>
      <c r="M208" s="61"/>
      <c r="N208" s="61"/>
      <c r="O208" s="61"/>
      <c r="P208" s="61"/>
      <c r="Q208" s="61"/>
    </row>
    <row r="209" spans="1:17" s="1" customFormat="1" ht="18" hidden="1" customHeight="1">
      <c r="A209" s="463">
        <v>197</v>
      </c>
      <c r="B209" s="2622" t="s">
        <v>38</v>
      </c>
      <c r="C209" s="2622"/>
      <c r="D209" s="2622"/>
      <c r="E209" s="93"/>
      <c r="F209" s="156" t="s">
        <v>7</v>
      </c>
      <c r="G209" s="249" t="s">
        <v>256</v>
      </c>
      <c r="H209" s="299"/>
      <c r="I209" s="251" t="s">
        <v>256</v>
      </c>
      <c r="K209" s="2628"/>
      <c r="L209" s="2628"/>
      <c r="M209" s="2628"/>
      <c r="N209" s="61"/>
      <c r="O209" s="61"/>
      <c r="P209" s="61"/>
      <c r="Q209" s="61"/>
    </row>
    <row r="210" spans="1:17" s="1" customFormat="1" ht="18" hidden="1" customHeight="1">
      <c r="A210" s="463">
        <v>198</v>
      </c>
      <c r="B210" s="149" t="s">
        <v>167</v>
      </c>
      <c r="C210" s="300"/>
      <c r="D210" s="300"/>
      <c r="E210" s="301"/>
      <c r="F210" s="69" t="s">
        <v>7</v>
      </c>
      <c r="G210" s="254" t="s">
        <v>256</v>
      </c>
      <c r="H210" s="302" t="s">
        <v>286</v>
      </c>
      <c r="I210" s="256" t="s">
        <v>256</v>
      </c>
      <c r="K210" s="2616"/>
      <c r="L210" s="2616"/>
      <c r="M210" s="2616"/>
      <c r="N210" s="61"/>
      <c r="O210" s="60"/>
      <c r="P210" s="61"/>
      <c r="Q210" s="61"/>
    </row>
    <row r="211" spans="1:17" s="1" customFormat="1" ht="18" hidden="1" customHeight="1">
      <c r="A211" s="463">
        <v>191</v>
      </c>
      <c r="B211" s="2620" t="s">
        <v>38</v>
      </c>
      <c r="C211" s="2620"/>
      <c r="D211" s="2620"/>
      <c r="E211" s="303"/>
      <c r="F211" s="303"/>
      <c r="G211" s="164" t="s">
        <v>383</v>
      </c>
      <c r="H211" s="234"/>
      <c r="I211" s="165" t="s">
        <v>256</v>
      </c>
      <c r="K211" s="61"/>
      <c r="L211" s="60"/>
      <c r="M211" s="60"/>
      <c r="N211" s="61"/>
      <c r="O211" s="61"/>
      <c r="P211" s="61"/>
      <c r="Q211" s="61"/>
    </row>
    <row r="212" spans="1:17" s="1" customFormat="1" ht="18" hidden="1" customHeight="1">
      <c r="A212" s="463">
        <v>192</v>
      </c>
      <c r="B212" s="292" t="s">
        <v>167</v>
      </c>
      <c r="C212" s="293"/>
      <c r="D212" s="293"/>
      <c r="E212" s="168"/>
      <c r="F212" s="168"/>
      <c r="G212" s="169" t="s">
        <v>383</v>
      </c>
      <c r="H212" s="304"/>
      <c r="I212" s="171" t="s">
        <v>256</v>
      </c>
      <c r="K212" s="61"/>
      <c r="L212" s="61"/>
      <c r="M212" s="61"/>
      <c r="N212" s="61"/>
      <c r="O212" s="61"/>
      <c r="P212" s="61"/>
      <c r="Q212" s="61"/>
    </row>
    <row r="213" spans="1:17" s="1" customFormat="1" ht="18" hidden="1" customHeight="1">
      <c r="A213" s="463">
        <v>193</v>
      </c>
      <c r="B213" s="2620" t="s">
        <v>38</v>
      </c>
      <c r="C213" s="2620"/>
      <c r="D213" s="2620"/>
      <c r="E213" s="163" t="s">
        <v>7</v>
      </c>
      <c r="F213" s="163">
        <v>2</v>
      </c>
      <c r="G213" s="164" t="s">
        <v>382</v>
      </c>
      <c r="H213" s="234" t="s">
        <v>286</v>
      </c>
      <c r="I213" s="165" t="s">
        <v>256</v>
      </c>
      <c r="K213" s="61"/>
      <c r="L213" s="61"/>
      <c r="M213" s="61"/>
      <c r="N213" s="2616"/>
      <c r="O213" s="2616"/>
      <c r="P213" s="2616"/>
      <c r="Q213" s="61"/>
    </row>
    <row r="214" spans="1:17" s="1" customFormat="1" ht="18" hidden="1" customHeight="1">
      <c r="A214" s="463">
        <v>194</v>
      </c>
      <c r="B214" s="292" t="s">
        <v>167</v>
      </c>
      <c r="C214" s="293"/>
      <c r="D214" s="293"/>
      <c r="E214" s="168" t="s">
        <v>10</v>
      </c>
      <c r="F214" s="168">
        <v>2</v>
      </c>
      <c r="G214" s="169" t="s">
        <v>382</v>
      </c>
      <c r="H214" s="294" t="s">
        <v>301</v>
      </c>
      <c r="I214" s="171" t="s">
        <v>256</v>
      </c>
      <c r="K214" s="61"/>
      <c r="L214" s="61"/>
      <c r="M214" s="61"/>
      <c r="N214" s="61"/>
      <c r="P214" s="61"/>
      <c r="Q214" s="61"/>
    </row>
    <row r="215" spans="1:17" s="1" customFormat="1" ht="18" hidden="1" customHeight="1">
      <c r="A215" s="463">
        <v>195</v>
      </c>
      <c r="B215" s="2621" t="s">
        <v>38</v>
      </c>
      <c r="C215" s="2621"/>
      <c r="D215" s="2621"/>
      <c r="E215" s="112"/>
      <c r="F215" s="112"/>
      <c r="G215" s="113" t="s">
        <v>236</v>
      </c>
      <c r="H215" s="116"/>
      <c r="I215" s="115" t="s">
        <v>256</v>
      </c>
      <c r="K215" s="2565"/>
      <c r="L215" s="2565"/>
      <c r="M215" s="2565"/>
      <c r="N215" s="61"/>
      <c r="O215" s="61"/>
      <c r="P215" s="61"/>
      <c r="Q215" s="61"/>
    </row>
    <row r="216" spans="1:17" s="1" customFormat="1" ht="18" hidden="1" customHeight="1" thickBot="1">
      <c r="A216" s="463">
        <v>196</v>
      </c>
      <c r="B216" s="305" t="s">
        <v>167</v>
      </c>
      <c r="C216" s="306"/>
      <c r="D216" s="306"/>
      <c r="E216" s="307"/>
      <c r="F216" s="307"/>
      <c r="G216" s="213" t="s">
        <v>236</v>
      </c>
      <c r="H216" s="308"/>
      <c r="I216" s="214" t="s">
        <v>256</v>
      </c>
      <c r="K216" s="2565"/>
      <c r="L216" s="2565"/>
      <c r="M216" s="2565"/>
      <c r="N216" s="61"/>
      <c r="O216" s="61"/>
      <c r="P216" s="61"/>
      <c r="Q216" s="61"/>
    </row>
    <row r="217" spans="1:17" ht="18" hidden="1" customHeight="1">
      <c r="A217" s="463">
        <v>129</v>
      </c>
      <c r="B217" s="2622" t="s">
        <v>179</v>
      </c>
      <c r="C217" s="2622"/>
      <c r="D217" s="2622"/>
      <c r="E217" s="285"/>
      <c r="F217" s="156" t="s">
        <v>7</v>
      </c>
      <c r="G217" s="249" t="s">
        <v>388</v>
      </c>
      <c r="H217" s="309" t="s">
        <v>277</v>
      </c>
      <c r="I217" s="251" t="s">
        <v>388</v>
      </c>
      <c r="K217" s="2616"/>
      <c r="L217" s="2616"/>
      <c r="M217" s="2616"/>
      <c r="O217" s="61"/>
      <c r="P217" s="61"/>
    </row>
    <row r="218" spans="1:17" ht="18" hidden="1" customHeight="1">
      <c r="A218" s="463">
        <v>130</v>
      </c>
      <c r="B218" s="2623" t="s">
        <v>80</v>
      </c>
      <c r="C218" s="2623"/>
      <c r="D218" s="2623"/>
      <c r="E218" s="310"/>
      <c r="F218" s="150" t="s">
        <v>7</v>
      </c>
      <c r="G218" s="254" t="s">
        <v>388</v>
      </c>
      <c r="H218" s="311" t="s">
        <v>270</v>
      </c>
      <c r="I218" s="256" t="s">
        <v>388</v>
      </c>
    </row>
    <row r="219" spans="1:17" hidden="1">
      <c r="A219" s="463">
        <v>159</v>
      </c>
      <c r="B219" s="2614" t="s">
        <v>179</v>
      </c>
      <c r="C219" s="2614"/>
      <c r="D219" s="2614"/>
      <c r="E219" s="312" t="s">
        <v>10</v>
      </c>
      <c r="F219" s="312"/>
      <c r="G219" s="175" t="s">
        <v>267</v>
      </c>
      <c r="H219" s="239" t="s">
        <v>297</v>
      </c>
      <c r="I219" s="177" t="s">
        <v>391</v>
      </c>
    </row>
    <row r="220" spans="1:17" hidden="1">
      <c r="A220" s="463">
        <v>160</v>
      </c>
      <c r="B220" s="2624" t="s">
        <v>80</v>
      </c>
      <c r="C220" s="2624"/>
      <c r="D220" s="2624"/>
      <c r="E220" s="314"/>
      <c r="F220" s="314"/>
      <c r="G220" s="180" t="s">
        <v>267</v>
      </c>
      <c r="H220" s="315"/>
      <c r="I220" s="182" t="s">
        <v>391</v>
      </c>
    </row>
    <row r="221" spans="1:17" hidden="1">
      <c r="A221" s="463">
        <v>161</v>
      </c>
      <c r="B221" s="2614" t="s">
        <v>179</v>
      </c>
      <c r="C221" s="2614"/>
      <c r="D221" s="2614"/>
      <c r="E221" s="312"/>
      <c r="F221" s="312"/>
      <c r="G221" s="175" t="s">
        <v>268</v>
      </c>
      <c r="H221" s="316"/>
      <c r="I221" s="177" t="s">
        <v>391</v>
      </c>
    </row>
    <row r="222" spans="1:17" hidden="1">
      <c r="A222" s="463">
        <v>162</v>
      </c>
      <c r="B222" s="2624" t="s">
        <v>80</v>
      </c>
      <c r="C222" s="2624"/>
      <c r="D222" s="2624"/>
      <c r="E222" s="314"/>
      <c r="F222" s="314"/>
      <c r="G222" s="180" t="s">
        <v>268</v>
      </c>
      <c r="H222" s="317"/>
      <c r="I222" s="182" t="s">
        <v>391</v>
      </c>
    </row>
    <row r="223" spans="1:17" ht="24" hidden="1">
      <c r="A223" s="463">
        <v>163</v>
      </c>
      <c r="B223" s="2614" t="s">
        <v>179</v>
      </c>
      <c r="C223" s="2614"/>
      <c r="D223" s="2614"/>
      <c r="E223" s="312"/>
      <c r="F223" s="312"/>
      <c r="G223" s="175" t="s">
        <v>400</v>
      </c>
      <c r="H223" s="318"/>
      <c r="I223" s="177" t="s">
        <v>391</v>
      </c>
    </row>
    <row r="224" spans="1:17" ht="24.75" hidden="1" thickBot="1">
      <c r="A224" s="467">
        <v>164</v>
      </c>
      <c r="B224" s="2615" t="s">
        <v>80</v>
      </c>
      <c r="C224" s="2615"/>
      <c r="D224" s="2615"/>
      <c r="E224" s="319"/>
      <c r="F224" s="319"/>
      <c r="G224" s="320" t="s">
        <v>400</v>
      </c>
      <c r="H224" s="321"/>
      <c r="I224" s="322" t="s">
        <v>391</v>
      </c>
    </row>
  </sheetData>
  <autoFilter ref="A6:M224">
    <filterColumn colId="1">
      <filters>
        <filter val="Fachrina, Dra.M. Si"/>
      </filters>
    </filterColumn>
    <filterColumn colId="6"/>
  </autoFilter>
  <sortState ref="A7:J206">
    <sortCondition ref="I7:I206"/>
    <sortCondition ref="G7:G206"/>
  </sortState>
  <mergeCells count="99">
    <mergeCell ref="K19:M19"/>
    <mergeCell ref="B8:D8"/>
    <mergeCell ref="B9:D9"/>
    <mergeCell ref="B12:D12"/>
    <mergeCell ref="B17:D17"/>
    <mergeCell ref="B11:D11"/>
    <mergeCell ref="B186:D186"/>
    <mergeCell ref="B187:D187"/>
    <mergeCell ref="B182:D182"/>
    <mergeCell ref="B183:D183"/>
    <mergeCell ref="B7:D7"/>
    <mergeCell ref="B36:D36"/>
    <mergeCell ref="B121:D121"/>
    <mergeCell ref="B172:D172"/>
    <mergeCell ref="B164:D164"/>
    <mergeCell ref="B115:D115"/>
    <mergeCell ref="B117:D117"/>
    <mergeCell ref="B76:D76"/>
    <mergeCell ref="B125:D125"/>
    <mergeCell ref="B126:D126"/>
    <mergeCell ref="B128:D128"/>
    <mergeCell ref="B129:D129"/>
    <mergeCell ref="B20:D20"/>
    <mergeCell ref="B10:D10"/>
    <mergeCell ref="B21:D21"/>
    <mergeCell ref="B156:D156"/>
    <mergeCell ref="B13:D13"/>
    <mergeCell ref="B14:D14"/>
    <mergeCell ref="B15:D15"/>
    <mergeCell ref="B16:D16"/>
    <mergeCell ref="B81:D81"/>
    <mergeCell ref="B153:D153"/>
    <mergeCell ref="B154:D154"/>
    <mergeCell ref="B151:D151"/>
    <mergeCell ref="B113:D113"/>
    <mergeCell ref="K22:M22"/>
    <mergeCell ref="B184:D184"/>
    <mergeCell ref="B185:D185"/>
    <mergeCell ref="B107:D107"/>
    <mergeCell ref="B108:D108"/>
    <mergeCell ref="B109:D109"/>
    <mergeCell ref="B110:D110"/>
    <mergeCell ref="B111:D111"/>
    <mergeCell ref="B112:D112"/>
    <mergeCell ref="B131:D131"/>
    <mergeCell ref="B132:D132"/>
    <mergeCell ref="K154:M154"/>
    <mergeCell ref="K153:M153"/>
    <mergeCell ref="K29:M29"/>
    <mergeCell ref="K31:M31"/>
    <mergeCell ref="K82:M82"/>
    <mergeCell ref="B159:D159"/>
    <mergeCell ref="B160:D160"/>
    <mergeCell ref="B158:D158"/>
    <mergeCell ref="B162:D162"/>
    <mergeCell ref="B165:D165"/>
    <mergeCell ref="B161:D161"/>
    <mergeCell ref="B169:D169"/>
    <mergeCell ref="B170:D170"/>
    <mergeCell ref="B167:D167"/>
    <mergeCell ref="B168:D168"/>
    <mergeCell ref="B166:D166"/>
    <mergeCell ref="K159:M159"/>
    <mergeCell ref="B119:D119"/>
    <mergeCell ref="K161:M161"/>
    <mergeCell ref="O193:Q193"/>
    <mergeCell ref="K195:M195"/>
    <mergeCell ref="K162:M162"/>
    <mergeCell ref="B171:D171"/>
    <mergeCell ref="K172:M172"/>
    <mergeCell ref="B173:D173"/>
    <mergeCell ref="K174:M174"/>
    <mergeCell ref="B163:D163"/>
    <mergeCell ref="B176:D176"/>
    <mergeCell ref="K177:M177"/>
    <mergeCell ref="B179:D179"/>
    <mergeCell ref="K180:M180"/>
    <mergeCell ref="B152:D152"/>
    <mergeCell ref="K196:M196"/>
    <mergeCell ref="B221:D221"/>
    <mergeCell ref="B222:D222"/>
    <mergeCell ref="B197:D197"/>
    <mergeCell ref="K209:M209"/>
    <mergeCell ref="B209:D209"/>
    <mergeCell ref="B223:D223"/>
    <mergeCell ref="B224:D224"/>
    <mergeCell ref="K210:M210"/>
    <mergeCell ref="B207:D207"/>
    <mergeCell ref="N213:P213"/>
    <mergeCell ref="K215:M215"/>
    <mergeCell ref="K217:M217"/>
    <mergeCell ref="K216:M216"/>
    <mergeCell ref="B211:D211"/>
    <mergeCell ref="B213:D213"/>
    <mergeCell ref="B215:D215"/>
    <mergeCell ref="B217:D217"/>
    <mergeCell ref="B218:D218"/>
    <mergeCell ref="B219:D219"/>
    <mergeCell ref="B220:D220"/>
  </mergeCells>
  <pageMargins left="0.92" right="0.70866141732283472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62"/>
  <sheetViews>
    <sheetView workbookViewId="0">
      <selection activeCell="D6" sqref="D6"/>
    </sheetView>
  </sheetViews>
  <sheetFormatPr defaultColWidth="6.7109375" defaultRowHeight="11.25"/>
  <cols>
    <col min="1" max="1" width="5.7109375" style="870" customWidth="1"/>
    <col min="2" max="2" width="3.140625" style="870" customWidth="1"/>
    <col min="3" max="3" width="2.28515625" style="873" customWidth="1"/>
    <col min="4" max="4" width="20.42578125" style="881" customWidth="1"/>
    <col min="5" max="5" width="6.28515625" style="873" customWidth="1"/>
    <col min="6" max="6" width="10.85546875" style="874" customWidth="1"/>
    <col min="7" max="7" width="14" style="870" customWidth="1"/>
    <col min="8" max="8" width="11.140625" style="874" customWidth="1"/>
    <col min="9" max="9" width="7.7109375" style="913" customWidth="1"/>
    <col min="10" max="10" width="9" style="870" customWidth="1"/>
    <col min="11" max="11" width="30" style="870" customWidth="1"/>
    <col min="12" max="13" width="6.7109375" style="870"/>
    <col min="14" max="14" width="15.7109375" style="938" hidden="1" customWidth="1"/>
    <col min="15" max="15" width="11.42578125" style="870" customWidth="1"/>
    <col min="16" max="16384" width="6.7109375" style="870"/>
  </cols>
  <sheetData>
    <row r="1" spans="1:14" ht="18" customHeight="1">
      <c r="A1" s="2747" t="s">
        <v>698</v>
      </c>
      <c r="B1" s="2747"/>
      <c r="C1" s="867" t="s">
        <v>257</v>
      </c>
      <c r="D1" s="2608" t="s">
        <v>699</v>
      </c>
      <c r="E1" s="2608"/>
      <c r="F1" s="2608"/>
      <c r="G1" s="2608"/>
      <c r="H1" s="2608"/>
      <c r="I1" s="2608"/>
      <c r="J1" s="2608"/>
      <c r="K1" s="2608"/>
      <c r="L1" s="2608"/>
      <c r="M1" s="2608"/>
      <c r="N1" s="2608"/>
    </row>
    <row r="2" spans="1:14">
      <c r="A2" s="2758" t="s">
        <v>700</v>
      </c>
      <c r="B2" s="2758"/>
      <c r="C2" s="791" t="s">
        <v>257</v>
      </c>
      <c r="D2" s="2759" t="s">
        <v>1042</v>
      </c>
      <c r="E2" s="2760"/>
      <c r="F2" s="2760"/>
      <c r="G2" s="2760"/>
      <c r="H2" s="2760"/>
      <c r="I2" s="2760"/>
      <c r="J2" s="2760"/>
      <c r="K2" s="2760"/>
      <c r="L2" s="2760"/>
      <c r="M2" s="2760"/>
      <c r="N2" s="2760"/>
    </row>
    <row r="3" spans="1:14">
      <c r="A3" s="2758" t="s">
        <v>701</v>
      </c>
      <c r="B3" s="2758"/>
      <c r="C3" s="791" t="s">
        <v>257</v>
      </c>
      <c r="D3" s="788" t="s">
        <v>704</v>
      </c>
      <c r="E3" s="1509"/>
      <c r="F3" s="1509"/>
      <c r="G3" s="1509"/>
      <c r="H3" s="1509"/>
    </row>
    <row r="4" spans="1:14" ht="12">
      <c r="A4" s="2747" t="s">
        <v>702</v>
      </c>
      <c r="B4" s="2747"/>
      <c r="C4" s="791"/>
      <c r="D4" s="2529" t="s">
        <v>878</v>
      </c>
      <c r="E4" s="2529"/>
      <c r="F4" s="2529"/>
      <c r="G4" s="2529"/>
      <c r="H4" s="2529"/>
      <c r="I4" s="2529"/>
      <c r="J4" s="2529"/>
      <c r="K4" s="2529"/>
      <c r="L4" s="2529"/>
      <c r="M4" s="2529"/>
    </row>
    <row r="5" spans="1:14">
      <c r="A5" s="1514"/>
      <c r="B5" s="787"/>
      <c r="C5" s="791"/>
      <c r="D5" s="912"/>
      <c r="E5" s="1509"/>
      <c r="F5" s="1509"/>
      <c r="G5" s="1509"/>
      <c r="H5" s="1509"/>
    </row>
    <row r="6" spans="1:14">
      <c r="C6" s="868"/>
      <c r="D6" s="20"/>
      <c r="E6" s="869"/>
      <c r="F6" s="869"/>
      <c r="H6" s="869"/>
    </row>
    <row r="7" spans="1:14" ht="12" thickBot="1">
      <c r="C7" s="872"/>
      <c r="D7" s="20"/>
      <c r="G7" s="788"/>
    </row>
    <row r="8" spans="1:14" s="878" customFormat="1" ht="54" customHeight="1" thickTop="1" thickBot="1">
      <c r="A8" s="876" t="s">
        <v>0</v>
      </c>
      <c r="B8" s="2750" t="s">
        <v>1</v>
      </c>
      <c r="C8" s="2750"/>
      <c r="D8" s="2750"/>
      <c r="E8" s="877" t="s">
        <v>2</v>
      </c>
      <c r="F8" s="882" t="s">
        <v>310</v>
      </c>
      <c r="G8" s="866" t="s">
        <v>3</v>
      </c>
      <c r="H8" s="882" t="s">
        <v>344</v>
      </c>
      <c r="I8" s="864" t="s">
        <v>477</v>
      </c>
      <c r="J8" s="864" t="s">
        <v>478</v>
      </c>
      <c r="K8" s="859" t="s">
        <v>479</v>
      </c>
      <c r="N8" s="939"/>
    </row>
    <row r="9" spans="1:14" s="878" customFormat="1" ht="27.75" customHeight="1">
      <c r="A9" s="914" t="s">
        <v>398</v>
      </c>
      <c r="B9" s="915" t="s">
        <v>61</v>
      </c>
      <c r="C9" s="916"/>
      <c r="D9" s="916"/>
      <c r="E9" s="883" t="s">
        <v>7</v>
      </c>
      <c r="F9" s="923" t="s">
        <v>445</v>
      </c>
      <c r="G9" s="917" t="s">
        <v>608</v>
      </c>
      <c r="H9" s="924">
        <v>337000</v>
      </c>
      <c r="I9" s="884">
        <f>H9*15%</f>
        <v>50550</v>
      </c>
      <c r="J9" s="925">
        <f t="shared" ref="J9:J14" si="0">H9-I9</f>
        <v>286450</v>
      </c>
      <c r="K9" s="934">
        <v>1</v>
      </c>
      <c r="N9" s="939">
        <v>450000</v>
      </c>
    </row>
    <row r="10" spans="1:14" ht="26.25" customHeight="1">
      <c r="A10" s="918" t="s">
        <v>393</v>
      </c>
      <c r="B10" s="2754" t="s">
        <v>329</v>
      </c>
      <c r="C10" s="2754"/>
      <c r="D10" s="2754"/>
      <c r="E10" s="879" t="s">
        <v>7</v>
      </c>
      <c r="F10" s="927" t="s">
        <v>614</v>
      </c>
      <c r="G10" s="919">
        <v>583330071201000</v>
      </c>
      <c r="H10" s="926">
        <v>300000</v>
      </c>
      <c r="I10" s="884">
        <f>H10*15%</f>
        <v>45000</v>
      </c>
      <c r="J10" s="925">
        <f t="shared" si="0"/>
        <v>255000</v>
      </c>
      <c r="K10" s="936">
        <v>2</v>
      </c>
      <c r="N10" s="938">
        <v>400000</v>
      </c>
    </row>
    <row r="11" spans="1:14" ht="26.25" customHeight="1">
      <c r="A11" s="920" t="s">
        <v>457</v>
      </c>
      <c r="B11" s="2754" t="s">
        <v>320</v>
      </c>
      <c r="C11" s="2754"/>
      <c r="D11" s="2754"/>
      <c r="E11" s="879" t="s">
        <v>7</v>
      </c>
      <c r="F11" s="927" t="s">
        <v>311</v>
      </c>
      <c r="G11" s="921" t="s">
        <v>607</v>
      </c>
      <c r="H11" s="928">
        <v>225000</v>
      </c>
      <c r="I11" s="884">
        <f>H11*15%</f>
        <v>33750</v>
      </c>
      <c r="J11" s="925">
        <f t="shared" si="0"/>
        <v>191250</v>
      </c>
      <c r="K11" s="935">
        <v>3</v>
      </c>
      <c r="N11" s="938">
        <v>300000</v>
      </c>
    </row>
    <row r="12" spans="1:14" ht="26.25" customHeight="1">
      <c r="A12" s="918" t="s">
        <v>458</v>
      </c>
      <c r="B12" s="2754" t="s">
        <v>330</v>
      </c>
      <c r="C12" s="2754"/>
      <c r="D12" s="2754"/>
      <c r="E12" s="879" t="s">
        <v>7</v>
      </c>
      <c r="F12" s="927" t="s">
        <v>314</v>
      </c>
      <c r="G12" s="919">
        <v>685794471201000</v>
      </c>
      <c r="H12" s="928">
        <v>225000</v>
      </c>
      <c r="I12" s="884">
        <f>H12*15%</f>
        <v>33750</v>
      </c>
      <c r="J12" s="925">
        <f t="shared" si="0"/>
        <v>191250</v>
      </c>
      <c r="K12" s="936">
        <v>4</v>
      </c>
      <c r="N12" s="938">
        <v>3300000</v>
      </c>
    </row>
    <row r="13" spans="1:14" ht="26.25" customHeight="1">
      <c r="A13" s="920" t="s">
        <v>459</v>
      </c>
      <c r="B13" s="2754" t="s">
        <v>319</v>
      </c>
      <c r="C13" s="2754"/>
      <c r="D13" s="2754"/>
      <c r="E13" s="879" t="s">
        <v>7</v>
      </c>
      <c r="F13" s="927" t="s">
        <v>314</v>
      </c>
      <c r="G13" s="921" t="s">
        <v>612</v>
      </c>
      <c r="H13" s="928">
        <v>225000</v>
      </c>
      <c r="I13" s="884">
        <f>H13*15%</f>
        <v>33750</v>
      </c>
      <c r="J13" s="925">
        <f t="shared" si="0"/>
        <v>191250</v>
      </c>
      <c r="K13" s="935">
        <v>5</v>
      </c>
      <c r="N13" s="938">
        <f>SUM(N9:N12)</f>
        <v>4450000</v>
      </c>
    </row>
    <row r="14" spans="1:14" ht="26.25" customHeight="1">
      <c r="A14" s="918" t="s">
        <v>460</v>
      </c>
      <c r="B14" s="2752" t="s">
        <v>312</v>
      </c>
      <c r="C14" s="2752"/>
      <c r="D14" s="2752"/>
      <c r="E14" s="879" t="s">
        <v>10</v>
      </c>
      <c r="F14" s="927" t="s">
        <v>314</v>
      </c>
      <c r="G14" s="919">
        <v>482431566201000</v>
      </c>
      <c r="H14" s="928">
        <v>225000</v>
      </c>
      <c r="I14" s="884">
        <f t="shared" ref="I14:I19" si="1">H14*5%</f>
        <v>11250</v>
      </c>
      <c r="J14" s="930">
        <f t="shared" si="0"/>
        <v>213750</v>
      </c>
      <c r="K14" s="936">
        <v>6</v>
      </c>
    </row>
    <row r="15" spans="1:14" ht="26.25" customHeight="1">
      <c r="A15" s="920" t="s">
        <v>461</v>
      </c>
      <c r="B15" s="2753" t="s">
        <v>315</v>
      </c>
      <c r="C15" s="2753"/>
      <c r="D15" s="2753"/>
      <c r="E15" s="880" t="s">
        <v>10</v>
      </c>
      <c r="F15" s="927" t="s">
        <v>314</v>
      </c>
      <c r="G15" s="919">
        <v>482431632201000</v>
      </c>
      <c r="H15" s="928">
        <v>225000</v>
      </c>
      <c r="I15" s="884">
        <f t="shared" si="1"/>
        <v>11250</v>
      </c>
      <c r="J15" s="930">
        <f t="shared" ref="J15:J20" si="2">H15-I15</f>
        <v>213750</v>
      </c>
      <c r="K15" s="935">
        <v>7</v>
      </c>
      <c r="N15" s="938">
        <f>N13-N14</f>
        <v>4450000</v>
      </c>
    </row>
    <row r="16" spans="1:14" ht="26.25" customHeight="1">
      <c r="A16" s="918" t="s">
        <v>462</v>
      </c>
      <c r="B16" s="2753" t="s">
        <v>313</v>
      </c>
      <c r="C16" s="2753"/>
      <c r="D16" s="2753"/>
      <c r="E16" s="880" t="s">
        <v>10</v>
      </c>
      <c r="F16" s="927" t="s">
        <v>314</v>
      </c>
      <c r="G16" s="919">
        <v>482431632201000</v>
      </c>
      <c r="H16" s="928">
        <v>225000</v>
      </c>
      <c r="I16" s="884">
        <f t="shared" si="1"/>
        <v>11250</v>
      </c>
      <c r="J16" s="930">
        <f t="shared" si="2"/>
        <v>213750</v>
      </c>
      <c r="K16" s="936">
        <v>8</v>
      </c>
    </row>
    <row r="17" spans="1:11" ht="26.25" customHeight="1">
      <c r="A17" s="920" t="s">
        <v>463</v>
      </c>
      <c r="B17" s="2753" t="s">
        <v>316</v>
      </c>
      <c r="C17" s="2753"/>
      <c r="D17" s="2753"/>
      <c r="E17" s="880" t="s">
        <v>10</v>
      </c>
      <c r="F17" s="927" t="s">
        <v>314</v>
      </c>
      <c r="G17" s="921" t="s">
        <v>606</v>
      </c>
      <c r="H17" s="928">
        <v>200000</v>
      </c>
      <c r="I17" s="884">
        <f t="shared" si="1"/>
        <v>10000</v>
      </c>
      <c r="J17" s="930">
        <f t="shared" si="2"/>
        <v>190000</v>
      </c>
      <c r="K17" s="935">
        <v>9</v>
      </c>
    </row>
    <row r="18" spans="1:11" ht="26.25" customHeight="1">
      <c r="A18" s="918" t="s">
        <v>464</v>
      </c>
      <c r="B18" s="2753" t="s">
        <v>317</v>
      </c>
      <c r="C18" s="2753"/>
      <c r="D18" s="2753"/>
      <c r="E18" s="880" t="s">
        <v>10</v>
      </c>
      <c r="F18" s="927" t="s">
        <v>314</v>
      </c>
      <c r="G18" s="919">
        <v>583331244201000</v>
      </c>
      <c r="H18" s="928">
        <v>200000</v>
      </c>
      <c r="I18" s="884">
        <f t="shared" si="1"/>
        <v>10000</v>
      </c>
      <c r="J18" s="930">
        <f t="shared" si="2"/>
        <v>190000</v>
      </c>
      <c r="K18" s="936">
        <v>10</v>
      </c>
    </row>
    <row r="19" spans="1:11" ht="26.25" customHeight="1">
      <c r="A19" s="920" t="s">
        <v>465</v>
      </c>
      <c r="B19" s="2753" t="s">
        <v>318</v>
      </c>
      <c r="C19" s="2753"/>
      <c r="D19" s="2753"/>
      <c r="E19" s="880" t="s">
        <v>10</v>
      </c>
      <c r="F19" s="927" t="s">
        <v>314</v>
      </c>
      <c r="G19" s="919">
        <v>577536527201000</v>
      </c>
      <c r="H19" s="928">
        <v>200000</v>
      </c>
      <c r="I19" s="884">
        <f t="shared" si="1"/>
        <v>10000</v>
      </c>
      <c r="J19" s="930">
        <f t="shared" si="2"/>
        <v>190000</v>
      </c>
      <c r="K19" s="935">
        <v>11</v>
      </c>
    </row>
    <row r="20" spans="1:11" ht="26.25" customHeight="1">
      <c r="A20" s="918" t="s">
        <v>466</v>
      </c>
      <c r="B20" s="2755" t="s">
        <v>609</v>
      </c>
      <c r="C20" s="2756"/>
      <c r="D20" s="2757"/>
      <c r="E20" s="880" t="s">
        <v>610</v>
      </c>
      <c r="F20" s="927" t="s">
        <v>314</v>
      </c>
      <c r="G20" s="940">
        <v>0</v>
      </c>
      <c r="H20" s="931">
        <v>200000</v>
      </c>
      <c r="I20" s="886">
        <v>0</v>
      </c>
      <c r="J20" s="937">
        <f t="shared" si="2"/>
        <v>200000</v>
      </c>
      <c r="K20" s="936">
        <v>12</v>
      </c>
    </row>
    <row r="21" spans="1:11" ht="26.25" customHeight="1">
      <c r="A21" s="2748" t="s">
        <v>59</v>
      </c>
      <c r="B21" s="2749"/>
      <c r="C21" s="2749"/>
      <c r="D21" s="2749"/>
      <c r="E21" s="2749"/>
      <c r="F21" s="2749"/>
      <c r="G21" s="2749"/>
      <c r="H21" s="932">
        <f>SUM(H9:H20)</f>
        <v>2787000</v>
      </c>
      <c r="I21" s="932">
        <f>SUM(I9:I20)</f>
        <v>260550</v>
      </c>
      <c r="J21" s="932">
        <f>SUM(J9:J20)</f>
        <v>2526450</v>
      </c>
      <c r="K21" s="929"/>
    </row>
    <row r="22" spans="1:11" ht="26.25" customHeight="1" thickBot="1">
      <c r="A22" s="2743" t="s">
        <v>327</v>
      </c>
      <c r="B22" s="2744"/>
      <c r="C22" s="2744"/>
      <c r="D22" s="2744"/>
      <c r="E22" s="2744"/>
      <c r="F22" s="2745" t="s">
        <v>613</v>
      </c>
      <c r="G22" s="2745"/>
      <c r="H22" s="2745"/>
      <c r="I22" s="2745"/>
      <c r="J22" s="2746"/>
      <c r="K22" s="933"/>
    </row>
    <row r="23" spans="1:11" ht="26.25" customHeight="1" thickTop="1">
      <c r="A23" s="942"/>
      <c r="B23" s="943"/>
      <c r="C23" s="943"/>
      <c r="D23" s="943"/>
      <c r="E23" s="944"/>
      <c r="F23" s="945"/>
      <c r="G23" s="946"/>
      <c r="H23" s="947"/>
      <c r="I23" s="948"/>
      <c r="J23" s="949"/>
      <c r="K23" s="950"/>
    </row>
    <row r="24" spans="1:11" ht="26.25" customHeight="1">
      <c r="A24" s="951"/>
      <c r="B24" s="941"/>
      <c r="C24" s="941"/>
      <c r="D24" s="941"/>
      <c r="E24" s="952"/>
      <c r="F24" s="953"/>
      <c r="G24" s="954"/>
      <c r="H24" s="955"/>
      <c r="I24" s="956"/>
      <c r="J24" s="957"/>
      <c r="K24" s="958"/>
    </row>
    <row r="25" spans="1:11" ht="26.25" customHeight="1">
      <c r="A25" s="951"/>
      <c r="B25" s="941"/>
      <c r="C25" s="941"/>
      <c r="D25" s="941"/>
      <c r="E25" s="952"/>
      <c r="F25" s="953"/>
      <c r="G25" s="954"/>
      <c r="H25" s="955"/>
      <c r="I25" s="956"/>
      <c r="J25" s="957"/>
      <c r="K25" s="958"/>
    </row>
    <row r="26" spans="1:11" ht="26.25" customHeight="1">
      <c r="A26" s="951"/>
      <c r="B26" s="941"/>
      <c r="C26" s="941"/>
      <c r="D26" s="941"/>
      <c r="E26" s="952"/>
      <c r="F26" s="953"/>
      <c r="G26" s="954"/>
      <c r="H26" s="955"/>
      <c r="I26" s="956"/>
      <c r="J26" s="957"/>
      <c r="K26" s="958"/>
    </row>
    <row r="27" spans="1:11" ht="26.25" customHeight="1">
      <c r="A27" s="951"/>
      <c r="B27" s="941"/>
      <c r="C27" s="941"/>
      <c r="D27" s="941"/>
      <c r="E27" s="952"/>
      <c r="F27" s="953"/>
      <c r="G27" s="954"/>
      <c r="H27" s="955"/>
      <c r="I27" s="956"/>
      <c r="J27" s="957"/>
      <c r="K27" s="958"/>
    </row>
    <row r="28" spans="1:11" ht="26.25" customHeight="1">
      <c r="A28" s="951"/>
      <c r="B28" s="941"/>
      <c r="C28" s="941"/>
      <c r="D28" s="941"/>
      <c r="E28" s="952"/>
      <c r="F28" s="953"/>
      <c r="G28" s="954"/>
      <c r="H28" s="955"/>
      <c r="I28" s="956"/>
      <c r="J28" s="957"/>
      <c r="K28" s="958"/>
    </row>
    <row r="29" spans="1:11" ht="26.25" customHeight="1">
      <c r="A29" s="951"/>
      <c r="B29" s="941"/>
      <c r="C29" s="941"/>
      <c r="D29" s="941"/>
      <c r="E29" s="952"/>
      <c r="F29" s="953"/>
      <c r="G29" s="954"/>
      <c r="H29" s="955"/>
      <c r="I29" s="956"/>
      <c r="J29" s="957"/>
      <c r="K29" s="958"/>
    </row>
    <row r="30" spans="1:11" ht="26.25" customHeight="1">
      <c r="A30" s="951"/>
      <c r="B30" s="941"/>
      <c r="C30" s="941"/>
      <c r="D30" s="941"/>
      <c r="E30" s="952"/>
      <c r="F30" s="953"/>
      <c r="G30" s="954"/>
      <c r="H30" s="955"/>
      <c r="I30" s="956"/>
      <c r="J30" s="957"/>
      <c r="K30" s="958"/>
    </row>
    <row r="31" spans="1:11" ht="26.25" customHeight="1">
      <c r="A31" s="951"/>
      <c r="B31" s="941"/>
      <c r="C31" s="941"/>
      <c r="D31" s="941"/>
      <c r="E31" s="952"/>
      <c r="F31" s="953"/>
      <c r="G31" s="954"/>
      <c r="H31" s="955"/>
      <c r="I31" s="956"/>
      <c r="J31" s="957"/>
      <c r="K31" s="958"/>
    </row>
    <row r="32" spans="1:11" ht="26.25" customHeight="1">
      <c r="A32" s="951"/>
      <c r="B32" s="941"/>
      <c r="C32" s="941"/>
      <c r="D32" s="941"/>
      <c r="E32" s="952"/>
      <c r="F32" s="953"/>
      <c r="G32" s="954"/>
      <c r="H32" s="955"/>
      <c r="I32" s="956"/>
      <c r="J32" s="957"/>
      <c r="K32" s="958"/>
    </row>
    <row r="33" spans="1:14" ht="26.25" customHeight="1">
      <c r="A33" s="951"/>
      <c r="B33" s="941"/>
      <c r="C33" s="941"/>
      <c r="D33" s="941"/>
      <c r="E33" s="952"/>
      <c r="F33" s="953"/>
      <c r="G33" s="954"/>
      <c r="H33" s="955"/>
      <c r="I33" s="956"/>
      <c r="J33" s="957"/>
      <c r="K33" s="958"/>
    </row>
    <row r="34" spans="1:14" ht="26.25" customHeight="1">
      <c r="A34" s="951"/>
      <c r="B34" s="941"/>
      <c r="C34" s="941"/>
      <c r="D34" s="941"/>
      <c r="E34" s="952"/>
      <c r="F34" s="953"/>
      <c r="G34" s="954"/>
      <c r="H34" s="955"/>
      <c r="I34" s="956"/>
      <c r="J34" s="957"/>
      <c r="K34" s="958"/>
    </row>
    <row r="35" spans="1:14" ht="26.25" customHeight="1">
      <c r="A35" s="951"/>
      <c r="B35" s="941"/>
      <c r="C35" s="941"/>
      <c r="D35" s="941"/>
      <c r="E35" s="952"/>
      <c r="F35" s="953"/>
      <c r="G35" s="954"/>
      <c r="H35" s="955"/>
      <c r="I35" s="956"/>
      <c r="J35" s="957"/>
      <c r="K35" s="958"/>
    </row>
    <row r="36" spans="1:14" ht="35.25" customHeight="1">
      <c r="A36" s="2747" t="s">
        <v>581</v>
      </c>
      <c r="B36" s="2747"/>
      <c r="C36" s="867" t="s">
        <v>257</v>
      </c>
      <c r="D36" s="2751" t="s">
        <v>611</v>
      </c>
      <c r="E36" s="2751"/>
      <c r="F36" s="2751"/>
      <c r="G36" s="2751"/>
      <c r="H36" s="2751"/>
      <c r="I36" s="2751"/>
      <c r="J36" s="2751"/>
      <c r="K36" s="2751"/>
    </row>
    <row r="37" spans="1:14">
      <c r="A37" s="786" t="s">
        <v>605</v>
      </c>
      <c r="B37" s="787"/>
      <c r="C37" s="791" t="s">
        <v>257</v>
      </c>
      <c r="D37" s="912" t="s">
        <v>585</v>
      </c>
      <c r="E37" s="871"/>
      <c r="F37" s="871"/>
      <c r="G37" s="871"/>
      <c r="H37" s="871"/>
    </row>
    <row r="38" spans="1:14" ht="12.75" customHeight="1">
      <c r="A38" s="951"/>
      <c r="B38" s="941"/>
      <c r="C38" s="941"/>
      <c r="D38" s="941"/>
      <c r="E38" s="952"/>
      <c r="F38" s="953"/>
      <c r="G38" s="954"/>
      <c r="H38" s="955"/>
      <c r="I38" s="956"/>
      <c r="J38" s="957"/>
      <c r="K38" s="958"/>
    </row>
    <row r="39" spans="1:14" ht="26.25" customHeight="1" thickBot="1">
      <c r="A39" s="951"/>
      <c r="B39" s="941"/>
      <c r="C39" s="941"/>
      <c r="D39" s="941"/>
      <c r="E39" s="952"/>
      <c r="F39" s="953"/>
      <c r="G39" s="954"/>
      <c r="H39" s="955"/>
      <c r="I39" s="956"/>
      <c r="J39" s="957"/>
      <c r="K39" s="958"/>
    </row>
    <row r="40" spans="1:14" s="878" customFormat="1" ht="54" customHeight="1" thickTop="1" thickBot="1">
      <c r="A40" s="876" t="s">
        <v>0</v>
      </c>
      <c r="B40" s="2750" t="s">
        <v>1</v>
      </c>
      <c r="C40" s="2750"/>
      <c r="D40" s="2750"/>
      <c r="E40" s="877" t="s">
        <v>2</v>
      </c>
      <c r="F40" s="882" t="s">
        <v>310</v>
      </c>
      <c r="G40" s="864" t="s">
        <v>3</v>
      </c>
      <c r="H40" s="882" t="s">
        <v>344</v>
      </c>
      <c r="I40" s="864" t="s">
        <v>477</v>
      </c>
      <c r="J40" s="864" t="s">
        <v>478</v>
      </c>
      <c r="K40" s="859" t="s">
        <v>479</v>
      </c>
      <c r="N40" s="939"/>
    </row>
    <row r="41" spans="1:14" ht="26.25" customHeight="1">
      <c r="A41" s="920" t="s">
        <v>398</v>
      </c>
      <c r="B41" s="2753" t="s">
        <v>321</v>
      </c>
      <c r="C41" s="2753"/>
      <c r="D41" s="2753"/>
      <c r="E41" s="805" t="s">
        <v>325</v>
      </c>
      <c r="F41" s="927" t="s">
        <v>314</v>
      </c>
      <c r="G41" s="919">
        <v>150197846201000</v>
      </c>
      <c r="H41" s="928">
        <v>200000</v>
      </c>
      <c r="I41" s="884">
        <f>H41*5%</f>
        <v>10000</v>
      </c>
      <c r="J41" s="930">
        <f>H41-I41</f>
        <v>190000</v>
      </c>
      <c r="K41" s="935" t="s">
        <v>615</v>
      </c>
    </row>
    <row r="42" spans="1:14" ht="26.25" customHeight="1">
      <c r="A42" s="918" t="s">
        <v>393</v>
      </c>
      <c r="B42" s="2513" t="s">
        <v>322</v>
      </c>
      <c r="C42" s="2513"/>
      <c r="D42" s="2513"/>
      <c r="E42" s="805" t="s">
        <v>325</v>
      </c>
      <c r="F42" s="927" t="s">
        <v>314</v>
      </c>
      <c r="G42" s="919">
        <v>162982789201000</v>
      </c>
      <c r="H42" s="928">
        <v>200000</v>
      </c>
      <c r="I42" s="884">
        <f>H42*5%</f>
        <v>10000</v>
      </c>
      <c r="J42" s="930">
        <f>H42-I42</f>
        <v>190000</v>
      </c>
      <c r="K42" s="936" t="s">
        <v>497</v>
      </c>
    </row>
    <row r="43" spans="1:14" ht="26.25" customHeight="1">
      <c r="A43" s="920" t="s">
        <v>457</v>
      </c>
      <c r="B43" s="2513" t="s">
        <v>323</v>
      </c>
      <c r="C43" s="2513"/>
      <c r="D43" s="2513"/>
      <c r="E43" s="805" t="s">
        <v>325</v>
      </c>
      <c r="F43" s="927" t="s">
        <v>314</v>
      </c>
      <c r="G43" s="919">
        <v>778420622201000</v>
      </c>
      <c r="H43" s="928">
        <v>200000</v>
      </c>
      <c r="I43" s="884">
        <f>H43*5%</f>
        <v>10000</v>
      </c>
      <c r="J43" s="930">
        <f>H43-I43</f>
        <v>190000</v>
      </c>
      <c r="K43" s="935" t="s">
        <v>616</v>
      </c>
    </row>
    <row r="44" spans="1:14" ht="26.25" customHeight="1">
      <c r="A44" s="918" t="s">
        <v>458</v>
      </c>
      <c r="B44" s="2609" t="s">
        <v>324</v>
      </c>
      <c r="C44" s="2609"/>
      <c r="D44" s="2609"/>
      <c r="E44" s="809" t="s">
        <v>325</v>
      </c>
      <c r="F44" s="823" t="s">
        <v>326</v>
      </c>
      <c r="G44" s="922">
        <v>0</v>
      </c>
      <c r="H44" s="931">
        <v>200000</v>
      </c>
      <c r="I44" s="886">
        <f>H44*6%</f>
        <v>12000</v>
      </c>
      <c r="J44" s="937">
        <f>H44-I44</f>
        <v>188000</v>
      </c>
      <c r="K44" s="936" t="s">
        <v>617</v>
      </c>
    </row>
    <row r="45" spans="1:14" ht="26.25" customHeight="1">
      <c r="A45" s="2748" t="s">
        <v>59</v>
      </c>
      <c r="B45" s="2749"/>
      <c r="C45" s="2749"/>
      <c r="D45" s="2749"/>
      <c r="E45" s="2749"/>
      <c r="F45" s="2749"/>
      <c r="G45" s="2749"/>
      <c r="H45" s="932">
        <f>SUM(H41:H44)</f>
        <v>800000</v>
      </c>
      <c r="I45" s="932">
        <f>SUM(I9:I44)</f>
        <v>563100</v>
      </c>
      <c r="J45" s="932">
        <f>SUM(J9:J44)</f>
        <v>5810900</v>
      </c>
      <c r="K45" s="929"/>
    </row>
    <row r="46" spans="1:14" ht="26.25" customHeight="1" thickBot="1">
      <c r="A46" s="2743" t="s">
        <v>327</v>
      </c>
      <c r="B46" s="2744"/>
      <c r="C46" s="2744"/>
      <c r="D46" s="2744"/>
      <c r="E46" s="2744"/>
      <c r="F46" s="2745" t="s">
        <v>618</v>
      </c>
      <c r="G46" s="2745"/>
      <c r="H46" s="2745"/>
      <c r="I46" s="2745"/>
      <c r="J46" s="2746"/>
      <c r="K46" s="933"/>
    </row>
    <row r="47" spans="1:14" ht="12" thickTop="1"/>
    <row r="49" spans="1:14">
      <c r="A49" s="890"/>
      <c r="B49" s="887"/>
      <c r="C49" s="892"/>
      <c r="D49" s="892"/>
      <c r="E49" s="893"/>
      <c r="G49" s="894"/>
      <c r="H49" s="894"/>
      <c r="I49" s="911" t="s">
        <v>602</v>
      </c>
      <c r="J49" s="895"/>
      <c r="K49" s="896"/>
      <c r="N49" s="870"/>
    </row>
    <row r="50" spans="1:14">
      <c r="A50" s="890"/>
      <c r="B50" s="887"/>
      <c r="C50" s="892"/>
      <c r="D50" s="892"/>
      <c r="E50" s="893"/>
      <c r="G50" s="894"/>
      <c r="H50" s="894"/>
      <c r="I50" s="911"/>
      <c r="J50" s="895"/>
      <c r="K50" s="896"/>
      <c r="N50" s="870"/>
    </row>
    <row r="51" spans="1:14">
      <c r="A51" s="904" t="s">
        <v>587</v>
      </c>
      <c r="C51" s="889"/>
      <c r="D51" s="897"/>
      <c r="E51" s="893"/>
      <c r="F51" s="906" t="s">
        <v>592</v>
      </c>
      <c r="G51" s="894"/>
      <c r="H51" s="894"/>
      <c r="I51" s="911" t="s">
        <v>597</v>
      </c>
      <c r="J51" s="875"/>
      <c r="K51" s="898"/>
      <c r="N51" s="870"/>
    </row>
    <row r="52" spans="1:14">
      <c r="A52" s="904" t="s">
        <v>588</v>
      </c>
      <c r="C52" s="889"/>
      <c r="D52" s="899"/>
      <c r="E52" s="893"/>
      <c r="F52" s="906" t="s">
        <v>593</v>
      </c>
      <c r="G52" s="894"/>
      <c r="H52" s="894"/>
      <c r="I52" s="911" t="s">
        <v>598</v>
      </c>
      <c r="J52" s="875"/>
      <c r="K52" s="896"/>
      <c r="N52" s="870"/>
    </row>
    <row r="53" spans="1:14">
      <c r="A53" s="904" t="s">
        <v>589</v>
      </c>
      <c r="C53" s="889"/>
      <c r="D53" s="874"/>
      <c r="E53" s="893"/>
      <c r="F53" s="906" t="s">
        <v>594</v>
      </c>
      <c r="G53" s="894"/>
      <c r="H53" s="894"/>
      <c r="I53" s="911" t="s">
        <v>599</v>
      </c>
      <c r="J53" s="875"/>
      <c r="K53" s="898"/>
      <c r="N53" s="870"/>
    </row>
    <row r="54" spans="1:14">
      <c r="A54" s="904" t="s">
        <v>603</v>
      </c>
      <c r="C54" s="889"/>
      <c r="D54" s="874"/>
      <c r="E54" s="893"/>
      <c r="F54" s="906" t="s">
        <v>595</v>
      </c>
      <c r="G54" s="894"/>
      <c r="H54" s="894"/>
      <c r="I54" s="911"/>
      <c r="J54" s="875"/>
      <c r="K54" s="898"/>
      <c r="N54" s="870"/>
    </row>
    <row r="55" spans="1:14">
      <c r="A55" s="905" t="s">
        <v>604</v>
      </c>
      <c r="C55" s="889"/>
      <c r="D55" s="874"/>
      <c r="E55" s="893"/>
      <c r="F55" s="907"/>
      <c r="G55" s="894"/>
      <c r="H55" s="894"/>
      <c r="I55" s="911"/>
      <c r="J55" s="875"/>
      <c r="K55" s="898"/>
      <c r="N55" s="870"/>
    </row>
    <row r="56" spans="1:14">
      <c r="A56" s="905"/>
      <c r="C56" s="889"/>
      <c r="D56" s="874"/>
      <c r="E56" s="900"/>
      <c r="F56" s="908"/>
      <c r="G56" s="901"/>
      <c r="H56" s="901"/>
      <c r="I56" s="911"/>
      <c r="J56" s="875"/>
      <c r="K56" s="898"/>
      <c r="N56" s="870"/>
    </row>
    <row r="57" spans="1:14">
      <c r="A57" s="905"/>
      <c r="C57" s="889"/>
      <c r="D57" s="874"/>
      <c r="E57" s="900"/>
      <c r="F57" s="908"/>
      <c r="G57" s="901"/>
      <c r="H57" s="901"/>
      <c r="I57" s="911"/>
      <c r="J57" s="875"/>
      <c r="K57" s="898"/>
      <c r="N57" s="870"/>
    </row>
    <row r="58" spans="1:14">
      <c r="A58" s="905"/>
      <c r="C58" s="889"/>
      <c r="D58" s="874"/>
      <c r="E58" s="898"/>
      <c r="F58" s="909"/>
      <c r="G58" s="891"/>
      <c r="H58" s="891"/>
      <c r="I58" s="911"/>
      <c r="J58" s="875"/>
      <c r="K58" s="898"/>
      <c r="N58" s="870"/>
    </row>
    <row r="59" spans="1:14">
      <c r="A59" s="905"/>
      <c r="C59" s="889"/>
      <c r="D59" s="874"/>
      <c r="E59" s="898"/>
      <c r="F59" s="909"/>
      <c r="G59" s="891"/>
      <c r="H59" s="891"/>
      <c r="I59" s="911"/>
      <c r="J59" s="875"/>
      <c r="K59" s="898"/>
      <c r="N59" s="870"/>
    </row>
    <row r="60" spans="1:14">
      <c r="A60" s="905"/>
      <c r="C60" s="889"/>
      <c r="D60" s="874"/>
      <c r="E60" s="898"/>
      <c r="F60" s="909"/>
      <c r="G60" s="891"/>
      <c r="H60" s="891"/>
      <c r="I60" s="911"/>
      <c r="J60" s="875"/>
      <c r="K60" s="898"/>
      <c r="N60" s="870"/>
    </row>
    <row r="61" spans="1:14">
      <c r="A61" s="905" t="s">
        <v>590</v>
      </c>
      <c r="C61" s="889"/>
      <c r="D61" s="874"/>
      <c r="E61" s="898"/>
      <c r="F61" s="909" t="s">
        <v>329</v>
      </c>
      <c r="G61" s="891"/>
      <c r="H61" s="891"/>
      <c r="I61" s="911" t="s">
        <v>600</v>
      </c>
      <c r="J61" s="875"/>
      <c r="K61" s="898"/>
      <c r="N61" s="870"/>
    </row>
    <row r="62" spans="1:14">
      <c r="A62" s="905" t="s">
        <v>591</v>
      </c>
      <c r="F62" s="910" t="s">
        <v>596</v>
      </c>
      <c r="G62" s="875"/>
      <c r="H62" s="875"/>
      <c r="I62" s="911" t="s">
        <v>601</v>
      </c>
      <c r="J62" s="875"/>
      <c r="N62" s="870"/>
    </row>
  </sheetData>
  <mergeCells count="32">
    <mergeCell ref="D1:N1"/>
    <mergeCell ref="A2:B2"/>
    <mergeCell ref="A3:B3"/>
    <mergeCell ref="A4:B4"/>
    <mergeCell ref="D4:M4"/>
    <mergeCell ref="D2:N2"/>
    <mergeCell ref="B41:D41"/>
    <mergeCell ref="B42:D42"/>
    <mergeCell ref="B43:D43"/>
    <mergeCell ref="B44:D44"/>
    <mergeCell ref="B20:D20"/>
    <mergeCell ref="B11:D11"/>
    <mergeCell ref="B8:D8"/>
    <mergeCell ref="B10:D10"/>
    <mergeCell ref="B12:D12"/>
    <mergeCell ref="B19:D19"/>
    <mergeCell ref="A46:E46"/>
    <mergeCell ref="F46:J46"/>
    <mergeCell ref="A1:B1"/>
    <mergeCell ref="A21:G21"/>
    <mergeCell ref="A22:E22"/>
    <mergeCell ref="F22:J22"/>
    <mergeCell ref="B40:D40"/>
    <mergeCell ref="A36:B36"/>
    <mergeCell ref="D36:K36"/>
    <mergeCell ref="B14:D14"/>
    <mergeCell ref="B15:D15"/>
    <mergeCell ref="B16:D16"/>
    <mergeCell ref="B17:D17"/>
    <mergeCell ref="B18:D18"/>
    <mergeCell ref="A45:G45"/>
    <mergeCell ref="B13:D13"/>
  </mergeCells>
  <pageMargins left="0.39370078740157483" right="0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20</vt:i4>
      </vt:variant>
    </vt:vector>
  </HeadingPairs>
  <TitlesOfParts>
    <vt:vector size="69" baseType="lpstr">
      <vt:lpstr>PTK-FAKULTAS-OK</vt:lpstr>
      <vt:lpstr>LEMBAGA</vt:lpstr>
      <vt:lpstr>NAMA-AUDITOR</vt:lpstr>
      <vt:lpstr>KELOMPOK-FERSI-1</vt:lpstr>
      <vt:lpstr>PRODI-OK</vt:lpstr>
      <vt:lpstr>KELOMPOK-FERSI-2</vt:lpstr>
      <vt:lpstr>MASTER-FINIS</vt:lpstr>
      <vt:lpstr>MASTER-MANSUR</vt:lpstr>
      <vt:lpstr>PANITIA</vt:lpstr>
      <vt:lpstr>AMPLOP</vt:lpstr>
      <vt:lpstr>PTK LEMBAGA</vt:lpstr>
      <vt:lpstr>PTK-FAKULTAS-LEMBAGA</vt:lpstr>
      <vt:lpstr>FAKULTAS-LEMBAGA</vt:lpstr>
      <vt:lpstr>HP</vt:lpstr>
      <vt:lpstr>Sheet1</vt:lpstr>
      <vt:lpstr>Sheet3</vt:lpstr>
      <vt:lpstr>Sheet4</vt:lpstr>
      <vt:lpstr>Sheet2</vt:lpstr>
      <vt:lpstr>Sheet5</vt:lpstr>
      <vt:lpstr>SK-AMI</vt:lpstr>
      <vt:lpstr>Sheet10</vt:lpstr>
      <vt:lpstr>Sheet11</vt:lpstr>
      <vt:lpstr>S1</vt:lpstr>
      <vt:lpstr>PTK-S1</vt:lpstr>
      <vt:lpstr>TABEL-CETAK</vt:lpstr>
      <vt:lpstr>Sheet25</vt:lpstr>
      <vt:lpstr>REKAP</vt:lpstr>
      <vt:lpstr>PTK-S2</vt:lpstr>
      <vt:lpstr>S2</vt:lpstr>
      <vt:lpstr>KONSEP-PTK S2-S3</vt:lpstr>
      <vt:lpstr>PTK-LEMBAGA</vt:lpstr>
      <vt:lpstr>PTK-D3-S1-PROVESI</vt:lpstr>
      <vt:lpstr>PTK-S2-S3</vt:lpstr>
      <vt:lpstr>KONSEP-BORANG D3,S1,PROFESI</vt:lpstr>
      <vt:lpstr>BORANG-D3-S1-PROF</vt:lpstr>
      <vt:lpstr>BORANG-S2-S3</vt:lpstr>
      <vt:lpstr>SK-PANITIA</vt:lpstr>
      <vt:lpstr>SK-PENGOLAH DATA</vt:lpstr>
      <vt:lpstr>DAFTAR PRODI</vt:lpstr>
      <vt:lpstr>BAPEM-GKM</vt:lpstr>
      <vt:lpstr>DF-FAKULTAS</vt:lpstr>
      <vt:lpstr>NO-HP</vt:lpstr>
      <vt:lpstr>Sheet7</vt:lpstr>
      <vt:lpstr>JUMLAH PRODI-PER-FAK</vt:lpstr>
      <vt:lpstr>Sheet6</vt:lpstr>
      <vt:lpstr>REKAP PRODI</vt:lpstr>
      <vt:lpstr>Sheet8</vt:lpstr>
      <vt:lpstr>AMPLOP-1</vt:lpstr>
      <vt:lpstr>Sheet9</vt:lpstr>
      <vt:lpstr>LEMBAGA!Print_Area</vt:lpstr>
      <vt:lpstr>'PTK-D3-S1-PROVESI'!Print_Area</vt:lpstr>
      <vt:lpstr>'BORANG-D3-S1-PROF'!Print_Titles</vt:lpstr>
      <vt:lpstr>'BORANG-S2-S3'!Print_Titles</vt:lpstr>
      <vt:lpstr>'DAFTAR PRODI'!Print_Titles</vt:lpstr>
      <vt:lpstr>'FAKULTAS-LEMBAGA'!Print_Titles</vt:lpstr>
      <vt:lpstr>HP!Print_Titles</vt:lpstr>
      <vt:lpstr>'KELOMPOK-FERSI-2'!Print_Titles</vt:lpstr>
      <vt:lpstr>'MASTER-MANSUR'!Print_Titles</vt:lpstr>
      <vt:lpstr>'PRODI-OK'!Print_Titles</vt:lpstr>
      <vt:lpstr>'PTK-D3-S1-PROVESI'!Print_Titles</vt:lpstr>
      <vt:lpstr>'PTK-FAKULTAS-LEMBAGA'!Print_Titles</vt:lpstr>
      <vt:lpstr>'PTK-S1'!Print_Titles</vt:lpstr>
      <vt:lpstr>'PTK-S2'!Print_Titles</vt:lpstr>
      <vt:lpstr>'S1'!Print_Titles</vt:lpstr>
      <vt:lpstr>'S2'!Print_Titles</vt:lpstr>
      <vt:lpstr>Sheet1!Print_Titles</vt:lpstr>
      <vt:lpstr>Sheet25!Print_Titles</vt:lpstr>
      <vt:lpstr>Sheet9!Print_Titles</vt:lpstr>
      <vt:lpstr>'TABEL-CETAK'!Print_Titles</vt:lpstr>
    </vt:vector>
  </TitlesOfParts>
  <Company>lp3m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user</cp:lastModifiedBy>
  <cp:lastPrinted>2014-10-30T06:36:01Z</cp:lastPrinted>
  <dcterms:created xsi:type="dcterms:W3CDTF">2013-10-04T05:03:51Z</dcterms:created>
  <dcterms:modified xsi:type="dcterms:W3CDTF">2014-11-05T02:16:26Z</dcterms:modified>
</cp:coreProperties>
</file>